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er house Analista de datos\excel\"/>
    </mc:Choice>
  </mc:AlternateContent>
  <xr:revisionPtr revIDLastSave="0" documentId="13_ncr:1_{4E47DD3D-B3DF-42A5-AF87-57C5D2F50CB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EADME" sheetId="9" r:id="rId1"/>
    <sheet name="DATOS-PUROS" sheetId="4" r:id="rId2"/>
    <sheet name="DATOS-MODIFICADOS" sheetId="3" r:id="rId3"/>
    <sheet name="PREGUNTAS" sheetId="7" r:id="rId4"/>
  </sheets>
  <definedNames>
    <definedName name="_xlnm._FilterDatabase" localSheetId="2" hidden="1">'DATOS-MODIFICADOS'!$A$1:$O$846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2" i="7" l="1"/>
  <c r="M10" i="7"/>
  <c r="M11" i="7"/>
  <c r="M32" i="7"/>
  <c r="M31" i="7"/>
  <c r="M33" i="7" s="1"/>
  <c r="M15" i="7" l="1"/>
  <c r="P4" i="3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804" i="3"/>
  <c r="R805" i="3"/>
  <c r="R806" i="3"/>
  <c r="R807" i="3"/>
  <c r="R808" i="3"/>
  <c r="R809" i="3"/>
  <c r="R810" i="3"/>
  <c r="R811" i="3"/>
  <c r="R812" i="3"/>
  <c r="R813" i="3"/>
  <c r="R814" i="3"/>
  <c r="R815" i="3"/>
  <c r="R816" i="3"/>
  <c r="R817" i="3"/>
  <c r="R818" i="3"/>
  <c r="R819" i="3"/>
  <c r="R820" i="3"/>
  <c r="R821" i="3"/>
  <c r="R822" i="3"/>
  <c r="R823" i="3"/>
  <c r="R824" i="3"/>
  <c r="R825" i="3"/>
  <c r="R826" i="3"/>
  <c r="R827" i="3"/>
  <c r="R828" i="3"/>
  <c r="R829" i="3"/>
  <c r="R830" i="3"/>
  <c r="R831" i="3"/>
  <c r="R832" i="3"/>
  <c r="R833" i="3"/>
  <c r="R834" i="3"/>
  <c r="R835" i="3"/>
  <c r="R836" i="3"/>
  <c r="R837" i="3"/>
  <c r="R838" i="3"/>
  <c r="R839" i="3"/>
  <c r="R840" i="3"/>
  <c r="R841" i="3"/>
  <c r="R842" i="3"/>
  <c r="R843" i="3"/>
  <c r="R844" i="3"/>
  <c r="R845" i="3"/>
  <c r="R846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P2" i="3"/>
  <c r="P3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88" i="3"/>
  <c r="S789" i="3"/>
  <c r="S790" i="3"/>
  <c r="S791" i="3"/>
  <c r="S792" i="3"/>
  <c r="S793" i="3"/>
  <c r="S794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2" i="3"/>
  <c r="S843" i="3"/>
  <c r="S844" i="3"/>
  <c r="S845" i="3"/>
  <c r="S846" i="3"/>
  <c r="I39" i="7"/>
  <c r="I38" i="7"/>
  <c r="I41" i="7"/>
  <c r="I37" i="7"/>
  <c r="I40" i="7"/>
  <c r="H43" i="7" s="1"/>
  <c r="I36" i="7"/>
  <c r="P6" i="7" a="1"/>
  <c r="P6" i="7" s="1"/>
  <c r="M20" i="7"/>
  <c r="M13" i="7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2" i="3"/>
  <c r="M6" i="7"/>
  <c r="M21" i="7"/>
  <c r="M8" i="7"/>
  <c r="M7" i="7"/>
  <c r="M12" i="7" l="1"/>
  <c r="M9" i="7"/>
  <c r="M14" i="7"/>
  <c r="K36" i="7" a="1"/>
  <c r="K36" i="7" s="1"/>
  <c r="L36" i="7" s="1"/>
  <c r="L40" i="7" l="1"/>
  <c r="L37" i="7"/>
  <c r="L41" i="7"/>
  <c r="L39" i="7"/>
  <c r="L38" i="7"/>
  <c r="L42" i="7"/>
  <c r="M27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<sst xmlns="http://schemas.openxmlformats.org/spreadsheetml/2006/main" count="11256" uniqueCount="1723">
  <si>
    <t>Direccion</t>
  </si>
  <si>
    <t>Juan</t>
  </si>
  <si>
    <t>Calle 123</t>
  </si>
  <si>
    <t>María</t>
  </si>
  <si>
    <t>Avenida 456</t>
  </si>
  <si>
    <t>Carlos</t>
  </si>
  <si>
    <t>Plaza Principal</t>
  </si>
  <si>
    <t>Laura</t>
  </si>
  <si>
    <t>Calle 789</t>
  </si>
  <si>
    <t>Andrés</t>
  </si>
  <si>
    <t>Avenida 1011</t>
  </si>
  <si>
    <t>Ana</t>
  </si>
  <si>
    <t>Calle 1213</t>
  </si>
  <si>
    <t>Luis</t>
  </si>
  <si>
    <t>Plaza Central</t>
  </si>
  <si>
    <t>Sofía</t>
  </si>
  <si>
    <t>Javier</t>
  </si>
  <si>
    <t>IDEntrada</t>
  </si>
  <si>
    <t>NombreApellidoComprador</t>
  </si>
  <si>
    <t>Edad</t>
  </si>
  <si>
    <t>FechaCompra</t>
  </si>
  <si>
    <t>EmpleadoVenta</t>
  </si>
  <si>
    <t>Juego</t>
  </si>
  <si>
    <t>PrecioJuego</t>
  </si>
  <si>
    <t>CorreoElectronico</t>
  </si>
  <si>
    <t>Supervisor</t>
  </si>
  <si>
    <t>Localidad</t>
  </si>
  <si>
    <t>DescuentoJuego</t>
  </si>
  <si>
    <t>Ana Gómez</t>
  </si>
  <si>
    <t>ana@example.com</t>
  </si>
  <si>
    <t>Luis Pérez</t>
  </si>
  <si>
    <t>luis@example.com</t>
  </si>
  <si>
    <t>Marta Fernández</t>
  </si>
  <si>
    <t>marta@example.com</t>
  </si>
  <si>
    <t>Carlos Rodríguez</t>
  </si>
  <si>
    <t>carlos@example.com</t>
  </si>
  <si>
    <t>Sofía López</t>
  </si>
  <si>
    <t>sofia@example.com</t>
  </si>
  <si>
    <t>Javier Díaz</t>
  </si>
  <si>
    <t>javier@example.com</t>
  </si>
  <si>
    <t>Tren Fantasma</t>
  </si>
  <si>
    <t>Autos Chocadores</t>
  </si>
  <si>
    <t>Montaña Rusa</t>
  </si>
  <si>
    <t>Carrusel</t>
  </si>
  <si>
    <t>Lucas García</t>
  </si>
  <si>
    <t>Córdoba</t>
  </si>
  <si>
    <t>Martina Rodríguez</t>
  </si>
  <si>
    <t>Buenos Aires</t>
  </si>
  <si>
    <t>Carlos Díaz</t>
  </si>
  <si>
    <t>Mendoza</t>
  </si>
  <si>
    <t>Laura Martínez</t>
  </si>
  <si>
    <t>Rosario</t>
  </si>
  <si>
    <t>Andrés Sánchez</t>
  </si>
  <si>
    <t>Santa Fe</t>
  </si>
  <si>
    <t>Salta</t>
  </si>
  <si>
    <t>La Plata</t>
  </si>
  <si>
    <t>Sofía González</t>
  </si>
  <si>
    <t>Lucas</t>
  </si>
  <si>
    <t>Avenida 789</t>
  </si>
  <si>
    <t>martina@example.com</t>
  </si>
  <si>
    <t>Atracción Acuática</t>
  </si>
  <si>
    <t>lucas@example.com</t>
  </si>
  <si>
    <t>Campo de Golf</t>
  </si>
  <si>
    <t>Calle 456</t>
  </si>
  <si>
    <t>Espejos Mágicos</t>
  </si>
  <si>
    <t>Avenida 123</t>
  </si>
  <si>
    <t>Marta</t>
  </si>
  <si>
    <t>andres@example.com</t>
  </si>
  <si>
    <t>laura@example.com</t>
  </si>
  <si>
    <t>Andrea Ramírez</t>
  </si>
  <si>
    <t>andrea@example.com</t>
  </si>
  <si>
    <t>Leonardo Silva</t>
  </si>
  <si>
    <t>leonardo@example.com</t>
  </si>
  <si>
    <t>Mariana Torres</t>
  </si>
  <si>
    <t>mariana@example.com</t>
  </si>
  <si>
    <t>Matías López</t>
  </si>
  <si>
    <t>matias@example.com</t>
  </si>
  <si>
    <t>Valentina Gómez</t>
  </si>
  <si>
    <t>valentina@example.com</t>
  </si>
  <si>
    <t>Nicolás Torres</t>
  </si>
  <si>
    <t>nicolas@example.com</t>
  </si>
  <si>
    <t>Daniela Rodríguez</t>
  </si>
  <si>
    <t>daniela@example.com</t>
  </si>
  <si>
    <t>Santiago Pérez</t>
  </si>
  <si>
    <t>santiago@example.com</t>
  </si>
  <si>
    <t>Abril Martínez</t>
  </si>
  <si>
    <t>abril@example.com</t>
  </si>
  <si>
    <t>Agustín Díaz</t>
  </si>
  <si>
    <t>agustin@example.com</t>
  </si>
  <si>
    <t>Melina Torres</t>
  </si>
  <si>
    <t>melina@example.com</t>
  </si>
  <si>
    <t>Esteban Silva</t>
  </si>
  <si>
    <t>esteban@example.com</t>
  </si>
  <si>
    <t>Lucas Pérez</t>
  </si>
  <si>
    <t>Mariana Silva</t>
  </si>
  <si>
    <t>Fernando Gómez</t>
  </si>
  <si>
    <t>fernando@example.com</t>
  </si>
  <si>
    <t>Valeria Martínez</t>
  </si>
  <si>
    <t>valeria@example.com</t>
  </si>
  <si>
    <t>Marcos Torres</t>
  </si>
  <si>
    <t>marcos@example.com</t>
  </si>
  <si>
    <t>Lucía Díaz</t>
  </si>
  <si>
    <t>lucia@example.com</t>
  </si>
  <si>
    <t>Mateo López</t>
  </si>
  <si>
    <t>mateo@example.com</t>
  </si>
  <si>
    <t>Camila Silva</t>
  </si>
  <si>
    <t>camila@example.com</t>
  </si>
  <si>
    <t>Emilio Pérez</t>
  </si>
  <si>
    <t>emilio@example.com</t>
  </si>
  <si>
    <t>Luna Díaz</t>
  </si>
  <si>
    <t>luna@example.com</t>
  </si>
  <si>
    <t>Martin Silva</t>
  </si>
  <si>
    <t>martin@example.com</t>
  </si>
  <si>
    <t>Antonia Torres</t>
  </si>
  <si>
    <t>antonia@example.com</t>
  </si>
  <si>
    <t>Agustin Torres</t>
  </si>
  <si>
    <t>Delfina Díaz</t>
  </si>
  <si>
    <t>delfina@example.com</t>
  </si>
  <si>
    <t>Ignacio López</t>
  </si>
  <si>
    <t>ignacio@example.com</t>
  </si>
  <si>
    <t>Catalina Silva</t>
  </si>
  <si>
    <t>catalina@example.com</t>
  </si>
  <si>
    <t>Santiago Torres</t>
  </si>
  <si>
    <t>Mariano Gómez</t>
  </si>
  <si>
    <t>mariano@example.com</t>
  </si>
  <si>
    <t>Isabella Martínez</t>
  </si>
  <si>
    <t>isabella@example.com</t>
  </si>
  <si>
    <t>Valentina Díaz</t>
  </si>
  <si>
    <t>Joaquín López</t>
  </si>
  <si>
    <t>joaquin@example.com</t>
  </si>
  <si>
    <t>Victoria Silva</t>
  </si>
  <si>
    <t>victoria@example.com</t>
  </si>
  <si>
    <t>Sebastián Pérez</t>
  </si>
  <si>
    <t>sebastian@example.com</t>
  </si>
  <si>
    <t>Maite Díaz</t>
  </si>
  <si>
    <t>maite@example.com</t>
  </si>
  <si>
    <t>Alejandro Silva</t>
  </si>
  <si>
    <t>alejandro@example.com</t>
  </si>
  <si>
    <t>Luciana Torres</t>
  </si>
  <si>
    <t>luciana@example.com</t>
  </si>
  <si>
    <t>Martín Torres</t>
  </si>
  <si>
    <t>Lourdes Díaz</t>
  </si>
  <si>
    <t>lourdes@example.com</t>
  </si>
  <si>
    <t>Emilio López</t>
  </si>
  <si>
    <t>Abril Silva</t>
  </si>
  <si>
    <t>Mauro Torres</t>
  </si>
  <si>
    <t>mauro@example.com</t>
  </si>
  <si>
    <t>Maximiliano Díaz</t>
  </si>
  <si>
    <t>maximiliano@example.com</t>
  </si>
  <si>
    <t>Florencia Silva</t>
  </si>
  <si>
    <t>florencia@example.com</t>
  </si>
  <si>
    <t>Julián Torres</t>
  </si>
  <si>
    <t>julian@example.com</t>
  </si>
  <si>
    <t>Mía Díaz</t>
  </si>
  <si>
    <t>mia@example.com</t>
  </si>
  <si>
    <t>Santiago Silva</t>
  </si>
  <si>
    <t>Martina Gómez</t>
  </si>
  <si>
    <t>Iván Torres</t>
  </si>
  <si>
    <t>ivan@example.com</t>
  </si>
  <si>
    <t>Felipe López</t>
  </si>
  <si>
    <t>felipe@example.com</t>
  </si>
  <si>
    <t>Diego Pérez</t>
  </si>
  <si>
    <t>diego@example.com</t>
  </si>
  <si>
    <t>Carolina Torres</t>
  </si>
  <si>
    <t>carolina@example.com</t>
  </si>
  <si>
    <t>Iván Gómez</t>
  </si>
  <si>
    <t>Lara Díaz</t>
  </si>
  <si>
    <t>lara@example.com</t>
  </si>
  <si>
    <t>Nicolás López</t>
  </si>
  <si>
    <t>Valeria Silva</t>
  </si>
  <si>
    <t>Federico Pérez</t>
  </si>
  <si>
    <t>federico@example.com</t>
  </si>
  <si>
    <t>Sofía Díaz</t>
  </si>
  <si>
    <t>Andrea Silva</t>
  </si>
  <si>
    <t>Lourdes Pérez</t>
  </si>
  <si>
    <t>Eduardo Díaz</t>
  </si>
  <si>
    <t>eduardo@example.com</t>
  </si>
  <si>
    <t>Luciana Silva</t>
  </si>
  <si>
    <t>Facundo Pérez</t>
  </si>
  <si>
    <t>facundo@example.com</t>
  </si>
  <si>
    <t>Santiago López</t>
  </si>
  <si>
    <t>Valentina Pérez</t>
  </si>
  <si>
    <t>Mateo Torres</t>
  </si>
  <si>
    <t>Isabella Díaz</t>
  </si>
  <si>
    <t>Lara López</t>
  </si>
  <si>
    <t>Valeria Pérez</t>
  </si>
  <si>
    <t>Federico Torres</t>
  </si>
  <si>
    <t>Abril Torres</t>
  </si>
  <si>
    <t>Diego Gómez</t>
  </si>
  <si>
    <t>Lara Pérez</t>
  </si>
  <si>
    <t>Valentina Silva</t>
  </si>
  <si>
    <t>Mariana Gutiérrez</t>
  </si>
  <si>
    <t>Lorenzo Rodríguez</t>
  </si>
  <si>
    <t>lorenzo@example.com</t>
  </si>
  <si>
    <t>Isabella Sánchez</t>
  </si>
  <si>
    <t>Lucas Hernández</t>
  </si>
  <si>
    <t>Santino López</t>
  </si>
  <si>
    <t>santino@example.com</t>
  </si>
  <si>
    <t>Ana María Torres</t>
  </si>
  <si>
    <t>Martina González</t>
  </si>
  <si>
    <t>Benjamín Silva</t>
  </si>
  <si>
    <t>benjamin@example.com</t>
  </si>
  <si>
    <t>Lautaro Pérez</t>
  </si>
  <si>
    <t>lautaro@example.com</t>
  </si>
  <si>
    <t>Sabrina Díaz</t>
  </si>
  <si>
    <t>sabrina@example.com</t>
  </si>
  <si>
    <t>Guadalupe Silva</t>
  </si>
  <si>
    <t>guadalupe@example.com</t>
  </si>
  <si>
    <t>Ezequiel Pérez</t>
  </si>
  <si>
    <t>ezequiel@example.com</t>
  </si>
  <si>
    <t>Miriam Alvarado</t>
  </si>
  <si>
    <t>miriam@example.com</t>
  </si>
  <si>
    <t>Lionel Miranda</t>
  </si>
  <si>
    <t>lionel@example.com</t>
  </si>
  <si>
    <t>Gabriela Soto</t>
  </si>
  <si>
    <t>gabriela@example.com</t>
  </si>
  <si>
    <t>Marcos Ramírez</t>
  </si>
  <si>
    <t>Milena Gómez</t>
  </si>
  <si>
    <t>milena@example.com</t>
  </si>
  <si>
    <t>Miguel Torres</t>
  </si>
  <si>
    <t>miguel@example.com</t>
  </si>
  <si>
    <t>Eduardo González</t>
  </si>
  <si>
    <t>Isabella Torres</t>
  </si>
  <si>
    <t>José Silva</t>
  </si>
  <si>
    <t>jose@example.com</t>
  </si>
  <si>
    <t>Mateo Díaz</t>
  </si>
  <si>
    <t>Marcelo Sánchez</t>
  </si>
  <si>
    <t>marcelo@example.com</t>
  </si>
  <si>
    <t>Valentina Ramírez</t>
  </si>
  <si>
    <t>Andrés Díaz</t>
  </si>
  <si>
    <t>Lucía Torres</t>
  </si>
  <si>
    <t>Valentín Pérez</t>
  </si>
  <si>
    <t>valentin@example.com</t>
  </si>
  <si>
    <t>Isabella Soto</t>
  </si>
  <si>
    <t>Lionel Torres</t>
  </si>
  <si>
    <t>Camila Díaz</t>
  </si>
  <si>
    <t>María Torres</t>
  </si>
  <si>
    <t>maria@example.com</t>
  </si>
  <si>
    <t>Abril López</t>
  </si>
  <si>
    <t>Eduardo Ramírez</t>
  </si>
  <si>
    <t>Martina Torres</t>
  </si>
  <si>
    <t>Julián Silva</t>
  </si>
  <si>
    <t>Milena Torres</t>
  </si>
  <si>
    <t>Leonardo Serrano</t>
  </si>
  <si>
    <t>Valentina Morales</t>
  </si>
  <si>
    <t>Lucas Miranda</t>
  </si>
  <si>
    <t>Valeria Torres</t>
  </si>
  <si>
    <t>Andrés Soto</t>
  </si>
  <si>
    <t>Lucía Rodríguez</t>
  </si>
  <si>
    <t>Leandro Martínez</t>
  </si>
  <si>
    <t>leandro@example.com</t>
  </si>
  <si>
    <t>Vanesa Torres</t>
  </si>
  <si>
    <t>vanesa@example.com</t>
  </si>
  <si>
    <t>Gonzalo Díaz</t>
  </si>
  <si>
    <t>gonzalo@example.com</t>
  </si>
  <si>
    <t>Carolina Silva</t>
  </si>
  <si>
    <t>Felipe Pérez</t>
  </si>
  <si>
    <t>Emilio Soto</t>
  </si>
  <si>
    <t>Daniela Díaz</t>
  </si>
  <si>
    <t>Matías Silva</t>
  </si>
  <si>
    <t>Alejandra Torres</t>
  </si>
  <si>
    <t>alejandra@example.com</t>
  </si>
  <si>
    <t>Liliana López</t>
  </si>
  <si>
    <t>liliana@example.com</t>
  </si>
  <si>
    <t>Alejandro Ramírez</t>
  </si>
  <si>
    <t>Natalia Torres</t>
  </si>
  <si>
    <t>natalia@example.com</t>
  </si>
  <si>
    <t>Agustina Silva</t>
  </si>
  <si>
    <t>agustina@example.com</t>
  </si>
  <si>
    <t>Iván Pérez</t>
  </si>
  <si>
    <t>Cecilia Díaz</t>
  </si>
  <si>
    <t>cecilia@example.com</t>
  </si>
  <si>
    <t>Milagros Torres</t>
  </si>
  <si>
    <t>milagros@example.com</t>
  </si>
  <si>
    <t>Lionel Martínez</t>
  </si>
  <si>
    <t>Valentina Rodríguez</t>
  </si>
  <si>
    <t>Leila Gómez</t>
  </si>
  <si>
    <t>leila@example.com</t>
  </si>
  <si>
    <t>Rodrigo Torres</t>
  </si>
  <si>
    <t>rodrigo@example.com</t>
  </si>
  <si>
    <t>Carla Díaz</t>
  </si>
  <si>
    <t>carla@example.com</t>
  </si>
  <si>
    <t>Gabriel Torres</t>
  </si>
  <si>
    <t>gabriel@example.com</t>
  </si>
  <si>
    <t>Marcos Herrera</t>
  </si>
  <si>
    <t>Valeria Rodríguez</t>
  </si>
  <si>
    <t>Lucas Mendoza</t>
  </si>
  <si>
    <t>Andrés Gómez</t>
  </si>
  <si>
    <t>Agustina Martínez</t>
  </si>
  <si>
    <t>Sebastián Gómez</t>
  </si>
  <si>
    <t>Camila López</t>
  </si>
  <si>
    <t>Sofía García</t>
  </si>
  <si>
    <t>Luciana Soto</t>
  </si>
  <si>
    <t>Nicolás Fernández</t>
  </si>
  <si>
    <t>Martina Silva</t>
  </si>
  <si>
    <t>Emiliano Ramírez</t>
  </si>
  <si>
    <t>Renata González</t>
  </si>
  <si>
    <t>Tomás Rodríguez</t>
  </si>
  <si>
    <t>Juana Pérez</t>
  </si>
  <si>
    <t>Ignacio Martínez</t>
  </si>
  <si>
    <t>Valeria López</t>
  </si>
  <si>
    <t>Marcos Soto</t>
  </si>
  <si>
    <t>Carla Torres</t>
  </si>
  <si>
    <t>Federico Gómez</t>
  </si>
  <si>
    <t>Franco Herrera</t>
  </si>
  <si>
    <t>Emilio Ramírez</t>
  </si>
  <si>
    <t>Antonella Rodríguez</t>
  </si>
  <si>
    <t>Juan Martínez</t>
  </si>
  <si>
    <t>Celeste Gutiérrez</t>
  </si>
  <si>
    <t>Facundo Silva</t>
  </si>
  <si>
    <t>Julieta Pérez</t>
  </si>
  <si>
    <t>Marcos López</t>
  </si>
  <si>
    <t>Valeria Fernández</t>
  </si>
  <si>
    <t>Facundo Soto</t>
  </si>
  <si>
    <t>Melina González</t>
  </si>
  <si>
    <t>Thiago García</t>
  </si>
  <si>
    <t>Martina Díaz</t>
  </si>
  <si>
    <t>Franco Rodríguez</t>
  </si>
  <si>
    <t>Renata Soto</t>
  </si>
  <si>
    <t>Juan Pablo López</t>
  </si>
  <si>
    <t>Micaela Torres</t>
  </si>
  <si>
    <t>Gonzalo Martínez</t>
  </si>
  <si>
    <t>Ignacio Silva</t>
  </si>
  <si>
    <t>Emiliano López</t>
  </si>
  <si>
    <t>Antonella Ramírez</t>
  </si>
  <si>
    <t>Luciana Pérez</t>
  </si>
  <si>
    <t>Facundo Rodríguez</t>
  </si>
  <si>
    <t>Renata Fernández</t>
  </si>
  <si>
    <t>Mateo Soto</t>
  </si>
  <si>
    <t>Sofía Ramírez</t>
  </si>
  <si>
    <t>Valeria González</t>
  </si>
  <si>
    <t>Tomás Pérez</t>
  </si>
  <si>
    <t>Martina Martínez</t>
  </si>
  <si>
    <t>Franco Gómez</t>
  </si>
  <si>
    <t>Celeste Ramírez</t>
  </si>
  <si>
    <t>Franco Torres</t>
  </si>
  <si>
    <t>Micaela López</t>
  </si>
  <si>
    <t>Santiago Herrera</t>
  </si>
  <si>
    <t>Juana Silva</t>
  </si>
  <si>
    <t>Facundo Gutiérrez</t>
  </si>
  <si>
    <t>Renata Torres</t>
  </si>
  <si>
    <t>Lucas Rodríguez</t>
  </si>
  <si>
    <t>Antonella Pérez</t>
  </si>
  <si>
    <t>Juan Pablo Soto</t>
  </si>
  <si>
    <t>Lucía Martínez</t>
  </si>
  <si>
    <t>Valentina Soto</t>
  </si>
  <si>
    <t>Sebastián Rodríguez</t>
  </si>
  <si>
    <t>Facundo Martínez</t>
  </si>
  <si>
    <t>Camila Fernández</t>
  </si>
  <si>
    <t>Sofía Gutiérrez</t>
  </si>
  <si>
    <t>Renata Díaz</t>
  </si>
  <si>
    <t>Lucas Ramírez</t>
  </si>
  <si>
    <t>Antonella Silva</t>
  </si>
  <si>
    <t>Martín González</t>
  </si>
  <si>
    <t>Luciana Martínez</t>
  </si>
  <si>
    <t>Juan Pablo Díaz</t>
  </si>
  <si>
    <t>Celeste Torres</t>
  </si>
  <si>
    <t>Julieta Silva</t>
  </si>
  <si>
    <t>Santiago Gómez</t>
  </si>
  <si>
    <t>Renzo Rodríguez</t>
  </si>
  <si>
    <t>Melina López</t>
  </si>
  <si>
    <t>Tomás Fernández</t>
  </si>
  <si>
    <t>Micaela Rodríguez</t>
  </si>
  <si>
    <t>Facundo Díaz</t>
  </si>
  <si>
    <t>Lucía Pérez</t>
  </si>
  <si>
    <t>Martín Pérez</t>
  </si>
  <si>
    <t>Valentina González</t>
  </si>
  <si>
    <t>Juan Torres</t>
  </si>
  <si>
    <t>Renata López</t>
  </si>
  <si>
    <t>Emiliano Gómez</t>
  </si>
  <si>
    <t>Camila Ramírez</t>
  </si>
  <si>
    <t>Lucas Silva</t>
  </si>
  <si>
    <t>Celeste Martínez</t>
  </si>
  <si>
    <t>Franco Fernández</t>
  </si>
  <si>
    <t>Facundo López</t>
  </si>
  <si>
    <t>Julieta Gutiérrez</t>
  </si>
  <si>
    <t>Tomás Martínez</t>
  </si>
  <si>
    <t>Antonella Soto</t>
  </si>
  <si>
    <t>Mateo Rodríguez</t>
  </si>
  <si>
    <t>Micaela Pérez</t>
  </si>
  <si>
    <t>Juan Pablo Ramírez</t>
  </si>
  <si>
    <t>Valentina López</t>
  </si>
  <si>
    <t>Facundo González</t>
  </si>
  <si>
    <t>Renata Silva</t>
  </si>
  <si>
    <t>Emilio Torres</t>
  </si>
  <si>
    <t>Melina Fernández</t>
  </si>
  <si>
    <t>Franco López</t>
  </si>
  <si>
    <t>Celeste Gómez</t>
  </si>
  <si>
    <t>Juan Díaz</t>
  </si>
  <si>
    <t>Nicolás Ramírez</t>
  </si>
  <si>
    <t>Sofía Silva</t>
  </si>
  <si>
    <t>Tomás Gómez</t>
  </si>
  <si>
    <t>Santiago Rodríguez</t>
  </si>
  <si>
    <t>Camila Pérez</t>
  </si>
  <si>
    <t>Renata Martínez</t>
  </si>
  <si>
    <t>Emiliano Fernández</t>
  </si>
  <si>
    <t>Antonella Díaz</t>
  </si>
  <si>
    <t>Micaela González</t>
  </si>
  <si>
    <t>Valeria Díaz</t>
  </si>
  <si>
    <t>Martín Ramírez</t>
  </si>
  <si>
    <t>Celeste Pérez</t>
  </si>
  <si>
    <t>Renata Rodríguez</t>
  </si>
  <si>
    <t>Nicolás Martínez</t>
  </si>
  <si>
    <t>Lucas Fernández</t>
  </si>
  <si>
    <t>Camila Torres</t>
  </si>
  <si>
    <t>Ignacio Pérez</t>
  </si>
  <si>
    <t>Martina López</t>
  </si>
  <si>
    <t>Facundo Torres</t>
  </si>
  <si>
    <t>Renata Gómez</t>
  </si>
  <si>
    <t>Emiliano Torres</t>
  </si>
  <si>
    <t>Juan Pablo Silva</t>
  </si>
  <si>
    <t>Lucía Gutiérrez</t>
  </si>
  <si>
    <t>Sofía Martínez</t>
  </si>
  <si>
    <t>Martín Gómez</t>
  </si>
  <si>
    <t>Santiago Gutiérrez</t>
  </si>
  <si>
    <t>Facundo Gómez</t>
  </si>
  <si>
    <t>Santiago Ramírez</t>
  </si>
  <si>
    <t>Martín Gutiérrez</t>
  </si>
  <si>
    <t>Tomás Silva</t>
  </si>
  <si>
    <t>Franco Pérez</t>
  </si>
  <si>
    <t>Camila Gómez</t>
  </si>
  <si>
    <t>Juan Pablo Fernández</t>
  </si>
  <si>
    <t>Sofía Torres</t>
  </si>
  <si>
    <t>Micaela Ramírez</t>
  </si>
  <si>
    <t>Lucas Martínez</t>
  </si>
  <si>
    <t>Antonella Gutiérrez</t>
  </si>
  <si>
    <t>Santiago Díaz</t>
  </si>
  <si>
    <t>Valeria Gómez</t>
  </si>
  <si>
    <t>Franco Gutiérrez</t>
  </si>
  <si>
    <t>Celeste Rodríguez</t>
  </si>
  <si>
    <t>Nicolás Silva</t>
  </si>
  <si>
    <t>Renata Pérez</t>
  </si>
  <si>
    <t>Luciana Gutiérrez</t>
  </si>
  <si>
    <t>Lucas Torres</t>
  </si>
  <si>
    <t>Gómez, Santiago</t>
  </si>
  <si>
    <t>Torres, Valentina</t>
  </si>
  <si>
    <t>Martínez, Facundo</t>
  </si>
  <si>
    <t>Fernández, Camila</t>
  </si>
  <si>
    <t>Silva, Lucas</t>
  </si>
  <si>
    <t>López, Renata</t>
  </si>
  <si>
    <t>Fernández, Emiliano</t>
  </si>
  <si>
    <t>Díaz, Antonella</t>
  </si>
  <si>
    <t>Pérez, Tomás</t>
  </si>
  <si>
    <t>Silva, Luciana</t>
  </si>
  <si>
    <t>Martínez, Juan</t>
  </si>
  <si>
    <t>González, Micaela</t>
  </si>
  <si>
    <t>Silva, Facundo</t>
  </si>
  <si>
    <t>Díaz, Valeria</t>
  </si>
  <si>
    <t>Rodríguez, Franco</t>
  </si>
  <si>
    <t>López, Sofía</t>
  </si>
  <si>
    <t>Ramírez, Martín</t>
  </si>
  <si>
    <t>Pérez, Celeste</t>
  </si>
  <si>
    <t>Martínez, Ignacio</t>
  </si>
  <si>
    <t>Silva, Antonella</t>
  </si>
  <si>
    <t>Gómez, Facundo</t>
  </si>
  <si>
    <t>Torres, Luciana</t>
  </si>
  <si>
    <t>Ramírez, Santiago</t>
  </si>
  <si>
    <t>Díaz, Valentina</t>
  </si>
  <si>
    <t>Torres, Martín</t>
  </si>
  <si>
    <t>Fernández, Renata</t>
  </si>
  <si>
    <t>Silva, Tomás</t>
  </si>
  <si>
    <t>Martínez, Celeste</t>
  </si>
  <si>
    <t>Pérez, Franco</t>
  </si>
  <si>
    <t>Rodríguez, Emiliano</t>
  </si>
  <si>
    <t>López, Camila</t>
  </si>
  <si>
    <t>Fernández, Juan Pablo</t>
  </si>
  <si>
    <t>Díaz, Mateo</t>
  </si>
  <si>
    <t>Ramírez, Micaela</t>
  </si>
  <si>
    <t>Martínez, Lucas</t>
  </si>
  <si>
    <t>Silva, Renata</t>
  </si>
  <si>
    <t>Gómez, Valeria</t>
  </si>
  <si>
    <t>Rodríguez, Santiago</t>
  </si>
  <si>
    <t>Pérez, Valentina</t>
  </si>
  <si>
    <t>Torres, Lucas</t>
  </si>
  <si>
    <t>Gutiérrez, Luciana</t>
  </si>
  <si>
    <t>Gutiérrez, Martín</t>
  </si>
  <si>
    <t>Torres, Tomás</t>
  </si>
  <si>
    <t>Torres, Emiliano</t>
  </si>
  <si>
    <t>Gómez, Camila</t>
  </si>
  <si>
    <t>Pérez, Juan Pablo</t>
  </si>
  <si>
    <t>Torres, Sofía</t>
  </si>
  <si>
    <t>Torres, Renata</t>
  </si>
  <si>
    <t>López, Valeria</t>
  </si>
  <si>
    <t>González, Valentín</t>
  </si>
  <si>
    <t>Torres, Facundo</t>
  </si>
  <si>
    <t>Pérez, Camila</t>
  </si>
  <si>
    <t>Martínez, Luciano</t>
  </si>
  <si>
    <t>Silva, Sofía</t>
  </si>
  <si>
    <t>Ramírez, Renata</t>
  </si>
  <si>
    <t>López, Facundo</t>
  </si>
  <si>
    <t>Fernández, Antonella</t>
  </si>
  <si>
    <t>Gómez, Martín</t>
  </si>
  <si>
    <t>Rodríguez, Micaela</t>
  </si>
  <si>
    <t>Martínez, Lucía</t>
  </si>
  <si>
    <t>Gutiérrez, Renzo</t>
  </si>
  <si>
    <t>Silva, Camila</t>
  </si>
  <si>
    <t>Ramírez, Tomás</t>
  </si>
  <si>
    <t>Gómez, Celeste</t>
  </si>
  <si>
    <t>Torres, Santiago</t>
  </si>
  <si>
    <t>Díaz, Emilia</t>
  </si>
  <si>
    <t>Rodríguez, Juan Pablo</t>
  </si>
  <si>
    <t>Torres, Ignacio</t>
  </si>
  <si>
    <t>Martínez, Valentina</t>
  </si>
  <si>
    <t>Pérez, Julieta</t>
  </si>
  <si>
    <t>Silva, Juan</t>
  </si>
  <si>
    <t>Díaz, Nicolás</t>
  </si>
  <si>
    <t>Martínez, Martina</t>
  </si>
  <si>
    <t>Gómez, Renata</t>
  </si>
  <si>
    <t>López, Franco</t>
  </si>
  <si>
    <t>Rodríguez, Valentina</t>
  </si>
  <si>
    <t>Ramírez, Franco</t>
  </si>
  <si>
    <t>Silva, Martín</t>
  </si>
  <si>
    <t>Gómez, Sofía</t>
  </si>
  <si>
    <t>Díaz, Facundo</t>
  </si>
  <si>
    <t>López, Luciana</t>
  </si>
  <si>
    <t>Pérez, Santiago</t>
  </si>
  <si>
    <t>López, Juan Pablo</t>
  </si>
  <si>
    <t>Pérez, Mateo</t>
  </si>
  <si>
    <t>Gómez, Valentina</t>
  </si>
  <si>
    <t>Martínez, Camilo</t>
  </si>
  <si>
    <t>Ramírez, Lucas</t>
  </si>
  <si>
    <t>Fernández, Facundo</t>
  </si>
  <si>
    <t>López, Tomás</t>
  </si>
  <si>
    <t>Rodríguez, Juan</t>
  </si>
  <si>
    <t>Silva, Martina</t>
  </si>
  <si>
    <t>González, Franco</t>
  </si>
  <si>
    <t>Díaz, Celeste</t>
  </si>
  <si>
    <t>Martínez, Emiliano</t>
  </si>
  <si>
    <t>Torres, Valeria</t>
  </si>
  <si>
    <t>Gómez, Luciana</t>
  </si>
  <si>
    <t>Díaz, Ignacio</t>
  </si>
  <si>
    <t>Pérez, Micaela</t>
  </si>
  <si>
    <t>Silva, Franco</t>
  </si>
  <si>
    <t>Rodríguez, Juana</t>
  </si>
  <si>
    <t>López, Santiago</t>
  </si>
  <si>
    <t>Ramírez, Valeria</t>
  </si>
  <si>
    <t>Pérez, Martín</t>
  </si>
  <si>
    <t>Rodríguez, Nicolás</t>
  </si>
  <si>
    <t>Díaz, Renata</t>
  </si>
  <si>
    <t>Gómez, Juan Pablo</t>
  </si>
  <si>
    <t>Torres, Renzo</t>
  </si>
  <si>
    <t>Fernández, Valentina</t>
  </si>
  <si>
    <t>Silva, Julián</t>
  </si>
  <si>
    <t>Ramírez, Emilia</t>
  </si>
  <si>
    <t>Pérez, Renata</t>
  </si>
  <si>
    <t>Pérez, Facundo</t>
  </si>
  <si>
    <t>Díaz, Santiago</t>
  </si>
  <si>
    <t>Martínez, Luciana</t>
  </si>
  <si>
    <t>Fernández, Tomás</t>
  </si>
  <si>
    <t>Rodríguez, Lucas</t>
  </si>
  <si>
    <t>Gutiérrez, Micaela</t>
  </si>
  <si>
    <t>Pérez, Nicolás</t>
  </si>
  <si>
    <t>Martínez, Renata</t>
  </si>
  <si>
    <t>Torres, Juan Pablo</t>
  </si>
  <si>
    <t>Ramírez, Antonella</t>
  </si>
  <si>
    <t>López, Mateo</t>
  </si>
  <si>
    <t>Silva, Emiliano</t>
  </si>
  <si>
    <t>Díaz, Martina</t>
  </si>
  <si>
    <t>Martínez, Julieta</t>
  </si>
  <si>
    <t>Ramírez, Facundo</t>
  </si>
  <si>
    <t>Silva, Renzo</t>
  </si>
  <si>
    <t>Pérez, Martina</t>
  </si>
  <si>
    <t>Díaz, Luciana</t>
  </si>
  <si>
    <t>López, Renzo</t>
  </si>
  <si>
    <t>Rodríguez, Renata</t>
  </si>
  <si>
    <t>Gómez, Franco</t>
  </si>
  <si>
    <t>Torres, Emilia</t>
  </si>
  <si>
    <t>Ramírez, Juan Pablo</t>
  </si>
  <si>
    <t>Silva, Lucía</t>
  </si>
  <si>
    <t>Fernández, Ignacio</t>
  </si>
  <si>
    <t>Pérez, Valeria</t>
  </si>
  <si>
    <t>Martínez, Franco</t>
  </si>
  <si>
    <t>Díaz, Julieta</t>
  </si>
  <si>
    <t>Gutiérrez, Santiago</t>
  </si>
  <si>
    <t>Silva, Celeste</t>
  </si>
  <si>
    <t>López, Martín</t>
  </si>
  <si>
    <t>Torres, Camilo</t>
  </si>
  <si>
    <t>Ramírez, Valentina</t>
  </si>
  <si>
    <t>Pérez, Renzo</t>
  </si>
  <si>
    <t>Díaz, Renato</t>
  </si>
  <si>
    <t>Gómez, Luciano</t>
  </si>
  <si>
    <t>Rodríguez, Sofía</t>
  </si>
  <si>
    <t>Gómez, Emiliano</t>
  </si>
  <si>
    <t>Ramírez, Celeste</t>
  </si>
  <si>
    <t>Martínez, Juan Pablo</t>
  </si>
  <si>
    <t>Gutiérrez, Sofía</t>
  </si>
  <si>
    <t>Torres, Franco</t>
  </si>
  <si>
    <t>Pérez, Ignacio</t>
  </si>
  <si>
    <t>Gómez, Antonella</t>
  </si>
  <si>
    <t>Ramírez, Juan</t>
  </si>
  <si>
    <t>Fernández, Valeria</t>
  </si>
  <si>
    <t>Silva, Micaela</t>
  </si>
  <si>
    <t>Díaz, Franco</t>
  </si>
  <si>
    <t>Gómez, Lucía</t>
  </si>
  <si>
    <t>Silva, Juan Pablo</t>
  </si>
  <si>
    <t>Fernández, Julieta</t>
  </si>
  <si>
    <t>López, Martina</t>
  </si>
  <si>
    <t>Gutiérrez, Renata</t>
  </si>
  <si>
    <t>Díaz, Renzo</t>
  </si>
  <si>
    <t>López, Valentina</t>
  </si>
  <si>
    <t>Torres, Juan</t>
  </si>
  <si>
    <t>Ramírez, Martina</t>
  </si>
  <si>
    <t>Pérez, Luciano</t>
  </si>
  <si>
    <t>Fernández, Renzo</t>
  </si>
  <si>
    <t>Martínez, Julián</t>
  </si>
  <si>
    <t>López, Julieta</t>
  </si>
  <si>
    <t>Fernández, Mateo</t>
  </si>
  <si>
    <t>Pérez, Sofía</t>
  </si>
  <si>
    <t>Martínez, Renzo</t>
  </si>
  <si>
    <t>Silva, Valentina</t>
  </si>
  <si>
    <t>Torres, Celeste</t>
  </si>
  <si>
    <t>Ramírez, Emiliano</t>
  </si>
  <si>
    <t>Díaz, Micaela</t>
  </si>
  <si>
    <t>Silva, Ignacio</t>
  </si>
  <si>
    <t>Fernández, Celeste</t>
  </si>
  <si>
    <t>Pérez, Juan</t>
  </si>
  <si>
    <t>Martínez, Valeria</t>
  </si>
  <si>
    <t>Gutiérrez, Luciano</t>
  </si>
  <si>
    <t>López, Lucas</t>
  </si>
  <si>
    <t>Gómez, Renzo</t>
  </si>
  <si>
    <t>Martínez, Sofía</t>
  </si>
  <si>
    <t>González, Renata</t>
  </si>
  <si>
    <t>Ramírez, Luciana</t>
  </si>
  <si>
    <t>López, Juan</t>
  </si>
  <si>
    <t>Rodríguez, Celeste</t>
  </si>
  <si>
    <t>Silva, Julieta</t>
  </si>
  <si>
    <t>Díaz, Tomás</t>
  </si>
  <si>
    <t>Díaz, Sofía</t>
  </si>
  <si>
    <t>Fernández, Martina</t>
  </si>
  <si>
    <t>Gutiérrez, Tomás</t>
  </si>
  <si>
    <t>Rodríguez, Renzo</t>
  </si>
  <si>
    <t>Martínez, Antonella</t>
  </si>
  <si>
    <t>Díaz, Martín</t>
  </si>
  <si>
    <t>Gómez, Micaela</t>
  </si>
  <si>
    <t>Rodríguez, Facundo</t>
  </si>
  <si>
    <t>Torres, Lucía</t>
  </si>
  <si>
    <t>López, Ignacio</t>
  </si>
  <si>
    <t>Gutiérrez, Valentina</t>
  </si>
  <si>
    <t>López, Celeste</t>
  </si>
  <si>
    <t>Pinturas</t>
  </si>
  <si>
    <t>Laberinto</t>
  </si>
  <si>
    <t>Tiro al Blanco</t>
  </si>
  <si>
    <t>Mes Compra</t>
  </si>
  <si>
    <t>Calle Primavera 123</t>
  </si>
  <si>
    <t>Avenida del Bosque 456</t>
  </si>
  <si>
    <t>Camino del Sol 789</t>
  </si>
  <si>
    <t>Paseo de la Luna 101</t>
  </si>
  <si>
    <t>Calle Azul 202</t>
  </si>
  <si>
    <t>Avenida de las Flores 303</t>
  </si>
  <si>
    <t>Camino del Arco Iris 404</t>
  </si>
  <si>
    <t>Paseo de la Montaña 505</t>
  </si>
  <si>
    <t>Calle del Río 606</t>
  </si>
  <si>
    <t>Avenida del Mar 707</t>
  </si>
  <si>
    <t>Camino de la Brisa 808</t>
  </si>
  <si>
    <t>Paseo del Alba 909</t>
  </si>
  <si>
    <t>Calle de la Palma 1110</t>
  </si>
  <si>
    <t>Avenida de la Cascada 1221</t>
  </si>
  <si>
    <t>Camino de la Estrella 1332</t>
  </si>
  <si>
    <t>Paseo del Cielo 1443</t>
  </si>
  <si>
    <t>Calle del Viento 1554</t>
  </si>
  <si>
    <t>Avenida del Amanecer 1665</t>
  </si>
  <si>
    <t>Camino del Diamante 1776</t>
  </si>
  <si>
    <t>Paseo de la Aurora 1887</t>
  </si>
  <si>
    <t>Calle de la Sombra 1998</t>
  </si>
  <si>
    <t>Avenida de la Noche 2009</t>
  </si>
  <si>
    <t>Camino del Crepúsculo 2110</t>
  </si>
  <si>
    <t>Paseo del Ocaso 2221</t>
  </si>
  <si>
    <t>Calle del Silencio 2332</t>
  </si>
  <si>
    <t>Avenida de la Niebla 2443</t>
  </si>
  <si>
    <t>Camino del Sueño 2554</t>
  </si>
  <si>
    <t>Paseo de la Penumbra 2665</t>
  </si>
  <si>
    <t>Calle del Misterio 2776</t>
  </si>
  <si>
    <t>Avenida de la Magia 2887</t>
  </si>
  <si>
    <t>Camino de la Ilusión 2998</t>
  </si>
  <si>
    <t>Paseo de los Sueños 3009</t>
  </si>
  <si>
    <t>Calle del Encanto 3120</t>
  </si>
  <si>
    <t>Avenida de los Recuerdos 3231</t>
  </si>
  <si>
    <t>Camino de la Melodía 3342</t>
  </si>
  <si>
    <t>Paseo de la Armonía 3453</t>
  </si>
  <si>
    <t>Calle de la Fantasía 3564</t>
  </si>
  <si>
    <t>Avenida de las Mariposas 3675</t>
  </si>
  <si>
    <t>Camino del Encuentro 3786</t>
  </si>
  <si>
    <t>Paseo de la Serenidad 3897</t>
  </si>
  <si>
    <t>Aventura Submarina</t>
  </si>
  <si>
    <t>Carrera Espacial</t>
  </si>
  <si>
    <t>Laberinto de las Sombras</t>
  </si>
  <si>
    <t>Cohetes Cósmicos</t>
  </si>
  <si>
    <t>Bosque Encantado</t>
  </si>
  <si>
    <t>Caza de Tesoros</t>
  </si>
  <si>
    <t>Pista de Trineos Voladores</t>
  </si>
  <si>
    <t>Mundo de Burbujas Gigantes</t>
  </si>
  <si>
    <t>Túnel del Tiempo</t>
  </si>
  <si>
    <t>Cielo Estrellado</t>
  </si>
  <si>
    <t>Selva Misteriosa</t>
  </si>
  <si>
    <t>Salto Dimensional</t>
  </si>
  <si>
    <t>Rueda de la Fortuna Cósmica</t>
  </si>
  <si>
    <t>Balsa del Río Encantado</t>
  </si>
  <si>
    <t>Castillo de Cristal</t>
  </si>
  <si>
    <t>Carrera de Nubes</t>
  </si>
  <si>
    <t>Torre del Hechicero</t>
  </si>
  <si>
    <t>Jardín de Espejismos</t>
  </si>
  <si>
    <t>Desafío de Asteroides</t>
  </si>
  <si>
    <t>Rueda de la Mariposa</t>
  </si>
  <si>
    <t>Viaje a la Luna</t>
  </si>
  <si>
    <t>Laberinto de Espejos</t>
  </si>
  <si>
    <t>Safari Galáctico</t>
  </si>
  <si>
    <t>Carrera de Dragones</t>
  </si>
  <si>
    <t>Torbellino de Emociones</t>
  </si>
  <si>
    <t>Bosque de Hadas</t>
  </si>
  <si>
    <t>Viaje a las Profundidades</t>
  </si>
  <si>
    <t>Montaña Mágica</t>
  </si>
  <si>
    <t>Carrera Intergaláctica</t>
  </si>
  <si>
    <t>Nido de Dinosaurios</t>
  </si>
  <si>
    <t>Expedición Prehistórica</t>
  </si>
  <si>
    <t>Cielo de Burbujas</t>
  </si>
  <si>
    <t>Búsqueda de Reliquias</t>
  </si>
  <si>
    <t>Lanzamiento Espacial</t>
  </si>
  <si>
    <t>Bote del Tiempo</t>
  </si>
  <si>
    <t>Carrera de Velocirraptores</t>
  </si>
  <si>
    <t>Paseo por el Espacio</t>
  </si>
  <si>
    <t>Laberinto de Ráfagas</t>
  </si>
  <si>
    <t>Viaje al Centro de la Tierra</t>
  </si>
  <si>
    <t>Exploración Alienígena</t>
  </si>
  <si>
    <t>Carrusel Cósmico</t>
  </si>
  <si>
    <t>Aventuras en la Ciudad Perdida</t>
  </si>
  <si>
    <t>Balsa de Mariposas</t>
  </si>
  <si>
    <t>Carrera de Naves Estelares</t>
  </si>
  <si>
    <t>Travesía Subterránea</t>
  </si>
  <si>
    <t>Caza de Meteoritos</t>
  </si>
  <si>
    <t>Atracción de Burbujas</t>
  </si>
  <si>
    <t>Exploración Submarina</t>
  </si>
  <si>
    <t>Carrera de Unicornios</t>
  </si>
  <si>
    <t>Carlos Silva</t>
  </si>
  <si>
    <t>Anna Petrov</t>
  </si>
  <si>
    <t>Diego Hernandez</t>
  </si>
  <si>
    <t>Luca Rossi</t>
  </si>
  <si>
    <t>Isabella Costa</t>
  </si>
  <si>
    <t>Maria Gonzalez</t>
  </si>
  <si>
    <t>Juan Carlos Lopez</t>
  </si>
  <si>
    <t>Ingrid Svensson</t>
  </si>
  <si>
    <t>Jose Garcia</t>
  </si>
  <si>
    <t>Elena Petrova</t>
  </si>
  <si>
    <t>Carla Costa</t>
  </si>
  <si>
    <t>Ana Rodriguez</t>
  </si>
  <si>
    <t>Antonio Rossi</t>
  </si>
  <si>
    <t>Javier Hernandez</t>
  </si>
  <si>
    <t>Julia Ivanova</t>
  </si>
  <si>
    <t>Daniel Kim</t>
  </si>
  <si>
    <t>Emilio Lopez</t>
  </si>
  <si>
    <t>Maria Costa</t>
  </si>
  <si>
    <t>Juan Carlos Silva</t>
  </si>
  <si>
    <t>Fatima Al-Farsi</t>
  </si>
  <si>
    <t>lotus</t>
  </si>
  <si>
    <t>ferguson</t>
  </si>
  <si>
    <t>parto</t>
  </si>
  <si>
    <t>filo</t>
  </si>
  <si>
    <t>selh</t>
  </si>
  <si>
    <t>maratonio</t>
  </si>
  <si>
    <t>1- CUANTAS ENTRADAS VENDIO LA PROVINCIA DE CORDOBA?</t>
  </si>
  <si>
    <t>Estado Civil</t>
  </si>
  <si>
    <t>casado</t>
  </si>
  <si>
    <t>soltero</t>
  </si>
  <si>
    <t>contar.si</t>
  </si>
  <si>
    <t>suma</t>
  </si>
  <si>
    <t xml:space="preserve">2- monto total de ventas </t>
  </si>
  <si>
    <t>3- entradas vendidas del juego tren fantasma</t>
  </si>
  <si>
    <t>sumar.si</t>
  </si>
  <si>
    <t>sumar.si.conjunto</t>
  </si>
  <si>
    <t>contara</t>
  </si>
  <si>
    <t>Formulas</t>
  </si>
  <si>
    <t xml:space="preserve">Preguntas sobre los datos </t>
  </si>
  <si>
    <t>Resultado</t>
  </si>
  <si>
    <t>contar.si.conjunto</t>
  </si>
  <si>
    <t>promedio</t>
  </si>
  <si>
    <t>promedio.si</t>
  </si>
  <si>
    <t>comision empleado</t>
  </si>
  <si>
    <t>promedio.si.conjunto</t>
  </si>
  <si>
    <t>buscarv</t>
  </si>
  <si>
    <t>Ana Gomez</t>
  </si>
  <si>
    <t>Luis Perez</t>
  </si>
  <si>
    <t>Marta Fernandez</t>
  </si>
  <si>
    <t>Carlos Rodriguez</t>
  </si>
  <si>
    <t>Javier Diaz</t>
  </si>
  <si>
    <t>Martina Rodriguez</t>
  </si>
  <si>
    <t>Lucas Garcia</t>
  </si>
  <si>
    <t>Carlos Diaz</t>
  </si>
  <si>
    <t>Sofia Gonzalez</t>
  </si>
  <si>
    <t>Andres Sanchez</t>
  </si>
  <si>
    <t>Laura Martinez</t>
  </si>
  <si>
    <t>Andrea Ramirez</t>
  </si>
  <si>
    <t>Matias Lopez</t>
  </si>
  <si>
    <t>Valentina Gomez</t>
  </si>
  <si>
    <t>Nicolas Torres</t>
  </si>
  <si>
    <t>Daniela Rodriguez</t>
  </si>
  <si>
    <t>Santiago Perez</t>
  </si>
  <si>
    <t>Abril Martinez</t>
  </si>
  <si>
    <t>Agustin Diaz</t>
  </si>
  <si>
    <t>Lucas Perez</t>
  </si>
  <si>
    <t>Fernando Gomez</t>
  </si>
  <si>
    <t>Valeria Martinez</t>
  </si>
  <si>
    <t>Lucia Diaz</t>
  </si>
  <si>
    <t>Mateo Lopez</t>
  </si>
  <si>
    <t>Emilio Perez</t>
  </si>
  <si>
    <t>Luna Diaz</t>
  </si>
  <si>
    <t>Delfina Diaz</t>
  </si>
  <si>
    <t>Ignacio Lopez</t>
  </si>
  <si>
    <t>Medidas de tendencia central</t>
  </si>
  <si>
    <t>9- promedio de edades a los cuales se les vendio en agosto 2023</t>
  </si>
  <si>
    <t>10- Cual es el precio del juego Tren Fantasma?</t>
  </si>
  <si>
    <t>11-Promedio de edades de clientes que compraron entradas</t>
  </si>
  <si>
    <t>mediana</t>
  </si>
  <si>
    <t>moda</t>
  </si>
  <si>
    <t>12- Mediana de las edades</t>
  </si>
  <si>
    <t>13-edades que se repiten mas frecuentemente</t>
  </si>
  <si>
    <t>Año de compra</t>
  </si>
  <si>
    <t>Dia de compra</t>
  </si>
  <si>
    <t>Dias con mas ventas</t>
  </si>
  <si>
    <t>14-Que dia se vendió mas entradas</t>
  </si>
  <si>
    <t>combinadas</t>
  </si>
  <si>
    <t>Formulas Avanzadas</t>
  </si>
  <si>
    <t xml:space="preserve">LO REALIZADO PARA LA 1ERA ENTREGA PROYECTO PARKE DIVERTILANDIA </t>
  </si>
  <si>
    <t>Comprador</t>
  </si>
  <si>
    <t>VOLVER AL README</t>
  </si>
  <si>
    <t xml:space="preserve">se agregaron las siguientes columnas </t>
  </si>
  <si>
    <t>Estado civil</t>
  </si>
  <si>
    <t>Comision Empleado</t>
  </si>
  <si>
    <t>Mes compra</t>
  </si>
  <si>
    <t>Año compra</t>
  </si>
  <si>
    <t>Dia compra</t>
  </si>
  <si>
    <t xml:space="preserve">FORMULA PARA MES COMPRA  </t>
  </si>
  <si>
    <t>TEXTO([@FechaCompra];"mmmm")</t>
  </si>
  <si>
    <t xml:space="preserve">FORMULA PARA AÑO COMPRA  </t>
  </si>
  <si>
    <t>AÑO([@FechaCompra])</t>
  </si>
  <si>
    <t xml:space="preserve">FORMULA PARA DIA COMPRA  </t>
  </si>
  <si>
    <t>SI(G2&lt;&gt;""; SUSTITUIR(SUSTITUIR(
SUSTITUIR(SUSTITUIR(SUSTITUIR(
TEXTO(G2;"dddd");"á";"a");"é";"e");
"í";"i");"ó";"o");"ú";"u");""))</t>
  </si>
  <si>
    <t xml:space="preserve">     -Tambien se agregaron datos para obrener poco mas de 800</t>
  </si>
  <si>
    <t xml:space="preserve">    En la Hoja de PREGUNTAS se encuentran las preguntas surgidas durante los dias y mediante la realizacion de la tabla.
    Luego se utilizará para realizar el dashboard correspondiente. </t>
  </si>
  <si>
    <t>En la Hoja de DATOS-PUROS se encuentran los datos en su estado original.</t>
  </si>
  <si>
    <t xml:space="preserve">                                 En la Hoja de DATOS-MODIFICADOS se encuentran los datos en los cuales se realizaron modificaciones.</t>
  </si>
  <si>
    <t>Empleado venta</t>
  </si>
  <si>
    <t xml:space="preserve">FORMULA PARA EMPLEADO VENTA  </t>
  </si>
  <si>
    <t>FORMULA PARA COMPRADOR</t>
  </si>
  <si>
    <t>SUSTITUIR(SUSTITUIR(SUSTITUIR(SUSTITUIR(SUSTITUIR(SUSTITUIR(H2;"á";"a");"é";"e");"í";"i");"ó";"o");"ú";"u");"ü";"u")</t>
  </si>
  <si>
    <t>SUSTITUIR(SUSTITUIR(SUSTITUIR(SUSTITUIR(SUSTITUIR(SUSTITUIR(B2;"á";"a");"é";"e");"í";"i");"ó";"o");"ú";"u");"ü";"u")</t>
  </si>
  <si>
    <t xml:space="preserve">     solo que en esas columnas se hizo una nueva y luego se copiaron los datos en dicha columna para eliminar la anterior .</t>
  </si>
  <si>
    <t>Monica Patel</t>
  </si>
  <si>
    <t>Mariano Lopez</t>
  </si>
  <si>
    <t>Jose Loral</t>
  </si>
  <si>
    <t>Juan Sanchez</t>
  </si>
  <si>
    <t>Natalia Volpini</t>
  </si>
  <si>
    <t>Esteban Lorson</t>
  </si>
  <si>
    <t>perla Silva</t>
  </si>
  <si>
    <t>Ivan Marquez</t>
  </si>
  <si>
    <t>Martin lopez</t>
  </si>
  <si>
    <t>8- promedio de edades que vendio Javier Diaz</t>
  </si>
  <si>
    <t xml:space="preserve">Edades </t>
  </si>
  <si>
    <t>DIA</t>
  </si>
  <si>
    <t>MES</t>
  </si>
  <si>
    <t>FECHA</t>
  </si>
  <si>
    <t>AÑO</t>
  </si>
  <si>
    <t>DIA NOMBRE</t>
  </si>
  <si>
    <t>MES NOMBRE</t>
  </si>
  <si>
    <t>FUNCIONES FECHA</t>
  </si>
  <si>
    <t>FECHA COMPLETA</t>
  </si>
  <si>
    <t>D.N.I</t>
  </si>
  <si>
    <t>CUIL</t>
  </si>
  <si>
    <t>Formulas y Funciones</t>
  </si>
  <si>
    <t>15-como comienza el cuil de Ana Gomez</t>
  </si>
  <si>
    <t>16-como termina el cuil de Ana Gomez</t>
  </si>
  <si>
    <t>texto (derecha)</t>
  </si>
  <si>
    <t>texto (izquierda)</t>
  </si>
  <si>
    <t>texto (concatenar)</t>
  </si>
  <si>
    <t>17-concatenar dni de Ana Gomez con su cuil</t>
  </si>
  <si>
    <t>27-30066435-2</t>
  </si>
  <si>
    <t>20-34678227-5</t>
  </si>
  <si>
    <t>27-25043373-7</t>
  </si>
  <si>
    <t>27-33459367-2</t>
  </si>
  <si>
    <t>20-30652793-5</t>
  </si>
  <si>
    <t>27-27137293-7</t>
  </si>
  <si>
    <t>27-34294909-7</t>
  </si>
  <si>
    <t>20-37162838-5</t>
  </si>
  <si>
    <t>27-29013462-7</t>
  </si>
  <si>
    <t>20-33731992-2</t>
  </si>
  <si>
    <t>27-37694384-7</t>
  </si>
  <si>
    <t>27-35887710-2</t>
  </si>
  <si>
    <t>20-28887341-5</t>
  </si>
  <si>
    <t>27-34221613-7</t>
  </si>
  <si>
    <t>27-37699745-2</t>
  </si>
  <si>
    <t>20-39541784-5</t>
  </si>
  <si>
    <t>27-26547859-7</t>
  </si>
  <si>
    <t>27-27707752-7</t>
  </si>
  <si>
    <t>20-25972381-5</t>
  </si>
  <si>
    <t>27-39810617-7</t>
  </si>
  <si>
    <t>20-28877912-2</t>
  </si>
  <si>
    <t>27-33175773-7</t>
  </si>
  <si>
    <t>27-25649169-2</t>
  </si>
  <si>
    <t>20-26673605-5</t>
  </si>
  <si>
    <t>27-33498175-7</t>
  </si>
  <si>
    <t>27-32537563-2</t>
  </si>
  <si>
    <t>20-39704517-5</t>
  </si>
  <si>
    <t>27-29112302-7</t>
  </si>
  <si>
    <t>27-28740641-7</t>
  </si>
  <si>
    <t>20-38274296-5</t>
  </si>
  <si>
    <t>27-34590648-7</t>
  </si>
  <si>
    <t>20-27186697-2</t>
  </si>
  <si>
    <t>27-39636872-7</t>
  </si>
  <si>
    <t>27-34780010-2</t>
  </si>
  <si>
    <t>20-37037780-5</t>
  </si>
  <si>
    <t>27-28355428-7</t>
  </si>
  <si>
    <t>27-34107521-2</t>
  </si>
  <si>
    <t>20-26941122-5</t>
  </si>
  <si>
    <t>27-29400151-7</t>
  </si>
  <si>
    <t>27-37381230-7</t>
  </si>
  <si>
    <t>20-33846585-5</t>
  </si>
  <si>
    <t>27-37977741-7</t>
  </si>
  <si>
    <t>20-34488143-2</t>
  </si>
  <si>
    <t>27-35867339-7</t>
  </si>
  <si>
    <t>27-31914222-2</t>
  </si>
  <si>
    <t>20-33086581-5</t>
  </si>
  <si>
    <t>27-34474902-7</t>
  </si>
  <si>
    <t>27-31267060-2</t>
  </si>
  <si>
    <t>20-35176014-5</t>
  </si>
  <si>
    <t>27-36810891-7</t>
  </si>
  <si>
    <t>27-34739991-7</t>
  </si>
  <si>
    <t>20-30107122-5</t>
  </si>
  <si>
    <t>27-32935243-7</t>
  </si>
  <si>
    <t>20-35718658-2</t>
  </si>
  <si>
    <t>27-36544904-7</t>
  </si>
  <si>
    <t>27-26485672-2</t>
  </si>
  <si>
    <t>20-28403128-5</t>
  </si>
  <si>
    <t>27-31495958-7</t>
  </si>
  <si>
    <t>27-33827315-2</t>
  </si>
  <si>
    <t>20-37338666-5</t>
  </si>
  <si>
    <t>27-39399733-7</t>
  </si>
  <si>
    <t>27-33341710-7</t>
  </si>
  <si>
    <t>20-36774643-5</t>
  </si>
  <si>
    <t>27-35602435-7</t>
  </si>
  <si>
    <t>20-28234781-2</t>
  </si>
  <si>
    <t>27-33648815-7</t>
  </si>
  <si>
    <t>27-37131922-2</t>
  </si>
  <si>
    <t>20-31067297-5</t>
  </si>
  <si>
    <t>27-33246909-7</t>
  </si>
  <si>
    <t>27-30095290-2</t>
  </si>
  <si>
    <t>20-31509642-5</t>
  </si>
  <si>
    <t>27-26510133-7</t>
  </si>
  <si>
    <t>27-29530983-7</t>
  </si>
  <si>
    <t>20-33072206-5</t>
  </si>
  <si>
    <t>27-27845343-7</t>
  </si>
  <si>
    <t>20-36308193-2</t>
  </si>
  <si>
    <t>27-27160012-7</t>
  </si>
  <si>
    <t>27-28319146-2</t>
  </si>
  <si>
    <t>20-34190822-5</t>
  </si>
  <si>
    <t>27-30900951-7</t>
  </si>
  <si>
    <t>27-37378318-2</t>
  </si>
  <si>
    <t>20-27870756-5</t>
  </si>
  <si>
    <t>27-35628176-7</t>
  </si>
  <si>
    <t>27-31193983-7</t>
  </si>
  <si>
    <t>20-36488966-5</t>
  </si>
  <si>
    <t>27-27623524-7</t>
  </si>
  <si>
    <t>20-38910620-2</t>
  </si>
  <si>
    <t>27-27530811-7</t>
  </si>
  <si>
    <t>27-38496066-2</t>
  </si>
  <si>
    <t>20-25736063-5</t>
  </si>
  <si>
    <t>27-31603173-7</t>
  </si>
  <si>
    <t>27-28773525-2</t>
  </si>
  <si>
    <t>20-38872489-5</t>
  </si>
  <si>
    <t>27-26847391-7</t>
  </si>
  <si>
    <t>27-33323999-7</t>
  </si>
  <si>
    <t>20-30306613-5</t>
  </si>
  <si>
    <t>27-36057483-7</t>
  </si>
  <si>
    <t>20-34425095-2</t>
  </si>
  <si>
    <t>27-27214753-7</t>
  </si>
  <si>
    <t>27-37471899-2</t>
  </si>
  <si>
    <t>20-33174784-5</t>
  </si>
  <si>
    <t>27-33111283-7</t>
  </si>
  <si>
    <t>27-39782847-2</t>
  </si>
  <si>
    <t>20-31213673-5</t>
  </si>
  <si>
    <t>27-25009830-7</t>
  </si>
  <si>
    <t>27-26345046-7</t>
  </si>
  <si>
    <t>20-31862948-5</t>
  </si>
  <si>
    <t>27-36358864-7</t>
  </si>
  <si>
    <t>20-38205870-2</t>
  </si>
  <si>
    <t>27-29240283-7</t>
  </si>
  <si>
    <t>27-34000568-2</t>
  </si>
  <si>
    <t>20-39127244-5</t>
  </si>
  <si>
    <t>27-30538200-7</t>
  </si>
  <si>
    <t>27-33743223-2</t>
  </si>
  <si>
    <t>20-34083230-5</t>
  </si>
  <si>
    <t>27-25179417-7</t>
  </si>
  <si>
    <t>27-27161619-7</t>
  </si>
  <si>
    <t>20-37245841-5</t>
  </si>
  <si>
    <t>27-39763259-7</t>
  </si>
  <si>
    <t>20-30081928-2</t>
  </si>
  <si>
    <t>27-28114836-7</t>
  </si>
  <si>
    <t>27-25323951-2</t>
  </si>
  <si>
    <t>20-25145104-5</t>
  </si>
  <si>
    <t>27-39252919-7</t>
  </si>
  <si>
    <t>27-29129155-2</t>
  </si>
  <si>
    <t>20-28253889-5</t>
  </si>
  <si>
    <t>27-38462784-7</t>
  </si>
  <si>
    <t>27-26737891-7</t>
  </si>
  <si>
    <t>20-32862843-5</t>
  </si>
  <si>
    <t>27-27196598-7</t>
  </si>
  <si>
    <t>20-29194879-2</t>
  </si>
  <si>
    <t>27-29826097-7</t>
  </si>
  <si>
    <t>27-29103202-2</t>
  </si>
  <si>
    <t>20-25779313-5</t>
  </si>
  <si>
    <t>27-35307879-7</t>
  </si>
  <si>
    <t>27-33826013-2</t>
  </si>
  <si>
    <t>20-37493802-5</t>
  </si>
  <si>
    <t>27-36674132-7</t>
  </si>
  <si>
    <t>27-37886102-7</t>
  </si>
  <si>
    <t>20-36999415-5</t>
  </si>
  <si>
    <t>27-31623431-7</t>
  </si>
  <si>
    <t>20-33959630-2</t>
  </si>
  <si>
    <t>27-37914352-7</t>
  </si>
  <si>
    <t>27-27137522-2</t>
  </si>
  <si>
    <t>20-32012935-5</t>
  </si>
  <si>
    <t>27-34732704-7</t>
  </si>
  <si>
    <t>27-36732667-2</t>
  </si>
  <si>
    <t>20-30122684-5</t>
  </si>
  <si>
    <t>27-33596948-7</t>
  </si>
  <si>
    <t>27-35406188-7</t>
  </si>
  <si>
    <t>20-28955812-5</t>
  </si>
  <si>
    <t>27-30333614-7</t>
  </si>
  <si>
    <t>20-39772535-2</t>
  </si>
  <si>
    <t>27-27611148-7</t>
  </si>
  <si>
    <t>27-39412100-2</t>
  </si>
  <si>
    <t>20-37159599-5</t>
  </si>
  <si>
    <t>27-39418037-7</t>
  </si>
  <si>
    <t>27-25106387-2</t>
  </si>
  <si>
    <t>20-37816522-5</t>
  </si>
  <si>
    <t>27-28283811-7</t>
  </si>
  <si>
    <t>27-33545801-7</t>
  </si>
  <si>
    <t>20-29147092-5</t>
  </si>
  <si>
    <t>27-29699292-7</t>
  </si>
  <si>
    <t>20-35153179-2</t>
  </si>
  <si>
    <t>27-27711336-7</t>
  </si>
  <si>
    <t>27-27732825-2</t>
  </si>
  <si>
    <t>20-30383187-5</t>
  </si>
  <si>
    <t>27-26338228-7</t>
  </si>
  <si>
    <t>27-26496888-2</t>
  </si>
  <si>
    <t>20-36893075-5</t>
  </si>
  <si>
    <t>27-34158802-7</t>
  </si>
  <si>
    <t>27-35320457-7</t>
  </si>
  <si>
    <t>20-35136804-5</t>
  </si>
  <si>
    <t>27-34370454-7</t>
  </si>
  <si>
    <t>20-27712562-2</t>
  </si>
  <si>
    <t>27-30614329-7</t>
  </si>
  <si>
    <t>27-35739563-2</t>
  </si>
  <si>
    <t>20-29965537-5</t>
  </si>
  <si>
    <t>27-36301247-7</t>
  </si>
  <si>
    <t>27-28774222-2</t>
  </si>
  <si>
    <t>20-37364633-5</t>
  </si>
  <si>
    <t>27-29891183-7</t>
  </si>
  <si>
    <t>27-31878802-7</t>
  </si>
  <si>
    <t>20-28389762-5</t>
  </si>
  <si>
    <t>27-25310564-7</t>
  </si>
  <si>
    <t>20-38255870-2</t>
  </si>
  <si>
    <t>27-29115685-7</t>
  </si>
  <si>
    <t>27-25651949-2</t>
  </si>
  <si>
    <t>20-38187817-5</t>
  </si>
  <si>
    <t>27-27996992-7</t>
  </si>
  <si>
    <t>27-37787399-2</t>
  </si>
  <si>
    <t>20-30474608-5</t>
  </si>
  <si>
    <t>27-31473003-7</t>
  </si>
  <si>
    <t>27-37019419-7</t>
  </si>
  <si>
    <t>20-37161683-5</t>
  </si>
  <si>
    <t>27-37810681-7</t>
  </si>
  <si>
    <t>20-29807622-2</t>
  </si>
  <si>
    <t>27-30036426-7</t>
  </si>
  <si>
    <t>27-28723493-2</t>
  </si>
  <si>
    <t>20-35326462-5</t>
  </si>
  <si>
    <t>27-33254394-7</t>
  </si>
  <si>
    <t>27-37667404-2</t>
  </si>
  <si>
    <t>20-37562403-5</t>
  </si>
  <si>
    <t>27-26356291-7</t>
  </si>
  <si>
    <t>27-25296686-7</t>
  </si>
  <si>
    <t>20-36577800-5</t>
  </si>
  <si>
    <t>27-28848255-7</t>
  </si>
  <si>
    <t>20-26649115-2</t>
  </si>
  <si>
    <t>27-29225280-7</t>
  </si>
  <si>
    <t>27-27062726-2</t>
  </si>
  <si>
    <t>20-39143171-5</t>
  </si>
  <si>
    <t>27-34781169-7</t>
  </si>
  <si>
    <t>27-27124896-2</t>
  </si>
  <si>
    <t>20-35944108-5</t>
  </si>
  <si>
    <t>27-33056166-7</t>
  </si>
  <si>
    <t>27-30333753-7</t>
  </si>
  <si>
    <t>20-25034309-5</t>
  </si>
  <si>
    <t>27-28480950-7</t>
  </si>
  <si>
    <t>20-34384092-2</t>
  </si>
  <si>
    <t>27-26636986-7</t>
  </si>
  <si>
    <t>27-31581119-2</t>
  </si>
  <si>
    <t>20-25280812-5</t>
  </si>
  <si>
    <t>27-34302254-7</t>
  </si>
  <si>
    <t>27-39306883-2</t>
  </si>
  <si>
    <t>20-30950190-5</t>
  </si>
  <si>
    <t>27-30747361-7</t>
  </si>
  <si>
    <t>27-29216144-7</t>
  </si>
  <si>
    <t>20-29527014-5</t>
  </si>
  <si>
    <t>27-32523308-7</t>
  </si>
  <si>
    <t>20-34389518-2</t>
  </si>
  <si>
    <t>27-30286255-7</t>
  </si>
  <si>
    <t>27-26332175-2</t>
  </si>
  <si>
    <t>20-30370550-5</t>
  </si>
  <si>
    <t>27-25853635-7</t>
  </si>
  <si>
    <t>27-38796572-2</t>
  </si>
  <si>
    <t>20-26292867-5</t>
  </si>
  <si>
    <t>27-30318319-7</t>
  </si>
  <si>
    <t>27-39811300-7</t>
  </si>
  <si>
    <t>20-33130585-5</t>
  </si>
  <si>
    <t>27-28570459-7</t>
  </si>
  <si>
    <t>20-32942920-2</t>
  </si>
  <si>
    <t>27-33132730-7</t>
  </si>
  <si>
    <t>27-35692356-2</t>
  </si>
  <si>
    <t>20-30839847-5</t>
  </si>
  <si>
    <t>27-29951042-7</t>
  </si>
  <si>
    <t>27-32314185-2</t>
  </si>
  <si>
    <t>20-30021512-5</t>
  </si>
  <si>
    <t>27-31116804-7</t>
  </si>
  <si>
    <t>27-25824373-7</t>
  </si>
  <si>
    <t>20-35009270-5</t>
  </si>
  <si>
    <t>27-29812398-7</t>
  </si>
  <si>
    <t>20-33016068-2</t>
  </si>
  <si>
    <t>27-33368669-7</t>
  </si>
  <si>
    <t>27-33852371-2</t>
  </si>
  <si>
    <t>20-30876349-5</t>
  </si>
  <si>
    <t>27-35752383-7</t>
  </si>
  <si>
    <t>27-26231531-2</t>
  </si>
  <si>
    <t>20-34941792-5</t>
  </si>
  <si>
    <t>27-30069576-7</t>
  </si>
  <si>
    <t>27-33701538-7</t>
  </si>
  <si>
    <t>20-27246529-5</t>
  </si>
  <si>
    <t>27-30289749-7</t>
  </si>
  <si>
    <t>20-39356269-2</t>
  </si>
  <si>
    <t>27-30663089-7</t>
  </si>
  <si>
    <t>27-26181497-2</t>
  </si>
  <si>
    <t>20-38050685-5</t>
  </si>
  <si>
    <t>27-27275897-7</t>
  </si>
  <si>
    <t>27-35370449-2</t>
  </si>
  <si>
    <t>20-38305591-5</t>
  </si>
  <si>
    <t>27-34400915-7</t>
  </si>
  <si>
    <t>27-26164027-7</t>
  </si>
  <si>
    <t>20-36381555-5</t>
  </si>
  <si>
    <t>27-30551600-7</t>
  </si>
  <si>
    <t>20-33964086-2</t>
  </si>
  <si>
    <t>27-28565335-7</t>
  </si>
  <si>
    <t>27-37472916-2</t>
  </si>
  <si>
    <t>20-26263325-5</t>
  </si>
  <si>
    <t>27-34914659-7</t>
  </si>
  <si>
    <t>27-39012580-2</t>
  </si>
  <si>
    <t>20-34494087-5</t>
  </si>
  <si>
    <t>27-28288373-7</t>
  </si>
  <si>
    <t>27-33493894-7</t>
  </si>
  <si>
    <t>20-37226218-5</t>
  </si>
  <si>
    <t>27-32199685-7</t>
  </si>
  <si>
    <t>20-29416988-2</t>
  </si>
  <si>
    <t>27-29012779-7</t>
  </si>
  <si>
    <t>27-32900321-2</t>
  </si>
  <si>
    <t>20-37028340-5</t>
  </si>
  <si>
    <t>27-30057461-7</t>
  </si>
  <si>
    <t>27-35484478-2</t>
  </si>
  <si>
    <t>20-37425535-5</t>
  </si>
  <si>
    <t>27-25533587-7</t>
  </si>
  <si>
    <t>27-31259883-7</t>
  </si>
  <si>
    <t>20-39033361-5</t>
  </si>
  <si>
    <t>27-39111781-7</t>
  </si>
  <si>
    <t>20-32459086-2</t>
  </si>
  <si>
    <t>27-35342267-7</t>
  </si>
  <si>
    <t>27-38692814-2</t>
  </si>
  <si>
    <t>20-32107422-5</t>
  </si>
  <si>
    <t>27-29099858-7</t>
  </si>
  <si>
    <t>27-26209590-2</t>
  </si>
  <si>
    <t>20-33028836-5</t>
  </si>
  <si>
    <t>27-31387138-7</t>
  </si>
  <si>
    <t>27-34746894-7</t>
  </si>
  <si>
    <t>20-35701413-5</t>
  </si>
  <si>
    <t>27-25235561-7</t>
  </si>
  <si>
    <t>20-28432085-2</t>
  </si>
  <si>
    <t>27-28806634-7</t>
  </si>
  <si>
    <t>27-37659189-2</t>
  </si>
  <si>
    <t>20-26676733-5</t>
  </si>
  <si>
    <t>27-27558968-7</t>
  </si>
  <si>
    <t>27-26138628-2</t>
  </si>
  <si>
    <t>20-30035896-5</t>
  </si>
  <si>
    <t>27-37678709-7</t>
  </si>
  <si>
    <t>27-39507203-7</t>
  </si>
  <si>
    <t>20-39338414-5</t>
  </si>
  <si>
    <t>27-30656780-7</t>
  </si>
  <si>
    <t>20-32007029-2</t>
  </si>
  <si>
    <t>27-26814240-7</t>
  </si>
  <si>
    <t>27-28357587-2</t>
  </si>
  <si>
    <t>20-36624087-5</t>
  </si>
  <si>
    <t>27-25914644-7</t>
  </si>
  <si>
    <t>27-32911721-2</t>
  </si>
  <si>
    <t>20-35315839-5</t>
  </si>
  <si>
    <t>27-31868066-7</t>
  </si>
  <si>
    <t>27-36997374-7</t>
  </si>
  <si>
    <t>20-25958650-5</t>
  </si>
  <si>
    <t>27-26332149-7</t>
  </si>
  <si>
    <t>20-32624388-2</t>
  </si>
  <si>
    <t>27-25483896-7</t>
  </si>
  <si>
    <t>27-27922067-2</t>
  </si>
  <si>
    <t>20-29427461-5</t>
  </si>
  <si>
    <t>27-25944461-7</t>
  </si>
  <si>
    <t>27-39731254-2</t>
  </si>
  <si>
    <t>20-28677808-5</t>
  </si>
  <si>
    <t>27-26137564-7</t>
  </si>
  <si>
    <t>27-30888605-7</t>
  </si>
  <si>
    <t>20-27898559-5</t>
  </si>
  <si>
    <t>27-33256000-7</t>
  </si>
  <si>
    <t>20-31253461-2</t>
  </si>
  <si>
    <t>27-34528233-7</t>
  </si>
  <si>
    <t>27-28344568-2</t>
  </si>
  <si>
    <t>20-35644523-5</t>
  </si>
  <si>
    <t>27-28138754-7</t>
  </si>
  <si>
    <t>27-25478122-2</t>
  </si>
  <si>
    <t>20-36577619-5</t>
  </si>
  <si>
    <t>27-35721411-7</t>
  </si>
  <si>
    <t>27-26335995-7</t>
  </si>
  <si>
    <t>20-31635550-5</t>
  </si>
  <si>
    <t>27-34027037-7</t>
  </si>
  <si>
    <t>20-26995894-2</t>
  </si>
  <si>
    <t>27-26016209-7</t>
  </si>
  <si>
    <t>27-38409289-2</t>
  </si>
  <si>
    <t>20-25054956-5</t>
  </si>
  <si>
    <t>27-32751121-7</t>
  </si>
  <si>
    <t>27-33208866-2</t>
  </si>
  <si>
    <t>20-30787647-5</t>
  </si>
  <si>
    <t>27-36474117-7</t>
  </si>
  <si>
    <t>27-32706759-7</t>
  </si>
  <si>
    <t>20-28097429-5</t>
  </si>
  <si>
    <t>27-37260326-7</t>
  </si>
  <si>
    <t>20-37194455-2</t>
  </si>
  <si>
    <t>27-27705687-7</t>
  </si>
  <si>
    <t>27-38813072-2</t>
  </si>
  <si>
    <t>20-38416885-5</t>
  </si>
  <si>
    <t>27-25666872-7</t>
  </si>
  <si>
    <t>27-37980826-2</t>
  </si>
  <si>
    <t>20-36331626-5</t>
  </si>
  <si>
    <t>27-38590470-7</t>
  </si>
  <si>
    <t>27-25029046-7</t>
  </si>
  <si>
    <t>20-35414332-5</t>
  </si>
  <si>
    <t>27-34054172-7</t>
  </si>
  <si>
    <t>20-36376051-2</t>
  </si>
  <si>
    <t>27-31332335-7</t>
  </si>
  <si>
    <t>27-38883809-2</t>
  </si>
  <si>
    <t>20-25615833-5</t>
  </si>
  <si>
    <t>27-27738420-7</t>
  </si>
  <si>
    <t>27-31773623-2</t>
  </si>
  <si>
    <t>20-31386915-5</t>
  </si>
  <si>
    <t>27-38091811-7</t>
  </si>
  <si>
    <t>27-39319093-7</t>
  </si>
  <si>
    <t>20-28788211-5</t>
  </si>
  <si>
    <t>27-25869869-7</t>
  </si>
  <si>
    <t>20-39610005-2</t>
  </si>
  <si>
    <t>27-39317881-7</t>
  </si>
  <si>
    <t>27-37685234-2</t>
  </si>
  <si>
    <t>20-35268539-5</t>
  </si>
  <si>
    <t>27-37726036-7</t>
  </si>
  <si>
    <t>27-30181827-2</t>
  </si>
  <si>
    <t>20-34797496-5</t>
  </si>
  <si>
    <t>27-35899865-7</t>
  </si>
  <si>
    <t>27-36136508-2</t>
  </si>
  <si>
    <t>20-39226625-5</t>
  </si>
  <si>
    <t>27-37861084-7</t>
  </si>
  <si>
    <t>27-31132893-2</t>
  </si>
  <si>
    <t>20-36549319-5</t>
  </si>
  <si>
    <t>27-28821357-7</t>
  </si>
  <si>
    <t>27-36377666-7</t>
  </si>
  <si>
    <t>20-39694782-5</t>
  </si>
  <si>
    <t>27-31471061-7</t>
  </si>
  <si>
    <t>20-29643638-2</t>
  </si>
  <si>
    <t>27-32226580-7</t>
  </si>
  <si>
    <t>27-31829546-2</t>
  </si>
  <si>
    <t>20-39248646-5</t>
  </si>
  <si>
    <t>27-30777368-7</t>
  </si>
  <si>
    <t>27-26755471-2</t>
  </si>
  <si>
    <t>20-34204951-5</t>
  </si>
  <si>
    <t>27-29738499-7</t>
  </si>
  <si>
    <t>27-29647111-7</t>
  </si>
  <si>
    <t>20-34556560-5</t>
  </si>
  <si>
    <t>27-35917490-7</t>
  </si>
  <si>
    <t>20-38362009-2</t>
  </si>
  <si>
    <t>27-26079996-7</t>
  </si>
  <si>
    <t>27-39105610-2</t>
  </si>
  <si>
    <t>20-32849989-5</t>
  </si>
  <si>
    <t>27-34043858-7</t>
  </si>
  <si>
    <t>27-29678489-2</t>
  </si>
  <si>
    <t>20-29649842-5</t>
  </si>
  <si>
    <t>27-36547690-7</t>
  </si>
  <si>
    <t>27-28013847-7</t>
  </si>
  <si>
    <t>20-39294259-5</t>
  </si>
  <si>
    <t>27-30085522-7</t>
  </si>
  <si>
    <t>20-38731608-2</t>
  </si>
  <si>
    <t>27-36004301-7</t>
  </si>
  <si>
    <t>27-27882656-2</t>
  </si>
  <si>
    <t>20-28974611-5</t>
  </si>
  <si>
    <t>27-36793826-7</t>
  </si>
  <si>
    <t>27-35644011-2</t>
  </si>
  <si>
    <t>20-25076640-5</t>
  </si>
  <si>
    <t>27-27564878-7</t>
  </si>
  <si>
    <t>27-36365512-7</t>
  </si>
  <si>
    <t>20-25170142-5</t>
  </si>
  <si>
    <t>27-26038383-7</t>
  </si>
  <si>
    <t>20-26276632-2</t>
  </si>
  <si>
    <t>27-38794692-7</t>
  </si>
  <si>
    <t>27-25899879-2</t>
  </si>
  <si>
    <t>20-26766388-5</t>
  </si>
  <si>
    <t>27-37138486-7</t>
  </si>
  <si>
    <t>27-36411435-2</t>
  </si>
  <si>
    <t>20-28282916-5</t>
  </si>
  <si>
    <t>27-31701582-7</t>
  </si>
  <si>
    <t>27-29928674-7</t>
  </si>
  <si>
    <t>20-30546844-5</t>
  </si>
  <si>
    <t>27-39014691-7</t>
  </si>
  <si>
    <t>20-30464321-2</t>
  </si>
  <si>
    <t>27-26459822-7</t>
  </si>
  <si>
    <t>27-25421713-2</t>
  </si>
  <si>
    <t>20-28883770-5</t>
  </si>
  <si>
    <t>27-25461694-7</t>
  </si>
  <si>
    <t>27-34534614-2</t>
  </si>
  <si>
    <t>20-39284315-5</t>
  </si>
  <si>
    <t>27-32616513-7</t>
  </si>
  <si>
    <t>27-29164005-7</t>
  </si>
  <si>
    <t>20-26332231-5</t>
  </si>
  <si>
    <t>27-28613850-7</t>
  </si>
  <si>
    <t>20-25266718-2</t>
  </si>
  <si>
    <t>27-28717122-7</t>
  </si>
  <si>
    <t>27-38401861-2</t>
  </si>
  <si>
    <t>20-35086354-5</t>
  </si>
  <si>
    <t>27-37666515-7</t>
  </si>
  <si>
    <t>27-37296887-2</t>
  </si>
  <si>
    <t>20-29500420-5</t>
  </si>
  <si>
    <t>27-31360825-7</t>
  </si>
  <si>
    <t>27-34581310-7</t>
  </si>
  <si>
    <t>20-30206475-5</t>
  </si>
  <si>
    <t>27-26711667-7</t>
  </si>
  <si>
    <t>20-30027112-2</t>
  </si>
  <si>
    <t>27-25048208-7</t>
  </si>
  <si>
    <t>27-39415064-2</t>
  </si>
  <si>
    <t>20-25004145-5</t>
  </si>
  <si>
    <t>27-26762312-7</t>
  </si>
  <si>
    <t>27-38315674-2</t>
  </si>
  <si>
    <t>20-25324814-5</t>
  </si>
  <si>
    <t>27-29722858-7</t>
  </si>
  <si>
    <t>27-32049169-7</t>
  </si>
  <si>
    <t>20-37770548-5</t>
  </si>
  <si>
    <t>27-36170870-7</t>
  </si>
  <si>
    <t>20-28765036-2</t>
  </si>
  <si>
    <t>27-39644068-7</t>
  </si>
  <si>
    <t>27-27168642-2</t>
  </si>
  <si>
    <t>20-37811523-5</t>
  </si>
  <si>
    <t>27-34845433-7</t>
  </si>
  <si>
    <t>27-36129057-2</t>
  </si>
  <si>
    <t>20-38147575-5</t>
  </si>
  <si>
    <t>27-28664820-7</t>
  </si>
  <si>
    <t>27-34597703-7</t>
  </si>
  <si>
    <t>20-39632849-5</t>
  </si>
  <si>
    <t>27-25092448-7</t>
  </si>
  <si>
    <t>20-35336772-2</t>
  </si>
  <si>
    <t>27-34153792-7</t>
  </si>
  <si>
    <t>27-30430834-2</t>
  </si>
  <si>
    <t>20-29673140-5</t>
  </si>
  <si>
    <t>27-38425333-7</t>
  </si>
  <si>
    <t>27-30999951-2</t>
  </si>
  <si>
    <t>20-39268699-5</t>
  </si>
  <si>
    <t>27-35155680-7</t>
  </si>
  <si>
    <t>27-34388397-7</t>
  </si>
  <si>
    <t>20-30990585-5</t>
  </si>
  <si>
    <t>27-30899871-7</t>
  </si>
  <si>
    <t>20-28971838-2</t>
  </si>
  <si>
    <t>27-32229160-7</t>
  </si>
  <si>
    <t>27-33885919-2</t>
  </si>
  <si>
    <t>20-28707346-5</t>
  </si>
  <si>
    <t>27-31685159-7</t>
  </si>
  <si>
    <t>27-38487587-2</t>
  </si>
  <si>
    <t>20-25296598-5</t>
  </si>
  <si>
    <t>27-30926278-7</t>
  </si>
  <si>
    <t>27-25269448-7</t>
  </si>
  <si>
    <t>20-38055123-5</t>
  </si>
  <si>
    <t>27-36835408-7</t>
  </si>
  <si>
    <t>20-39519308-2</t>
  </si>
  <si>
    <t>27-30293831-7</t>
  </si>
  <si>
    <t>27-35786526-2</t>
  </si>
  <si>
    <t>20-27934523-5</t>
  </si>
  <si>
    <t>27-27535017-7</t>
  </si>
  <si>
    <t>27-30580610-2</t>
  </si>
  <si>
    <t>20-35745302-5</t>
  </si>
  <si>
    <t>27-32313302-7</t>
  </si>
  <si>
    <t>27-38411903-7</t>
  </si>
  <si>
    <t>20-25237853-5</t>
  </si>
  <si>
    <t>27-39522231-7</t>
  </si>
  <si>
    <t>20-34873671-2</t>
  </si>
  <si>
    <t>27-34514810-7</t>
  </si>
  <si>
    <t>27-28577042-2</t>
  </si>
  <si>
    <t>20-39742639-5</t>
  </si>
  <si>
    <t>27-36612558-7</t>
  </si>
  <si>
    <t>27-27785658-2</t>
  </si>
  <si>
    <t>20-29098331-5</t>
  </si>
  <si>
    <t>27-34766155-7</t>
  </si>
  <si>
    <t>27-37876755-7</t>
  </si>
  <si>
    <t>20-32589688-5</t>
  </si>
  <si>
    <t>27-37939985-7</t>
  </si>
  <si>
    <t>20-30079514-2</t>
  </si>
  <si>
    <t>27-35594224-7</t>
  </si>
  <si>
    <t>27-29799235-2</t>
  </si>
  <si>
    <t>20-31448331-5</t>
  </si>
  <si>
    <t>27-37891413-7</t>
  </si>
  <si>
    <t>27-31100792-2</t>
  </si>
  <si>
    <t>20-34345003-5</t>
  </si>
  <si>
    <t>27-26320809-7</t>
  </si>
  <si>
    <t>27-38327429-7</t>
  </si>
  <si>
    <t>20-33097514-5</t>
  </si>
  <si>
    <t>27-26698778-7</t>
  </si>
  <si>
    <t>20-35019439-2</t>
  </si>
  <si>
    <t>27-27294977-7</t>
  </si>
  <si>
    <t>27-36780911-2</t>
  </si>
  <si>
    <t>20-32595509-5</t>
  </si>
  <si>
    <t>27-36482004-7</t>
  </si>
  <si>
    <t>27-33195365-2</t>
  </si>
  <si>
    <t>20-35424213-5</t>
  </si>
  <si>
    <t>27-34671897-7</t>
  </si>
  <si>
    <t>27-37217078-7</t>
  </si>
  <si>
    <t>20-25646272-5</t>
  </si>
  <si>
    <t>27-25389583-7</t>
  </si>
  <si>
    <t>20-38847854-2</t>
  </si>
  <si>
    <t>27-34151676-7</t>
  </si>
  <si>
    <t>27-37908330-2</t>
  </si>
  <si>
    <t>20-32370710-5</t>
  </si>
  <si>
    <t>27-26380986-7</t>
  </si>
  <si>
    <t>27-37176984-2</t>
  </si>
  <si>
    <t>20-34712032-5</t>
  </si>
  <si>
    <t>27-33547669-7</t>
  </si>
  <si>
    <t>27-38815665-7</t>
  </si>
  <si>
    <t>20-30505909-5</t>
  </si>
  <si>
    <t>27-32526767-7</t>
  </si>
  <si>
    <t>20-33871026-2</t>
  </si>
  <si>
    <t>27-31991151-7</t>
  </si>
  <si>
    <t>27-34475821-2</t>
  </si>
  <si>
    <t>20-31818348-5</t>
  </si>
  <si>
    <t>27-37077067-7</t>
  </si>
  <si>
    <t>27-26855916-2</t>
  </si>
  <si>
    <t>20-32740719-5</t>
  </si>
  <si>
    <t>27-28016078-7</t>
  </si>
  <si>
    <t>27-26280994-7</t>
  </si>
  <si>
    <t>20-28340282-5</t>
  </si>
  <si>
    <t>27-29541958-7</t>
  </si>
  <si>
    <t>20-35040466-2</t>
  </si>
  <si>
    <t>27-33010497-7</t>
  </si>
  <si>
    <t>27-31436008-2</t>
  </si>
  <si>
    <t>20-28253601-5</t>
  </si>
  <si>
    <t>27-29807560-7</t>
  </si>
  <si>
    <t>27-31145686-2</t>
  </si>
  <si>
    <t>20-33623776-5</t>
  </si>
  <si>
    <t>27-28154395-7</t>
  </si>
  <si>
    <t>27-30313494-7</t>
  </si>
  <si>
    <t>20-28340056-5</t>
  </si>
  <si>
    <t>27-27288047-7</t>
  </si>
  <si>
    <t>20-26315289-2</t>
  </si>
  <si>
    <t>27-37473936-7</t>
  </si>
  <si>
    <t>27-36209088-2</t>
  </si>
  <si>
    <t>20-29440553-5</t>
  </si>
  <si>
    <t>27-25671152-7</t>
  </si>
  <si>
    <t>27-30442404-2</t>
  </si>
  <si>
    <t>20-33668968-5</t>
  </si>
  <si>
    <t>27-35047732-7</t>
  </si>
  <si>
    <t>27-39843940-7</t>
  </si>
  <si>
    <t>20-31668672-5</t>
  </si>
  <si>
    <t>27-28264774-7</t>
  </si>
  <si>
    <t>20-32778035-2</t>
  </si>
  <si>
    <t>27-36660456-7</t>
  </si>
  <si>
    <t>27-38663968-2</t>
  </si>
  <si>
    <t>20-32043994-5</t>
  </si>
  <si>
    <t>27-29620368-7</t>
  </si>
  <si>
    <t>27-29261044-2</t>
  </si>
  <si>
    <t>20-39028553-5</t>
  </si>
  <si>
    <t>27-35557753-7</t>
  </si>
  <si>
    <t>27-35758098-7</t>
  </si>
  <si>
    <t>20-37783366-5</t>
  </si>
  <si>
    <t>27-30642215-7</t>
  </si>
  <si>
    <t>20-38789354-2</t>
  </si>
  <si>
    <t>27-33408620-7</t>
  </si>
  <si>
    <t>27-28666267-2</t>
  </si>
  <si>
    <t>20-38955203-5</t>
  </si>
  <si>
    <t>27-26344312-7</t>
  </si>
  <si>
    <t>27-32396658-2</t>
  </si>
  <si>
    <t>20-25728492-5</t>
  </si>
  <si>
    <t>27-29586952-7</t>
  </si>
  <si>
    <t>27-29970840-7</t>
  </si>
  <si>
    <t>20-39088427-5</t>
  </si>
  <si>
    <t>27-32650277-7</t>
  </si>
  <si>
    <t>20-33904224-2</t>
  </si>
  <si>
    <t>27-32268679-7</t>
  </si>
  <si>
    <t>27-38955119-2</t>
  </si>
  <si>
    <t>20-27087443-5</t>
  </si>
  <si>
    <t>27-38531545-7</t>
  </si>
  <si>
    <t>27-28908323-2</t>
  </si>
  <si>
    <t>20-32953443-5</t>
  </si>
  <si>
    <t>27-25544639-7</t>
  </si>
  <si>
    <t>27-27292256-7</t>
  </si>
  <si>
    <t>20-37742622-5</t>
  </si>
  <si>
    <t>27-31206208-7</t>
  </si>
  <si>
    <t>20-27825559-2</t>
  </si>
  <si>
    <t>27-25577262-7</t>
  </si>
  <si>
    <t>27-28124562-2</t>
  </si>
  <si>
    <t>20-33580700-5</t>
  </si>
  <si>
    <t>27-29818540-7</t>
  </si>
  <si>
    <t>27-25197227-2</t>
  </si>
  <si>
    <t>20-35123353-5</t>
  </si>
  <si>
    <t>27-30011089-7</t>
  </si>
  <si>
    <t>27-34879487-7</t>
  </si>
  <si>
    <t>20-36374260-5</t>
  </si>
  <si>
    <t>27-31680057-7</t>
  </si>
  <si>
    <t>20-37298992-2</t>
  </si>
  <si>
    <t>27-33404834-7</t>
  </si>
  <si>
    <t>27-27156943-2</t>
  </si>
  <si>
    <t>20-30197458-5</t>
  </si>
  <si>
    <t>27-39309192-7</t>
  </si>
  <si>
    <t>27-36391867-2</t>
  </si>
  <si>
    <t>20-34281471-5</t>
  </si>
  <si>
    <t>27-30356852-7</t>
  </si>
  <si>
    <t>27-33448579-7</t>
  </si>
  <si>
    <t>20-31520404-5</t>
  </si>
  <si>
    <t>27-33519011-7</t>
  </si>
  <si>
    <t>20-32267234-2</t>
  </si>
  <si>
    <t>27-29304349-7</t>
  </si>
  <si>
    <t>27-32271907-2</t>
  </si>
  <si>
    <t>20-30540016-5</t>
  </si>
  <si>
    <t>27-29966507-7</t>
  </si>
  <si>
    <t>27-26635829-2</t>
  </si>
  <si>
    <t>20-30963832-5</t>
  </si>
  <si>
    <t>27-34760636-7</t>
  </si>
  <si>
    <t>27-36417111-7</t>
  </si>
  <si>
    <t>20-33236627-5</t>
  </si>
  <si>
    <t>27-28069471-7</t>
  </si>
  <si>
    <t>20-31335846-2</t>
  </si>
  <si>
    <t>27-32250950-7</t>
  </si>
  <si>
    <t>27-34217549-2</t>
  </si>
  <si>
    <t>20-31390694-5</t>
  </si>
  <si>
    <t>27-27765033-7</t>
  </si>
  <si>
    <t>27-38941171-2</t>
  </si>
  <si>
    <t>20-36023852-5</t>
  </si>
  <si>
    <t>27-37856521-7</t>
  </si>
  <si>
    <t>27-25733410-7</t>
  </si>
  <si>
    <t>20-37358516-5</t>
  </si>
  <si>
    <t>27-28436911-7</t>
  </si>
  <si>
    <t>20-36375476-2</t>
  </si>
  <si>
    <t>27-39144244-7</t>
  </si>
  <si>
    <t>27-26806951-2</t>
  </si>
  <si>
    <t>20-26921588-5</t>
  </si>
  <si>
    <t>27-30655736-7</t>
  </si>
  <si>
    <t>27-33136340-2</t>
  </si>
  <si>
    <t>20-28188688-5</t>
  </si>
  <si>
    <t>27-31112846-7</t>
  </si>
  <si>
    <t>27-37397553-7</t>
  </si>
  <si>
    <t>20-31974138-5</t>
  </si>
  <si>
    <t>27-29690176-7</t>
  </si>
  <si>
    <t>20-28330935-2</t>
  </si>
  <si>
    <t>27-25453424-7</t>
  </si>
  <si>
    <t>27-36476596-2</t>
  </si>
  <si>
    <t>20-27120265-5</t>
  </si>
  <si>
    <t>27-30880692-7</t>
  </si>
  <si>
    <t>27-36979978-2</t>
  </si>
  <si>
    <t>20-29520324-5</t>
  </si>
  <si>
    <t>27-31501404-7</t>
  </si>
  <si>
    <t>27-28083037-7</t>
  </si>
  <si>
    <t>20-31791707-5</t>
  </si>
  <si>
    <t>27-33868785-7</t>
  </si>
  <si>
    <t>20-39756299-2</t>
  </si>
  <si>
    <t>27-38311759-7</t>
  </si>
  <si>
    <t>27-30133289-2</t>
  </si>
  <si>
    <t>20-35036992-5</t>
  </si>
  <si>
    <t>27-25039372-7</t>
  </si>
  <si>
    <t>27-38974084-2</t>
  </si>
  <si>
    <t>20-25186948-5</t>
  </si>
  <si>
    <t>27-34116112-7</t>
  </si>
  <si>
    <t>27-39844524-7</t>
  </si>
  <si>
    <t>20-30062407-5</t>
  </si>
  <si>
    <t>27-39819546-7</t>
  </si>
  <si>
    <t>20-35825578-2</t>
  </si>
  <si>
    <t>27-38759047-7</t>
  </si>
  <si>
    <t>27-25162979-2</t>
  </si>
  <si>
    <t>20-32362438-5</t>
  </si>
  <si>
    <t>27-29838341-7</t>
  </si>
  <si>
    <t>27-34647216-2</t>
  </si>
  <si>
    <t>20-33021666-5</t>
  </si>
  <si>
    <t>27-26823643-7</t>
  </si>
  <si>
    <t>27-39001670-7</t>
  </si>
  <si>
    <t>20-37370387-5</t>
  </si>
  <si>
    <t>27-36052045-7</t>
  </si>
  <si>
    <t>20-25647378-2</t>
  </si>
  <si>
    <t>27-26408112-7</t>
  </si>
  <si>
    <t>27-33503341-2</t>
  </si>
  <si>
    <t>20-38641674-5</t>
  </si>
  <si>
    <t>27-25439210-7</t>
  </si>
  <si>
    <t>27-36252206-2</t>
  </si>
  <si>
    <t>20-39917033-5</t>
  </si>
  <si>
    <t>27-39494266-7</t>
  </si>
  <si>
    <t>27-39878634-7</t>
  </si>
  <si>
    <t>20-31585794-5</t>
  </si>
  <si>
    <t>27-36106300-7</t>
  </si>
  <si>
    <t>20-31122272-2</t>
  </si>
  <si>
    <t>27-32181134-7</t>
  </si>
  <si>
    <t>27-34958742-2</t>
  </si>
  <si>
    <t>20-39861018-5</t>
  </si>
  <si>
    <t>27-32140541-7</t>
  </si>
  <si>
    <t>27-36610809-2</t>
  </si>
  <si>
    <t>20-30485830-5</t>
  </si>
  <si>
    <t>27-39652812-7</t>
  </si>
  <si>
    <t>27-26200317-7</t>
  </si>
  <si>
    <t>20-27398882-5</t>
  </si>
  <si>
    <t>27-25868684-7</t>
  </si>
  <si>
    <t>20-32228416-2</t>
  </si>
  <si>
    <t>27-33301893-7</t>
  </si>
  <si>
    <t>27-27994118-2</t>
  </si>
  <si>
    <t>20-27263873-5</t>
  </si>
  <si>
    <t>27-33711645-7</t>
  </si>
  <si>
    <t>27-32075606-2</t>
  </si>
  <si>
    <t>20-29556941-5</t>
  </si>
  <si>
    <t>27-28133476-7</t>
  </si>
  <si>
    <t>27-36141563-7</t>
  </si>
  <si>
    <t>20-37118299-5</t>
  </si>
  <si>
    <t>27-38655776-7</t>
  </si>
  <si>
    <t>20-26846846-2</t>
  </si>
  <si>
    <t>27-29240428-7</t>
  </si>
  <si>
    <t>27-38993717-2</t>
  </si>
  <si>
    <t>20-38929029-5</t>
  </si>
  <si>
    <t>27-34109881-7</t>
  </si>
  <si>
    <t>27-33185214-2</t>
  </si>
  <si>
    <t>20-29164736-5</t>
  </si>
  <si>
    <t>27-27627870-7</t>
  </si>
  <si>
    <t>27-35058946-7</t>
  </si>
  <si>
    <t>20-29731092-5</t>
  </si>
  <si>
    <t>27-34163735-7</t>
  </si>
  <si>
    <t>20-31375610-2</t>
  </si>
  <si>
    <t>27-33388313-7</t>
  </si>
  <si>
    <t>27-31674358-2</t>
  </si>
  <si>
    <t>20-39370425-5</t>
  </si>
  <si>
    <t>27-29176565-7</t>
  </si>
  <si>
    <t>27-31687352-2</t>
  </si>
  <si>
    <t>20-25833582-5</t>
  </si>
  <si>
    <t>27-30547793-7</t>
  </si>
  <si>
    <t>27-32613258-7</t>
  </si>
  <si>
    <t>20-27986297-5</t>
  </si>
  <si>
    <t>27-28586961-7</t>
  </si>
  <si>
    <t>20-31527048-2</t>
  </si>
  <si>
    <t>27-35481525-7</t>
  </si>
  <si>
    <t>27-28421489-2</t>
  </si>
  <si>
    <t>20-37691179-5</t>
  </si>
  <si>
    <t>27-34300797-7</t>
  </si>
  <si>
    <t>27-39709997-2</t>
  </si>
  <si>
    <t>20-26186128-5</t>
  </si>
  <si>
    <t>27-27141077-7</t>
  </si>
  <si>
    <t>27-25841277-2</t>
  </si>
  <si>
    <t>20-37186022-5</t>
  </si>
  <si>
    <t>27-28496023-7</t>
  </si>
  <si>
    <t>27-26165159-2</t>
  </si>
  <si>
    <t>20-39674270-5</t>
  </si>
  <si>
    <t>27-25058674-7</t>
  </si>
  <si>
    <t>27-38449328-7</t>
  </si>
  <si>
    <t>20-28683601-5</t>
  </si>
  <si>
    <t>27-31816316-7</t>
  </si>
  <si>
    <t>20-29374748-2</t>
  </si>
  <si>
    <t>27-34772581-7</t>
  </si>
  <si>
    <t>27-36588136-2</t>
  </si>
  <si>
    <t>20-29813784-5</t>
  </si>
  <si>
    <t>27-31650710-7</t>
  </si>
  <si>
    <t>27-33645811-2</t>
  </si>
  <si>
    <t>20-34357061-5</t>
  </si>
  <si>
    <t>27-38172839-7</t>
  </si>
  <si>
    <t>27-34031891-7</t>
  </si>
  <si>
    <t>20-25701253-5</t>
  </si>
  <si>
    <t>27-38758959-7</t>
  </si>
  <si>
    <t>20-31828193-2</t>
  </si>
  <si>
    <t>27-31413679-7</t>
  </si>
  <si>
    <t>27-35488691-2</t>
  </si>
  <si>
    <t>20-33657167-5</t>
  </si>
  <si>
    <t>27-29388758-7</t>
  </si>
  <si>
    <t>27-39807685-2</t>
  </si>
  <si>
    <t>20-38744321-5</t>
  </si>
  <si>
    <t>27-28377578-7</t>
  </si>
  <si>
    <t>27-29965893-7</t>
  </si>
  <si>
    <t>20-29237695-5</t>
  </si>
  <si>
    <t>27-27611459-7</t>
  </si>
  <si>
    <t>20-30887223-2</t>
  </si>
  <si>
    <t>27-30374114-7</t>
  </si>
  <si>
    <t>27-32359369-2</t>
  </si>
  <si>
    <t>20-32443033-5</t>
  </si>
  <si>
    <t>27-27110817-7</t>
  </si>
  <si>
    <t>27-36332941-2</t>
  </si>
  <si>
    <t>20-37631053-5</t>
  </si>
  <si>
    <t>27-26626817-7</t>
  </si>
  <si>
    <t>27-32631130-7</t>
  </si>
  <si>
    <t>20-30926197-5</t>
  </si>
  <si>
    <t>27-35783924-7</t>
  </si>
  <si>
    <t>20-28226993-2</t>
  </si>
  <si>
    <t>27-27841650-7</t>
  </si>
  <si>
    <t>27-34561086-2</t>
  </si>
  <si>
    <t>20-33519363-5</t>
  </si>
  <si>
    <t>27-26538253-7</t>
  </si>
  <si>
    <t>27-35029457-2</t>
  </si>
  <si>
    <t>20-25152074-5</t>
  </si>
  <si>
    <t>27-29828431-7</t>
  </si>
  <si>
    <t>27-38033448-7</t>
  </si>
  <si>
    <t>20-36813654-5</t>
  </si>
  <si>
    <t>27-32404643-7</t>
  </si>
  <si>
    <t>20-33566449-2</t>
  </si>
  <si>
    <t>27-26726716-7</t>
  </si>
  <si>
    <t>27-27655847-2</t>
  </si>
  <si>
    <t>20-31738159-5</t>
  </si>
  <si>
    <t>27-31548946-7</t>
  </si>
  <si>
    <t>27-31760142-2</t>
  </si>
  <si>
    <t>20-27812594-5</t>
  </si>
  <si>
    <t>27-30635178-7</t>
  </si>
  <si>
    <t>27-30019923-7</t>
  </si>
  <si>
    <t xml:space="preserve">Funciones de texto </t>
  </si>
  <si>
    <t>las columnas fueron agregadas con formulas en relacion a Fecha venta para que a su vez quité las tildes de los dias, lo mismo se hizo en la columna de:</t>
  </si>
  <si>
    <t>6- Cuantas entradas se vendieron</t>
  </si>
  <si>
    <t>5- A cuantas entradas no se les realizo descuentos en juegos</t>
  </si>
  <si>
    <t>4- Cuanto se recaudo en el tren fantasma en diciembre</t>
  </si>
  <si>
    <t>7- Cuantas entradas vendio Carlos Diaz en noviembre del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</si>
</sst>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[$$-2C0A]\ #,##0.00"/>
    <numFmt numFmtId="165" formatCode="[$$-2C0A]\ #,##0.00;\-[$$-2C0A]\ 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name val="Segoe U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8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/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164" fontId="0" fillId="0" borderId="0" xfId="42" applyNumberFormat="1" applyFont="1" applyAlignment="1">
      <alignment horizontal="center"/>
    </xf>
    <xf numFmtId="164" fontId="0" fillId="0" borderId="0" xfId="42" applyNumberFormat="1" applyFont="1" applyFill="1" applyAlignment="1">
      <alignment horizontal="center"/>
    </xf>
    <xf numFmtId="164" fontId="0" fillId="0" borderId="0" xfId="42" applyNumberFormat="1" applyFont="1" applyAlignment="1">
      <alignment horizontal="center" vertical="center"/>
    </xf>
    <xf numFmtId="165" fontId="0" fillId="0" borderId="0" xfId="42" applyNumberFormat="1" applyFont="1" applyAlignment="1">
      <alignment horizontal="center"/>
    </xf>
    <xf numFmtId="165" fontId="0" fillId="0" borderId="0" xfId="42" applyNumberFormat="1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34" borderId="10" xfId="0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35" borderId="10" xfId="0" applyFont="1" applyFill="1" applyBorder="1" applyAlignment="1">
      <alignment horizontal="center"/>
    </xf>
    <xf numFmtId="1" fontId="0" fillId="34" borderId="10" xfId="0" applyNumberFormat="1" applyFill="1" applyBorder="1" applyAlignment="1">
      <alignment horizontal="center"/>
    </xf>
    <xf numFmtId="1" fontId="0" fillId="35" borderId="10" xfId="0" applyNumberFormat="1" applyFill="1" applyBorder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  <xf numFmtId="0" fontId="0" fillId="36" borderId="0" xfId="0" applyFill="1" applyAlignment="1">
      <alignment vertical="center"/>
    </xf>
    <xf numFmtId="0" fontId="0" fillId="36" borderId="0" xfId="0" applyFill="1" applyAlignment="1">
      <alignment horizontal="center" vertical="center"/>
    </xf>
    <xf numFmtId="0" fontId="0" fillId="35" borderId="10" xfId="0" applyNumberFormat="1" applyFill="1" applyBorder="1" applyAlignment="1">
      <alignment horizontal="center"/>
    </xf>
    <xf numFmtId="0" fontId="0" fillId="0" borderId="11" xfId="0" applyBorder="1"/>
    <xf numFmtId="0" fontId="0" fillId="36" borderId="11" xfId="0" applyFill="1" applyBorder="1" applyAlignment="1">
      <alignment horizontal="center"/>
    </xf>
    <xf numFmtId="0" fontId="0" fillId="36" borderId="11" xfId="0" applyFill="1" applyBorder="1"/>
    <xf numFmtId="0" fontId="0" fillId="35" borderId="11" xfId="0" applyFill="1" applyBorder="1" applyAlignment="1">
      <alignment horizontal="center"/>
    </xf>
    <xf numFmtId="0" fontId="0" fillId="35" borderId="11" xfId="0" applyFill="1" applyBorder="1"/>
    <xf numFmtId="0" fontId="20" fillId="0" borderId="0" xfId="43" quotePrefix="1"/>
    <xf numFmtId="0" fontId="0" fillId="33" borderId="0" xfId="0" applyFill="1"/>
    <xf numFmtId="0" fontId="0" fillId="33" borderId="0" xfId="0" applyFill="1" applyAlignment="1">
      <alignment horizontal="center"/>
    </xf>
    <xf numFmtId="0" fontId="25" fillId="36" borderId="0" xfId="0" applyFont="1" applyFill="1" applyBorder="1" applyAlignment="1">
      <alignment horizontal="center" vertical="center"/>
    </xf>
    <xf numFmtId="0" fontId="0" fillId="36" borderId="0" xfId="0" applyFill="1" applyBorder="1"/>
    <xf numFmtId="0" fontId="0" fillId="36" borderId="0" xfId="0" applyFill="1" applyAlignment="1"/>
    <xf numFmtId="0" fontId="0" fillId="33" borderId="0" xfId="0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36" borderId="0" xfId="0" applyFont="1" applyFill="1" applyBorder="1" applyAlignment="1">
      <alignment vertical="center" wrapText="1"/>
    </xf>
    <xf numFmtId="0" fontId="0" fillId="36" borderId="14" xfId="0" applyFill="1" applyBorder="1" applyAlignment="1">
      <alignment horizontal="center"/>
    </xf>
    <xf numFmtId="0" fontId="0" fillId="36" borderId="14" xfId="0" applyFill="1" applyBorder="1"/>
    <xf numFmtId="0" fontId="0" fillId="34" borderId="15" xfId="0" applyFill="1" applyBorder="1" applyAlignment="1">
      <alignment horizontal="center"/>
    </xf>
    <xf numFmtId="0" fontId="0" fillId="34" borderId="15" xfId="0" applyFont="1" applyFill="1" applyBorder="1" applyAlignment="1">
      <alignment horizontal="center"/>
    </xf>
    <xf numFmtId="0" fontId="24" fillId="33" borderId="13" xfId="0" applyFont="1" applyFill="1" applyBorder="1" applyAlignment="1">
      <alignment horizontal="center" vertical="center"/>
    </xf>
    <xf numFmtId="1" fontId="0" fillId="35" borderId="15" xfId="0" applyNumberFormat="1" applyFill="1" applyBorder="1" applyAlignment="1">
      <alignment horizontal="center"/>
    </xf>
    <xf numFmtId="0" fontId="0" fillId="35" borderId="15" xfId="0" applyFont="1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24" fillId="33" borderId="13" xfId="0" applyFont="1" applyFill="1" applyBorder="1" applyAlignment="1">
      <alignment horizontal="center" vertical="center"/>
    </xf>
    <xf numFmtId="0" fontId="13" fillId="33" borderId="16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14" fontId="0" fillId="34" borderId="10" xfId="0" applyNumberFormat="1" applyFill="1" applyBorder="1" applyAlignment="1">
      <alignment horizontal="center" vertical="center"/>
    </xf>
    <xf numFmtId="14" fontId="26" fillId="0" borderId="0" xfId="0" applyNumberFormat="1" applyFont="1" applyAlignment="1">
      <alignment horizontal="center"/>
    </xf>
    <xf numFmtId="44" fontId="0" fillId="34" borderId="10" xfId="42" applyFont="1" applyFill="1" applyBorder="1" applyAlignment="1">
      <alignment horizontal="center"/>
    </xf>
    <xf numFmtId="44" fontId="0" fillId="35" borderId="10" xfId="42" applyFont="1" applyFill="1" applyBorder="1" applyAlignment="1">
      <alignment horizontal="center"/>
    </xf>
    <xf numFmtId="0" fontId="23" fillId="33" borderId="0" xfId="0" applyFont="1" applyFill="1" applyAlignment="1">
      <alignment horizontal="center" vertical="center"/>
    </xf>
    <xf numFmtId="0" fontId="22" fillId="36" borderId="0" xfId="0" applyFont="1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16" fillId="36" borderId="0" xfId="0" applyFont="1" applyFill="1" applyAlignment="1">
      <alignment horizontal="left" vertical="center"/>
    </xf>
    <xf numFmtId="0" fontId="16" fillId="36" borderId="0" xfId="0" applyFont="1" applyFill="1" applyAlignment="1">
      <alignment horizontal="center" vertical="center"/>
    </xf>
    <xf numFmtId="0" fontId="16" fillId="36" borderId="11" xfId="0" applyFont="1" applyFill="1" applyBorder="1" applyAlignment="1">
      <alignment horizontal="center"/>
    </xf>
    <xf numFmtId="0" fontId="16" fillId="35" borderId="0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left" vertical="top" wrapText="1"/>
    </xf>
    <xf numFmtId="0" fontId="16" fillId="36" borderId="0" xfId="0" applyFont="1" applyFill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16" fillId="35" borderId="0" xfId="0" applyFont="1" applyFill="1" applyBorder="1" applyAlignment="1">
      <alignment horizontal="center"/>
    </xf>
    <xf numFmtId="0" fontId="16" fillId="36" borderId="0" xfId="0" applyFont="1" applyFill="1" applyAlignment="1">
      <alignment horizontal="left" wrapText="1"/>
    </xf>
    <xf numFmtId="0" fontId="16" fillId="36" borderId="0" xfId="0" applyFont="1" applyFill="1" applyAlignment="1">
      <alignment horizontal="left"/>
    </xf>
    <xf numFmtId="0" fontId="13" fillId="3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7" fillId="33" borderId="17" xfId="0" applyFont="1" applyFill="1" applyBorder="1" applyAlignment="1">
      <alignment horizontal="center" vertical="center"/>
    </xf>
    <xf numFmtId="0" fontId="17" fillId="33" borderId="18" xfId="0" applyFont="1" applyFill="1" applyBorder="1" applyAlignment="1">
      <alignment horizontal="center" vertical="center"/>
    </xf>
    <xf numFmtId="0" fontId="0" fillId="35" borderId="0" xfId="0" applyFill="1" applyAlignment="1">
      <alignment horizontal="center"/>
    </xf>
    <xf numFmtId="0" fontId="24" fillId="33" borderId="13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left" vertical="center"/>
    </xf>
    <xf numFmtId="0" fontId="0" fillId="35" borderId="15" xfId="0" applyFill="1" applyBorder="1" applyAlignment="1">
      <alignment horizontal="left"/>
    </xf>
    <xf numFmtId="0" fontId="19" fillId="34" borderId="15" xfId="0" applyFont="1" applyFill="1" applyBorder="1" applyAlignment="1">
      <alignment horizontal="left" vertical="center"/>
    </xf>
    <xf numFmtId="0" fontId="0" fillId="35" borderId="10" xfId="0" applyFill="1" applyBorder="1" applyAlignment="1">
      <alignment horizontal="left"/>
    </xf>
    <xf numFmtId="0" fontId="19" fillId="35" borderId="15" xfId="0" applyFont="1" applyFill="1" applyBorder="1" applyAlignment="1">
      <alignment horizontal="left" vertical="center"/>
    </xf>
    <xf numFmtId="0" fontId="13" fillId="33" borderId="13" xfId="0" applyFont="1" applyFill="1" applyBorder="1" applyAlignment="1">
      <alignment horizontal="center"/>
    </xf>
    <xf numFmtId="0" fontId="21" fillId="36" borderId="0" xfId="0" applyFont="1" applyFill="1" applyBorder="1" applyAlignment="1">
      <alignment horizontal="center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$-2C0A]\ 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[$$-2C0A]\ 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$-2C0A]\ #,##0.00;\-[$$-2C0A]\ #,##0.00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vertical style="thin">
          <color theme="8" tint="0.39997558519241921"/>
        </vertical>
        <horizontal style="thin">
          <color theme="8" tint="0.39997558519241921"/>
        </horizontal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vertical style="thin">
          <color theme="8" tint="0.39997558519241921"/>
        </vertical>
        <horizontal style="thin">
          <color theme="8" tint="0.39997558519241921"/>
        </horizontal>
      </border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vertical style="thin">
          <color theme="8" tint="0.39997558519241921"/>
        </vertical>
        <horizontal style="thin">
          <color theme="8" tint="0.39997558519241921"/>
        </horizontal>
      </border>
    </dxf>
    <dxf>
      <border diagonalUp="0" diagonalDown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vertical style="thin">
          <color theme="8" tint="0.39997558519241921"/>
        </vertical>
        <horizontal style="thin">
          <color theme="8" tint="0.39997558519241921"/>
        </horizontal>
      </border>
    </dxf>
    <dxf>
      <border diagonalUp="0" diagonalDown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vertical style="thin">
          <color theme="8" tint="0.39997558519241921"/>
        </vertical>
        <horizontal style="thin">
          <color theme="8" tint="0.39997558519241921"/>
        </horizontal>
      </border>
    </dxf>
    <dxf>
      <border diagonalUp="0" diagonalDown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vertical style="thin">
          <color theme="8" tint="0.39997558519241921"/>
        </vertical>
        <horizontal style="thin">
          <color theme="8" tint="0.39997558519241921"/>
        </horizontal>
      </border>
    </dxf>
    <dxf>
      <border diagonalUp="0" diagonalDown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vertical style="thin">
          <color theme="8" tint="0.39997558519241921"/>
        </vertical>
        <horizontal style="thin">
          <color theme="8" tint="0.39997558519241921"/>
        </horizontal>
      </border>
    </dxf>
    <dxf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EGUNTAS!A1"/><Relationship Id="rId2" Type="http://schemas.openxmlformats.org/officeDocument/2006/relationships/hyperlink" Target="#'DATOS-MODIFICADOS'!A1"/><Relationship Id="rId1" Type="http://schemas.openxmlformats.org/officeDocument/2006/relationships/hyperlink" Target="#'DATOS-PUROS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READM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README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README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4</xdr:row>
      <xdr:rowOff>186836</xdr:rowOff>
    </xdr:from>
    <xdr:to>
      <xdr:col>14</xdr:col>
      <xdr:colOff>342900</xdr:colOff>
      <xdr:row>6</xdr:row>
      <xdr:rowOff>190499</xdr:rowOff>
    </xdr:to>
    <xdr:sp macro="" textlink="">
      <xdr:nvSpPr>
        <xdr:cNvPr id="7" name="Rectángulo: esquinas redondeadas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06DB02-164A-44EE-B7AC-BF9022357314}"/>
            </a:ext>
          </a:extLst>
        </xdr:cNvPr>
        <xdr:cNvSpPr/>
      </xdr:nvSpPr>
      <xdr:spPr>
        <a:xfrm>
          <a:off x="9258300" y="1066067"/>
          <a:ext cx="990600" cy="384663"/>
        </a:xfrm>
        <a:prstGeom prst="round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VER DATOS</a:t>
          </a:r>
        </a:p>
      </xdr:txBody>
    </xdr:sp>
    <xdr:clientData/>
  </xdr:twoCellAnchor>
  <xdr:twoCellAnchor>
    <xdr:from>
      <xdr:col>13</xdr:col>
      <xdr:colOff>123825</xdr:colOff>
      <xdr:row>8</xdr:row>
      <xdr:rowOff>15386</xdr:rowOff>
    </xdr:from>
    <xdr:to>
      <xdr:col>14</xdr:col>
      <xdr:colOff>352425</xdr:colOff>
      <xdr:row>10</xdr:row>
      <xdr:rowOff>19049</xdr:rowOff>
    </xdr:to>
    <xdr:sp macro="" textlink="">
      <xdr:nvSpPr>
        <xdr:cNvPr id="8" name="Rectángulo: esquinas redondeada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D72A23-4755-411D-A341-557B08161BE0}"/>
            </a:ext>
          </a:extLst>
        </xdr:cNvPr>
        <xdr:cNvSpPr/>
      </xdr:nvSpPr>
      <xdr:spPr>
        <a:xfrm>
          <a:off x="11239500" y="1653686"/>
          <a:ext cx="990600" cy="384663"/>
        </a:xfrm>
        <a:prstGeom prst="round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VER DATOS</a:t>
          </a:r>
        </a:p>
      </xdr:txBody>
    </xdr:sp>
    <xdr:clientData/>
  </xdr:twoCellAnchor>
  <xdr:twoCellAnchor>
    <xdr:from>
      <xdr:col>13</xdr:col>
      <xdr:colOff>104775</xdr:colOff>
      <xdr:row>41</xdr:row>
      <xdr:rowOff>177311</xdr:rowOff>
    </xdr:from>
    <xdr:to>
      <xdr:col>14</xdr:col>
      <xdr:colOff>600075</xdr:colOff>
      <xdr:row>43</xdr:row>
      <xdr:rowOff>180974</xdr:rowOff>
    </xdr:to>
    <xdr:sp macro="" textlink="">
      <xdr:nvSpPr>
        <xdr:cNvPr id="9" name="Rectángulo: esquinas redondeada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18C131-6F28-4B42-93CB-22BF2E73E3D8}"/>
            </a:ext>
          </a:extLst>
        </xdr:cNvPr>
        <xdr:cNvSpPr/>
      </xdr:nvSpPr>
      <xdr:spPr>
        <a:xfrm>
          <a:off x="11372850" y="8149736"/>
          <a:ext cx="1257300" cy="384663"/>
        </a:xfrm>
        <a:prstGeom prst="round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PREGUNTAS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66675</xdr:rowOff>
    </xdr:from>
    <xdr:to>
      <xdr:col>15</xdr:col>
      <xdr:colOff>742950</xdr:colOff>
      <xdr:row>4</xdr:row>
      <xdr:rowOff>114300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7FF4A0-9486-46B0-B31C-A53D18818709}"/>
            </a:ext>
          </a:extLst>
        </xdr:cNvPr>
        <xdr:cNvSpPr/>
      </xdr:nvSpPr>
      <xdr:spPr>
        <a:xfrm>
          <a:off x="10668000" y="447675"/>
          <a:ext cx="1504950" cy="428625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1">
              <a:solidFill>
                <a:schemeClr val="bg1"/>
              </a:solidFill>
            </a:rPr>
            <a:t>README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2</xdr:row>
      <xdr:rowOff>57150</xdr:rowOff>
    </xdr:from>
    <xdr:to>
      <xdr:col>21</xdr:col>
      <xdr:colOff>752475</xdr:colOff>
      <xdr:row>4</xdr:row>
      <xdr:rowOff>85725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0C9C5-DE0F-446F-9B01-67100CDD4684}"/>
            </a:ext>
          </a:extLst>
        </xdr:cNvPr>
        <xdr:cNvSpPr/>
      </xdr:nvSpPr>
      <xdr:spPr>
        <a:xfrm>
          <a:off x="24717375" y="447675"/>
          <a:ext cx="1504950" cy="428625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1">
              <a:solidFill>
                <a:schemeClr val="bg1"/>
              </a:solidFill>
            </a:rPr>
            <a:t>README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114299</xdr:colOff>
      <xdr:row>0</xdr:row>
      <xdr:rowOff>0</xdr:rowOff>
    </xdr:from>
    <xdr:to>
      <xdr:col>10</xdr:col>
      <xdr:colOff>561974</xdr:colOff>
      <xdr:row>4</xdr:row>
      <xdr:rowOff>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D7D686E-51F4-4EAA-8218-19719ABFA5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968" b="15172"/>
        <a:stretch/>
      </xdr:blipFill>
      <xdr:spPr>
        <a:xfrm>
          <a:off x="7372349" y="0"/>
          <a:ext cx="1209675" cy="762001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4</xdr:row>
      <xdr:rowOff>66675</xdr:rowOff>
    </xdr:from>
    <xdr:to>
      <xdr:col>18</xdr:col>
      <xdr:colOff>742950</xdr:colOff>
      <xdr:row>6</xdr:row>
      <xdr:rowOff>19050</xdr:rowOff>
    </xdr:to>
    <xdr:sp macro="" textlink="">
      <xdr:nvSpPr>
        <xdr:cNvPr id="3" name="Rectángulo: esquinas redondeada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B648D6-0273-4150-88B7-FEAE51D5B320}"/>
            </a:ext>
          </a:extLst>
        </xdr:cNvPr>
        <xdr:cNvSpPr/>
      </xdr:nvSpPr>
      <xdr:spPr>
        <a:xfrm>
          <a:off x="15792450" y="828675"/>
          <a:ext cx="1504950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1">
              <a:solidFill>
                <a:schemeClr val="bg1"/>
              </a:solidFill>
            </a:rPr>
            <a:t>README</a:t>
          </a:r>
        </a:p>
      </xdr:txBody>
    </xdr:sp>
    <xdr:clientData/>
  </xdr:twoCellAnchor>
  <xdr:twoCellAnchor>
    <xdr:from>
      <xdr:col>11</xdr:col>
      <xdr:colOff>314325</xdr:colOff>
      <xdr:row>0</xdr:row>
      <xdr:rowOff>104774</xdr:rowOff>
    </xdr:from>
    <xdr:to>
      <xdr:col>13</xdr:col>
      <xdr:colOff>1371599</xdr:colOff>
      <xdr:row>3</xdr:row>
      <xdr:rowOff>161925</xdr:rowOff>
    </xdr:to>
    <xdr:sp macro="" textlink="$H$43">
      <xdr:nvSpPr>
        <xdr:cNvPr id="6" name="CuadroTexto 5">
          <a:extLst>
            <a:ext uri="{FF2B5EF4-FFF2-40B4-BE49-F238E27FC236}">
              <a16:creationId xmlns:a16="http://schemas.microsoft.com/office/drawing/2014/main" id="{78A116D5-C3D5-4E5B-BE26-03D7EB5C5FCA}"/>
            </a:ext>
          </a:extLst>
        </xdr:cNvPr>
        <xdr:cNvSpPr txBox="1"/>
      </xdr:nvSpPr>
      <xdr:spPr>
        <a:xfrm>
          <a:off x="9096375" y="104774"/>
          <a:ext cx="3238499" cy="628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6C673EA5-B376-4EAE-BFC9-37372AE10CD4}" type="TxLink">
            <a:rPr lang="en-US" sz="1800" b="0" i="0" u="none" strike="noStrike">
              <a:solidFill>
                <a:schemeClr val="accent5">
                  <a:lumMod val="75000"/>
                </a:schemeClr>
              </a:solidFill>
              <a:latin typeface="Calibri"/>
              <a:ea typeface="Calibri"/>
              <a:cs typeface="Calibri"/>
            </a:rPr>
            <a:pPr/>
            <a:t>domingo 14 de enero del  año 2024</a:t>
          </a:fld>
          <a:endParaRPr lang="es-AR" sz="18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02688A-65C4-40C3-AAD2-2B70C5146428}" name="Tabla3" displayName="Tabla3" ref="I12:M14" totalsRowShown="0" headerRowDxfId="28">
  <autoFilter ref="I12:M14" xr:uid="{2202688A-65C4-40C3-AAD2-2B70C5146428}"/>
  <tableColumns count="5">
    <tableColumn id="1" xr3:uid="{899B0C22-DDB7-4188-A292-0E0D6B9459BA}" name="Estado civil" dataDxfId="27"/>
    <tableColumn id="2" xr3:uid="{BBAD5314-EE43-47FF-8AF9-C4C28493239A}" name="Comision Empleado" dataDxfId="26"/>
    <tableColumn id="3" xr3:uid="{467D3945-CE3E-4AF7-A2F3-F295F8F48AA6}" name="Mes compra" dataDxfId="25"/>
    <tableColumn id="4" xr3:uid="{65CBAC01-5091-47F1-B527-F288FD9FDE1D}" name="Año compra" dataDxfId="24"/>
    <tableColumn id="5" xr3:uid="{E5030070-B8E6-46D7-B0DE-DF9E332F4D1D}" name="Dia compra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4CF075-501E-4EE6-8B43-DE7352C60E0E}" name="Tabla4" displayName="Tabla4" ref="J28:K30" totalsRowShown="0" headerRowDxfId="22" dataDxfId="21">
  <autoFilter ref="J28:K30" xr:uid="{374CF075-501E-4EE6-8B43-DE7352C60E0E}"/>
  <tableColumns count="2">
    <tableColumn id="1" xr3:uid="{5F40594B-A5E0-4F29-8BC7-F458BB78BD14}" name="Empleado venta" dataDxfId="20"/>
    <tableColumn id="2" xr3:uid="{D6383997-72AC-410F-A2F5-A1F542AD7FC3}" name="Comprador" dataDxfId="19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OS" displayName="DATOS" ref="A1:S846" totalsRowShown="0">
  <autoFilter ref="A1:S846" xr:uid="{00000000-0009-0000-0100-000001000000}"/>
  <tableColumns count="19">
    <tableColumn id="1" xr3:uid="{00000000-0010-0000-0000-000001000000}" name="IDEntrada" dataDxfId="18"/>
    <tableColumn id="2" xr3:uid="{00000000-0010-0000-0000-000002000000}" name="Comprador" dataDxfId="17"/>
    <tableColumn id="3" xr3:uid="{00000000-0010-0000-0000-000003000000}" name="Edad" dataDxfId="16"/>
    <tableColumn id="14" xr3:uid="{BC3B0812-4F63-4820-9E28-684F1CFFD133}" name="Estado Civil" dataDxfId="15"/>
    <tableColumn id="4" xr3:uid="{00000000-0010-0000-0000-000004000000}" name="Direccion" dataDxfId="14"/>
    <tableColumn id="20" xr3:uid="{95B36AD7-9BA9-4565-BE9B-BF0518A4D45A}" name="D.N.I" dataDxfId="13"/>
    <tableColumn id="21" xr3:uid="{3F732C55-0E3C-488A-93AC-D5071BA1D78A}" name="CUIL" dataDxfId="12"/>
    <tableColumn id="5" xr3:uid="{00000000-0010-0000-0000-000005000000}" name="CorreoElectronico" dataDxfId="11"/>
    <tableColumn id="6" xr3:uid="{00000000-0010-0000-0000-000006000000}" name="FechaCompra" dataDxfId="10"/>
    <tableColumn id="8" xr3:uid="{00000000-0010-0000-0000-000008000000}" name="EmpleadoVenta" dataDxfId="9"/>
    <tableColumn id="9" xr3:uid="{00000000-0010-0000-0000-000009000000}" name="Juego" dataDxfId="8"/>
    <tableColumn id="10" xr3:uid="{00000000-0010-0000-0000-00000A000000}" name="PrecioJuego" dataDxfId="7" dataCellStyle="Moneda"/>
    <tableColumn id="11" xr3:uid="{00000000-0010-0000-0000-00000B000000}" name="Supervisor" dataDxfId="6"/>
    <tableColumn id="12" xr3:uid="{00000000-0010-0000-0000-00000C000000}" name="Localidad" dataDxfId="5"/>
    <tableColumn id="13" xr3:uid="{00000000-0010-0000-0000-00000D000000}" name="DescuentoJuego" dataDxfId="4" dataCellStyle="Moneda"/>
    <tableColumn id="16" xr3:uid="{FF18299B-F896-4EFA-9621-06A8FB363270}" name="comision empleado" dataDxfId="3" dataCellStyle="Moneda">
      <calculatedColumnFormula>L2*0.1</calculatedColumnFormula>
    </tableColumn>
    <tableColumn id="7" xr3:uid="{13D2547D-477F-45B0-AD32-2E4C33DF46B6}" name="Mes Compra" dataDxfId="2">
      <calculatedColumnFormula>TEXT(I2,"mmmm")</calculatedColumnFormula>
    </tableColumn>
    <tableColumn id="15" xr3:uid="{49A5CA50-618B-4A67-970F-C7847730007F}" name="Año de compra" dataDxfId="1">
      <calculatedColumnFormula>YEAR(I2)</calculatedColumnFormula>
    </tableColumn>
    <tableColumn id="19" xr3:uid="{B4D0274B-6348-4E19-8D39-FF78B53D4915}" name="Dia de compra" dataDxfId="0">
      <calculatedColumnFormula>IF(I2&lt;&gt;"", SUBSTITUTE(SUBSTITUTE(SUBSTITUTE(SUBSTITUTE(SUBSTITUTE(TEXT(I2,"dddd"),"á","a"),"é","e"),"í","i"),"ó","o"),"ú","u"),"")</calculatedColumnFormula>
    </tableColumn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F73B-8D05-45AC-A056-8F10F77E72C3}">
  <sheetPr>
    <tabColor theme="4" tint="0.39997558519241921"/>
  </sheetPr>
  <dimension ref="F4:R55"/>
  <sheetViews>
    <sheetView showGridLines="0" zoomScaleNormal="100" workbookViewId="0">
      <selection activeCell="D22" sqref="D22"/>
    </sheetView>
  </sheetViews>
  <sheetFormatPr baseColWidth="10" defaultRowHeight="15" x14ac:dyDescent="0.25"/>
  <cols>
    <col min="6" max="6" width="2.28515625" customWidth="1"/>
    <col min="9" max="9" width="15.42578125" bestFit="1" customWidth="1"/>
    <col min="10" max="10" width="23.28515625" bestFit="1" customWidth="1"/>
    <col min="11" max="11" width="16.42578125" bestFit="1" customWidth="1"/>
    <col min="12" max="12" width="16.140625" bestFit="1" customWidth="1"/>
    <col min="13" max="13" width="15.42578125" bestFit="1" customWidth="1"/>
    <col min="15" max="15" width="13" customWidth="1"/>
    <col min="18" max="18" width="17.28515625" bestFit="1" customWidth="1"/>
  </cols>
  <sheetData>
    <row r="4" spans="6:18" ht="24" customHeight="1" x14ac:dyDescent="0.25">
      <c r="F4" s="34"/>
      <c r="G4" s="58" t="s">
        <v>820</v>
      </c>
      <c r="H4" s="58"/>
      <c r="I4" s="58"/>
      <c r="J4" s="58"/>
      <c r="K4" s="58"/>
      <c r="L4" s="58"/>
      <c r="M4" s="58"/>
      <c r="N4" s="58"/>
      <c r="O4" s="58"/>
    </row>
    <row r="6" spans="6:18" x14ac:dyDescent="0.25">
      <c r="F6" s="23"/>
      <c r="G6" s="59" t="s">
        <v>837</v>
      </c>
      <c r="H6" s="60"/>
      <c r="I6" s="60"/>
      <c r="J6" s="60"/>
      <c r="K6" s="60"/>
      <c r="L6" s="60"/>
      <c r="M6" s="60"/>
      <c r="N6" s="60"/>
      <c r="O6" s="60"/>
    </row>
    <row r="7" spans="6:18" x14ac:dyDescent="0.25">
      <c r="F7" s="23"/>
      <c r="G7" s="60"/>
      <c r="H7" s="60"/>
      <c r="I7" s="60"/>
      <c r="J7" s="60"/>
      <c r="K7" s="60"/>
      <c r="L7" s="60"/>
      <c r="M7" s="60"/>
      <c r="N7" s="60"/>
      <c r="O7" s="60"/>
    </row>
    <row r="9" spans="6:18" x14ac:dyDescent="0.25">
      <c r="F9" s="23"/>
      <c r="G9" s="61" t="s">
        <v>838</v>
      </c>
      <c r="H9" s="61"/>
      <c r="I9" s="61"/>
      <c r="J9" s="61"/>
      <c r="K9" s="61"/>
      <c r="L9" s="61"/>
      <c r="M9" s="61"/>
      <c r="N9" s="61"/>
      <c r="O9" s="61"/>
      <c r="R9" s="33"/>
    </row>
    <row r="10" spans="6:18" x14ac:dyDescent="0.25">
      <c r="F10" s="23"/>
      <c r="G10" s="61"/>
      <c r="H10" s="61"/>
      <c r="I10" s="61"/>
      <c r="J10" s="61"/>
      <c r="K10" s="61"/>
      <c r="L10" s="61"/>
      <c r="M10" s="61"/>
      <c r="N10" s="61"/>
      <c r="O10" s="61"/>
    </row>
    <row r="11" spans="6:18" ht="21" customHeight="1" x14ac:dyDescent="0.25">
      <c r="F11" s="23"/>
      <c r="G11" s="36"/>
      <c r="H11" s="23"/>
      <c r="I11" s="23"/>
      <c r="J11" s="62" t="s">
        <v>823</v>
      </c>
      <c r="K11" s="62"/>
      <c r="L11" s="62"/>
      <c r="M11" s="23"/>
      <c r="N11" s="23"/>
      <c r="O11" s="23"/>
    </row>
    <row r="12" spans="6:18" x14ac:dyDescent="0.25">
      <c r="F12" s="23"/>
      <c r="G12" s="37"/>
      <c r="H12" s="23"/>
      <c r="I12" s="35" t="s">
        <v>824</v>
      </c>
      <c r="J12" s="35" t="s">
        <v>825</v>
      </c>
      <c r="K12" s="35" t="s">
        <v>826</v>
      </c>
      <c r="L12" s="35" t="s">
        <v>827</v>
      </c>
      <c r="M12" s="35" t="s">
        <v>828</v>
      </c>
      <c r="N12" s="23"/>
      <c r="O12" s="23"/>
    </row>
    <row r="13" spans="6:18" x14ac:dyDescent="0.25">
      <c r="F13" s="23"/>
      <c r="G13" s="37"/>
      <c r="H13" s="23"/>
      <c r="I13" s="28"/>
      <c r="J13" s="28"/>
      <c r="K13" s="28"/>
      <c r="L13" s="28"/>
      <c r="M13" s="28"/>
      <c r="N13" s="23"/>
      <c r="O13" s="23"/>
    </row>
    <row r="14" spans="6:18" x14ac:dyDescent="0.25">
      <c r="F14" s="23"/>
      <c r="G14" s="23"/>
      <c r="H14" s="23"/>
      <c r="I14" s="32"/>
      <c r="J14" s="32"/>
      <c r="K14" s="32"/>
      <c r="L14" s="32"/>
      <c r="M14" s="32"/>
      <c r="N14" s="23"/>
      <c r="O14" s="23"/>
    </row>
    <row r="15" spans="6:18" x14ac:dyDescent="0.25"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6:18" x14ac:dyDescent="0.25">
      <c r="F16" s="23"/>
      <c r="G16" s="38"/>
      <c r="H16" s="38"/>
      <c r="I16" s="38"/>
      <c r="J16" s="38"/>
      <c r="K16" s="38"/>
      <c r="L16" s="38"/>
      <c r="M16" s="38"/>
      <c r="N16" s="38"/>
      <c r="O16" s="38"/>
    </row>
    <row r="17" spans="6:15" x14ac:dyDescent="0.25">
      <c r="F17" s="34"/>
      <c r="G17" s="63" t="s">
        <v>829</v>
      </c>
      <c r="H17" s="63"/>
      <c r="I17" s="63"/>
      <c r="J17" s="63"/>
      <c r="K17" s="67" t="s">
        <v>830</v>
      </c>
      <c r="L17" s="68"/>
      <c r="M17" s="68"/>
      <c r="N17" s="68"/>
      <c r="O17" s="23"/>
    </row>
    <row r="18" spans="6:15" x14ac:dyDescent="0.25"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6:15" x14ac:dyDescent="0.25">
      <c r="F19" s="34"/>
      <c r="G19" s="63" t="s">
        <v>831</v>
      </c>
      <c r="H19" s="63"/>
      <c r="I19" s="63"/>
      <c r="J19" s="63"/>
      <c r="K19" s="67" t="s">
        <v>832</v>
      </c>
      <c r="L19" s="68"/>
      <c r="M19" s="68"/>
      <c r="N19" s="68"/>
      <c r="O19" s="23"/>
    </row>
    <row r="20" spans="6:15" x14ac:dyDescent="0.25"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6:15" ht="15" customHeight="1" x14ac:dyDescent="0.25">
      <c r="F21" s="23"/>
      <c r="G21" s="23"/>
      <c r="H21" s="23"/>
      <c r="I21" s="23"/>
      <c r="J21" s="23"/>
      <c r="K21" s="64" t="s">
        <v>834</v>
      </c>
      <c r="L21" s="64"/>
      <c r="M21" s="64"/>
      <c r="N21" s="64"/>
      <c r="O21" s="23"/>
    </row>
    <row r="22" spans="6:15" x14ac:dyDescent="0.25">
      <c r="F22" s="34"/>
      <c r="G22" s="63" t="s">
        <v>833</v>
      </c>
      <c r="H22" s="63"/>
      <c r="I22" s="63"/>
      <c r="J22" s="63"/>
      <c r="K22" s="64"/>
      <c r="L22" s="64"/>
      <c r="M22" s="64"/>
      <c r="N22" s="64"/>
      <c r="O22" s="23"/>
    </row>
    <row r="23" spans="6:15" x14ac:dyDescent="0.25">
      <c r="F23" s="23"/>
      <c r="G23" s="23"/>
      <c r="H23" s="23"/>
      <c r="I23" s="23"/>
      <c r="J23" s="23"/>
      <c r="K23" s="64"/>
      <c r="L23" s="64"/>
      <c r="M23" s="64"/>
      <c r="N23" s="64"/>
      <c r="O23" s="23"/>
    </row>
    <row r="24" spans="6:15" x14ac:dyDescent="0.25">
      <c r="F24" s="23"/>
      <c r="G24" s="23"/>
      <c r="H24" s="23"/>
      <c r="I24" s="23"/>
      <c r="J24" s="23"/>
      <c r="K24" s="64"/>
      <c r="L24" s="64"/>
      <c r="M24" s="64"/>
      <c r="N24" s="64"/>
      <c r="O24" s="23"/>
    </row>
    <row r="25" spans="6:15" x14ac:dyDescent="0.25"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6:15" ht="15" customHeight="1" x14ac:dyDescent="0.25">
      <c r="F26" s="23"/>
      <c r="G26" s="62" t="s">
        <v>1718</v>
      </c>
      <c r="H26" s="62"/>
      <c r="I26" s="62"/>
      <c r="J26" s="62"/>
      <c r="K26" s="62"/>
      <c r="L26" s="62"/>
      <c r="M26" s="62"/>
      <c r="N26" s="62"/>
      <c r="O26" s="62"/>
    </row>
    <row r="27" spans="6:15" ht="9" customHeight="1" x14ac:dyDescent="0.25">
      <c r="F27" s="23"/>
      <c r="G27" s="62"/>
      <c r="H27" s="62"/>
      <c r="I27" s="62"/>
      <c r="J27" s="62"/>
      <c r="K27" s="62"/>
      <c r="L27" s="62"/>
      <c r="M27" s="62"/>
      <c r="N27" s="62"/>
      <c r="O27" s="62"/>
    </row>
    <row r="28" spans="6:15" x14ac:dyDescent="0.25">
      <c r="F28" s="23"/>
      <c r="G28" s="23"/>
      <c r="H28" s="23"/>
      <c r="I28" s="23"/>
      <c r="J28" s="39" t="s">
        <v>839</v>
      </c>
      <c r="K28" s="39" t="s">
        <v>821</v>
      </c>
      <c r="L28" s="23"/>
      <c r="M28" s="23"/>
      <c r="N28" s="23"/>
      <c r="O28" s="23"/>
    </row>
    <row r="29" spans="6:15" x14ac:dyDescent="0.25">
      <c r="F29" s="23"/>
      <c r="G29" s="23"/>
      <c r="H29" s="23"/>
      <c r="I29" s="23"/>
      <c r="J29" s="32"/>
      <c r="K29" s="32"/>
      <c r="L29" s="23"/>
      <c r="M29" s="23"/>
      <c r="N29" s="23"/>
      <c r="O29" s="23"/>
    </row>
    <row r="30" spans="6:15" ht="18.75" customHeight="1" x14ac:dyDescent="0.25">
      <c r="F30" s="23"/>
      <c r="G30" s="23"/>
      <c r="H30" s="23"/>
      <c r="I30" s="23"/>
      <c r="J30" s="30"/>
      <c r="K30" s="30"/>
      <c r="L30" s="23"/>
      <c r="M30" s="23"/>
      <c r="N30" s="23"/>
      <c r="O30" s="23"/>
    </row>
    <row r="31" spans="6:15" x14ac:dyDescent="0.25"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spans="6:15" ht="15" customHeight="1" x14ac:dyDescent="0.25">
      <c r="F32" s="23"/>
      <c r="G32" s="23"/>
      <c r="H32" s="23"/>
      <c r="I32" s="23"/>
      <c r="J32" s="23"/>
      <c r="K32" s="64" t="s">
        <v>842</v>
      </c>
      <c r="L32" s="64"/>
      <c r="M32" s="64"/>
      <c r="N32" s="64"/>
      <c r="O32" s="23"/>
    </row>
    <row r="33" spans="6:15" x14ac:dyDescent="0.25">
      <c r="F33" s="34"/>
      <c r="G33" s="63" t="s">
        <v>840</v>
      </c>
      <c r="H33" s="63"/>
      <c r="I33" s="63"/>
      <c r="J33" s="63"/>
      <c r="K33" s="64"/>
      <c r="L33" s="64"/>
      <c r="M33" s="64"/>
      <c r="N33" s="64"/>
      <c r="O33" s="23"/>
    </row>
    <row r="34" spans="6:15" x14ac:dyDescent="0.25">
      <c r="F34" s="23"/>
      <c r="G34" s="23"/>
      <c r="H34" s="23"/>
      <c r="I34" s="23"/>
      <c r="J34" s="23"/>
      <c r="K34" s="64"/>
      <c r="L34" s="64"/>
      <c r="M34" s="64"/>
      <c r="N34" s="64"/>
      <c r="O34" s="23"/>
    </row>
    <row r="35" spans="6:15" x14ac:dyDescent="0.25">
      <c r="F35" s="23"/>
      <c r="G35" s="23"/>
      <c r="H35" s="23"/>
      <c r="I35" s="23"/>
      <c r="J35" s="23"/>
      <c r="K35" s="41"/>
      <c r="L35" s="41"/>
      <c r="M35" s="41"/>
      <c r="N35" s="41"/>
      <c r="O35" s="23"/>
    </row>
    <row r="36" spans="6:15" x14ac:dyDescent="0.25">
      <c r="F36" s="23"/>
      <c r="G36" s="23"/>
      <c r="H36" s="23"/>
      <c r="I36" s="23"/>
      <c r="J36" s="23"/>
      <c r="K36" s="64" t="s">
        <v>843</v>
      </c>
      <c r="L36" s="64"/>
      <c r="M36" s="64"/>
      <c r="N36" s="64"/>
      <c r="O36" s="23"/>
    </row>
    <row r="37" spans="6:15" x14ac:dyDescent="0.25">
      <c r="F37" s="34"/>
      <c r="G37" s="63" t="s">
        <v>841</v>
      </c>
      <c r="H37" s="63"/>
      <c r="I37" s="63"/>
      <c r="J37" s="63"/>
      <c r="K37" s="64"/>
      <c r="L37" s="64"/>
      <c r="M37" s="64"/>
      <c r="N37" s="64"/>
      <c r="O37" s="23"/>
    </row>
    <row r="38" spans="6:15" x14ac:dyDescent="0.25">
      <c r="F38" s="23"/>
      <c r="G38" s="23"/>
      <c r="H38" s="23"/>
      <c r="I38" s="23"/>
      <c r="J38" s="23"/>
      <c r="K38" s="64"/>
      <c r="L38" s="64"/>
      <c r="M38" s="64"/>
      <c r="N38" s="64"/>
      <c r="O38" s="23"/>
    </row>
    <row r="39" spans="6:15" x14ac:dyDescent="0.25"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spans="6:15" x14ac:dyDescent="0.25">
      <c r="F40" s="23"/>
      <c r="G40" s="66" t="s">
        <v>844</v>
      </c>
      <c r="H40" s="66"/>
      <c r="I40" s="66"/>
      <c r="J40" s="66"/>
      <c r="K40" s="66"/>
      <c r="L40" s="66"/>
      <c r="M40" s="66"/>
      <c r="N40" s="66"/>
      <c r="O40" s="66"/>
    </row>
    <row r="41" spans="6:15" x14ac:dyDescent="0.25">
      <c r="F41" s="66" t="s">
        <v>835</v>
      </c>
      <c r="G41" s="66"/>
      <c r="H41" s="66"/>
      <c r="I41" s="66"/>
      <c r="J41" s="66"/>
      <c r="K41" s="66"/>
      <c r="L41" s="66"/>
      <c r="M41" s="66"/>
      <c r="N41" s="66"/>
      <c r="O41" s="66"/>
    </row>
    <row r="43" spans="6:15" x14ac:dyDescent="0.25">
      <c r="F43" s="69" t="s">
        <v>836</v>
      </c>
      <c r="G43" s="70"/>
      <c r="H43" s="70"/>
      <c r="I43" s="70"/>
      <c r="J43" s="70"/>
      <c r="K43" s="70"/>
      <c r="L43" s="70"/>
      <c r="M43" s="70"/>
      <c r="N43" s="70"/>
      <c r="O43" s="23"/>
    </row>
    <row r="44" spans="6:15" x14ac:dyDescent="0.25">
      <c r="F44" s="70"/>
      <c r="G44" s="70"/>
      <c r="H44" s="70"/>
      <c r="I44" s="70"/>
      <c r="J44" s="70"/>
      <c r="K44" s="70"/>
      <c r="L44" s="70"/>
      <c r="M44" s="70"/>
      <c r="N44" s="70"/>
      <c r="O44" s="23"/>
    </row>
    <row r="46" spans="6:15" x14ac:dyDescent="0.25">
      <c r="G46" s="40"/>
      <c r="H46" s="40"/>
      <c r="I46" s="40"/>
      <c r="J46" s="40"/>
      <c r="K46" s="40"/>
      <c r="L46" s="40"/>
      <c r="M46" s="40"/>
      <c r="N46" s="40"/>
      <c r="O46" s="40"/>
    </row>
    <row r="51" spans="7:15" x14ac:dyDescent="0.25">
      <c r="G51" s="65"/>
      <c r="H51" s="65"/>
      <c r="I51" s="65"/>
      <c r="J51" s="65"/>
      <c r="K51" s="65"/>
      <c r="L51" s="65"/>
      <c r="M51" s="65"/>
      <c r="N51" s="65"/>
      <c r="O51" s="65"/>
    </row>
    <row r="52" spans="7:15" x14ac:dyDescent="0.25">
      <c r="G52" s="65"/>
      <c r="H52" s="65"/>
      <c r="I52" s="65"/>
      <c r="J52" s="65"/>
      <c r="K52" s="65"/>
      <c r="L52" s="65"/>
      <c r="M52" s="65"/>
      <c r="N52" s="65"/>
      <c r="O52" s="65"/>
    </row>
    <row r="53" spans="7:15" x14ac:dyDescent="0.25">
      <c r="G53" s="65"/>
      <c r="H53" s="65"/>
      <c r="I53" s="65"/>
      <c r="J53" s="65"/>
      <c r="K53" s="65"/>
      <c r="L53" s="65"/>
      <c r="M53" s="65"/>
      <c r="N53" s="65"/>
      <c r="O53" s="65"/>
    </row>
    <row r="54" spans="7:15" x14ac:dyDescent="0.25">
      <c r="G54" s="65"/>
      <c r="H54" s="65"/>
      <c r="I54" s="65"/>
      <c r="J54" s="65"/>
      <c r="K54" s="65"/>
      <c r="L54" s="65"/>
      <c r="M54" s="65"/>
      <c r="N54" s="65"/>
      <c r="O54" s="65"/>
    </row>
    <row r="55" spans="7:15" x14ac:dyDescent="0.25">
      <c r="G55" s="65"/>
      <c r="H55" s="65"/>
      <c r="I55" s="65"/>
      <c r="J55" s="65"/>
      <c r="K55" s="65"/>
      <c r="L55" s="65"/>
      <c r="M55" s="65"/>
      <c r="N55" s="65"/>
      <c r="O55" s="65"/>
    </row>
  </sheetData>
  <mergeCells count="19">
    <mergeCell ref="G51:O55"/>
    <mergeCell ref="G40:O40"/>
    <mergeCell ref="G17:J17"/>
    <mergeCell ref="G19:J19"/>
    <mergeCell ref="K17:N17"/>
    <mergeCell ref="K19:N19"/>
    <mergeCell ref="F41:O41"/>
    <mergeCell ref="F43:N44"/>
    <mergeCell ref="G26:O27"/>
    <mergeCell ref="G33:J33"/>
    <mergeCell ref="K32:N34"/>
    <mergeCell ref="K36:N38"/>
    <mergeCell ref="G37:J37"/>
    <mergeCell ref="G4:O4"/>
    <mergeCell ref="G6:O7"/>
    <mergeCell ref="G9:O10"/>
    <mergeCell ref="J11:L11"/>
    <mergeCell ref="G22:J22"/>
    <mergeCell ref="K21:N24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BC0A-60C5-4882-8327-D3CC99EAE5C3}">
  <sheetPr codeName="Hoja1">
    <tabColor theme="4" tint="0.79998168889431442"/>
  </sheetPr>
  <dimension ref="A1:P507"/>
  <sheetViews>
    <sheetView workbookViewId="0">
      <selection activeCell="O18" sqref="O18"/>
    </sheetView>
  </sheetViews>
  <sheetFormatPr baseColWidth="10" defaultRowHeight="15" x14ac:dyDescent="0.25"/>
  <cols>
    <col min="2" max="2" width="11.42578125" customWidth="1"/>
    <col min="6" max="6" width="11.42578125" style="1"/>
  </cols>
  <sheetData>
    <row r="1" spans="1:16" x14ac:dyDescent="0.25">
      <c r="A1" t="s">
        <v>17</v>
      </c>
      <c r="B1" t="s">
        <v>18</v>
      </c>
      <c r="C1" t="s">
        <v>19</v>
      </c>
      <c r="D1" t="s">
        <v>0</v>
      </c>
      <c r="E1" t="s">
        <v>24</v>
      </c>
      <c r="F1" s="1" t="s">
        <v>20</v>
      </c>
      <c r="G1" t="s">
        <v>21</v>
      </c>
      <c r="H1" t="s">
        <v>22</v>
      </c>
      <c r="I1" t="s">
        <v>23</v>
      </c>
      <c r="J1" t="s">
        <v>25</v>
      </c>
      <c r="K1" t="s">
        <v>26</v>
      </c>
      <c r="L1" t="s">
        <v>27</v>
      </c>
    </row>
    <row r="2" spans="1:16" x14ac:dyDescent="0.25">
      <c r="A2">
        <v>1</v>
      </c>
      <c r="B2" t="s">
        <v>28</v>
      </c>
      <c r="C2">
        <v>28</v>
      </c>
      <c r="D2" t="s">
        <v>2</v>
      </c>
      <c r="E2" t="s">
        <v>29</v>
      </c>
      <c r="F2" s="1">
        <v>44941</v>
      </c>
      <c r="G2" t="s">
        <v>44</v>
      </c>
      <c r="H2" t="s">
        <v>40</v>
      </c>
      <c r="I2">
        <v>150</v>
      </c>
      <c r="J2" t="s">
        <v>1</v>
      </c>
      <c r="K2" t="s">
        <v>45</v>
      </c>
      <c r="L2">
        <v>10</v>
      </c>
      <c r="O2" s="71" t="s">
        <v>822</v>
      </c>
      <c r="P2" s="71"/>
    </row>
    <row r="3" spans="1:16" x14ac:dyDescent="0.25">
      <c r="A3">
        <v>2</v>
      </c>
      <c r="B3" t="s">
        <v>30</v>
      </c>
      <c r="C3">
        <v>35</v>
      </c>
      <c r="D3" t="s">
        <v>4</v>
      </c>
      <c r="E3" t="s">
        <v>31</v>
      </c>
      <c r="F3" s="1">
        <v>44946</v>
      </c>
      <c r="G3" t="s">
        <v>46</v>
      </c>
      <c r="H3" t="s">
        <v>41</v>
      </c>
      <c r="I3">
        <v>250</v>
      </c>
      <c r="J3" t="s">
        <v>3</v>
      </c>
      <c r="K3" t="s">
        <v>47</v>
      </c>
      <c r="L3">
        <v>5</v>
      </c>
    </row>
    <row r="4" spans="1:16" x14ac:dyDescent="0.25">
      <c r="A4">
        <v>3</v>
      </c>
      <c r="B4" t="s">
        <v>32</v>
      </c>
      <c r="C4">
        <v>42</v>
      </c>
      <c r="D4" t="s">
        <v>6</v>
      </c>
      <c r="E4" t="s">
        <v>33</v>
      </c>
      <c r="F4" s="1">
        <v>44962</v>
      </c>
      <c r="G4" t="s">
        <v>48</v>
      </c>
      <c r="H4" t="s">
        <v>42</v>
      </c>
      <c r="I4">
        <v>350</v>
      </c>
      <c r="J4" t="s">
        <v>5</v>
      </c>
      <c r="K4" t="s">
        <v>49</v>
      </c>
      <c r="L4">
        <v>15</v>
      </c>
    </row>
    <row r="5" spans="1:16" x14ac:dyDescent="0.25">
      <c r="A5">
        <v>4</v>
      </c>
      <c r="B5" t="s">
        <v>34</v>
      </c>
      <c r="C5">
        <v>30</v>
      </c>
      <c r="D5" t="s">
        <v>8</v>
      </c>
      <c r="E5" t="s">
        <v>35</v>
      </c>
      <c r="F5" s="1">
        <v>44967</v>
      </c>
      <c r="G5" t="s">
        <v>50</v>
      </c>
      <c r="H5" t="s">
        <v>40</v>
      </c>
      <c r="I5">
        <v>150</v>
      </c>
      <c r="J5" t="s">
        <v>7</v>
      </c>
      <c r="K5" t="s">
        <v>51</v>
      </c>
      <c r="L5">
        <v>0</v>
      </c>
    </row>
    <row r="6" spans="1:16" x14ac:dyDescent="0.25">
      <c r="A6">
        <v>5</v>
      </c>
      <c r="B6" t="s">
        <v>36</v>
      </c>
      <c r="C6">
        <v>38</v>
      </c>
      <c r="D6" t="s">
        <v>10</v>
      </c>
      <c r="E6" t="s">
        <v>37</v>
      </c>
      <c r="F6" s="1">
        <v>44986</v>
      </c>
      <c r="G6" t="s">
        <v>52</v>
      </c>
      <c r="H6" t="s">
        <v>43</v>
      </c>
      <c r="I6">
        <v>450</v>
      </c>
      <c r="J6" t="s">
        <v>9</v>
      </c>
      <c r="K6" t="s">
        <v>53</v>
      </c>
      <c r="L6">
        <v>12</v>
      </c>
    </row>
    <row r="7" spans="1:16" x14ac:dyDescent="0.25">
      <c r="A7">
        <v>6</v>
      </c>
      <c r="B7" t="s">
        <v>38</v>
      </c>
      <c r="C7">
        <v>29</v>
      </c>
      <c r="D7" t="s">
        <v>12</v>
      </c>
      <c r="E7" t="s">
        <v>39</v>
      </c>
      <c r="F7" s="1">
        <v>44990</v>
      </c>
      <c r="G7" t="s">
        <v>28</v>
      </c>
      <c r="H7" t="s">
        <v>41</v>
      </c>
      <c r="I7">
        <v>250</v>
      </c>
      <c r="J7" t="s">
        <v>11</v>
      </c>
      <c r="K7" t="s">
        <v>54</v>
      </c>
      <c r="L7">
        <v>8</v>
      </c>
    </row>
    <row r="8" spans="1:16" x14ac:dyDescent="0.25">
      <c r="A8">
        <v>16</v>
      </c>
      <c r="B8" t="s">
        <v>46</v>
      </c>
      <c r="C8">
        <v>32</v>
      </c>
      <c r="D8" t="s">
        <v>58</v>
      </c>
      <c r="E8" t="s">
        <v>59</v>
      </c>
      <c r="F8" s="1">
        <v>45117</v>
      </c>
      <c r="G8" t="s">
        <v>34</v>
      </c>
      <c r="H8" t="s">
        <v>60</v>
      </c>
      <c r="I8">
        <v>300</v>
      </c>
      <c r="J8" t="s">
        <v>16</v>
      </c>
      <c r="K8" t="s">
        <v>45</v>
      </c>
      <c r="L8">
        <v>10</v>
      </c>
    </row>
    <row r="9" spans="1:16" x14ac:dyDescent="0.25">
      <c r="A9">
        <v>17</v>
      </c>
      <c r="B9" t="s">
        <v>44</v>
      </c>
      <c r="C9">
        <v>27</v>
      </c>
      <c r="D9" t="s">
        <v>14</v>
      </c>
      <c r="E9" t="s">
        <v>61</v>
      </c>
      <c r="F9" s="1">
        <v>45122</v>
      </c>
      <c r="G9" t="s">
        <v>30</v>
      </c>
      <c r="H9" t="s">
        <v>62</v>
      </c>
      <c r="I9">
        <v>200</v>
      </c>
      <c r="J9" t="s">
        <v>15</v>
      </c>
      <c r="K9" t="s">
        <v>47</v>
      </c>
      <c r="L9">
        <v>5</v>
      </c>
    </row>
    <row r="10" spans="1:16" x14ac:dyDescent="0.25">
      <c r="A10">
        <v>20</v>
      </c>
      <c r="B10" t="s">
        <v>48</v>
      </c>
      <c r="C10">
        <v>29</v>
      </c>
      <c r="D10" t="s">
        <v>8</v>
      </c>
      <c r="E10" t="s">
        <v>35</v>
      </c>
      <c r="F10" s="1">
        <v>45148</v>
      </c>
      <c r="G10" t="s">
        <v>28</v>
      </c>
      <c r="H10" t="s">
        <v>64</v>
      </c>
      <c r="I10">
        <v>350</v>
      </c>
      <c r="J10" t="s">
        <v>1</v>
      </c>
      <c r="K10" t="s">
        <v>53</v>
      </c>
      <c r="L10">
        <v>12</v>
      </c>
    </row>
    <row r="11" spans="1:16" x14ac:dyDescent="0.25">
      <c r="A11">
        <v>21</v>
      </c>
      <c r="B11" t="s">
        <v>56</v>
      </c>
      <c r="C11">
        <v>33</v>
      </c>
      <c r="D11" t="s">
        <v>65</v>
      </c>
      <c r="E11" t="s">
        <v>37</v>
      </c>
      <c r="F11" s="1">
        <v>45170</v>
      </c>
      <c r="G11" t="s">
        <v>50</v>
      </c>
      <c r="H11" t="s">
        <v>60</v>
      </c>
      <c r="I11">
        <v>300</v>
      </c>
      <c r="J11" t="s">
        <v>11</v>
      </c>
      <c r="K11" t="s">
        <v>54</v>
      </c>
      <c r="L11">
        <v>8</v>
      </c>
    </row>
    <row r="12" spans="1:16" x14ac:dyDescent="0.25">
      <c r="A12">
        <v>39</v>
      </c>
      <c r="B12" t="s">
        <v>52</v>
      </c>
      <c r="C12">
        <v>31</v>
      </c>
      <c r="D12" t="s">
        <v>65</v>
      </c>
      <c r="E12" t="s">
        <v>67</v>
      </c>
      <c r="F12" s="1">
        <v>45387</v>
      </c>
      <c r="G12" t="s">
        <v>56</v>
      </c>
      <c r="H12" t="s">
        <v>62</v>
      </c>
      <c r="I12">
        <v>200</v>
      </c>
      <c r="J12" t="s">
        <v>16</v>
      </c>
      <c r="K12" t="s">
        <v>45</v>
      </c>
      <c r="L12">
        <v>5</v>
      </c>
    </row>
    <row r="13" spans="1:16" x14ac:dyDescent="0.25">
      <c r="A13">
        <v>47</v>
      </c>
      <c r="B13" t="s">
        <v>50</v>
      </c>
      <c r="C13">
        <v>29</v>
      </c>
      <c r="D13" t="s">
        <v>14</v>
      </c>
      <c r="E13" t="s">
        <v>68</v>
      </c>
      <c r="F13" s="1">
        <v>45488</v>
      </c>
      <c r="G13" t="s">
        <v>34</v>
      </c>
      <c r="H13" t="s">
        <v>62</v>
      </c>
      <c r="I13">
        <v>200</v>
      </c>
      <c r="J13" t="s">
        <v>57</v>
      </c>
      <c r="K13" t="s">
        <v>47</v>
      </c>
      <c r="L13">
        <v>5</v>
      </c>
    </row>
    <row r="14" spans="1:16" x14ac:dyDescent="0.25">
      <c r="A14">
        <v>76</v>
      </c>
      <c r="B14" t="s">
        <v>69</v>
      </c>
      <c r="C14">
        <v>34</v>
      </c>
      <c r="D14" t="s">
        <v>8</v>
      </c>
      <c r="E14" t="s">
        <v>70</v>
      </c>
      <c r="F14" s="1">
        <v>45848</v>
      </c>
      <c r="G14" t="s">
        <v>48</v>
      </c>
      <c r="H14" t="s">
        <v>60</v>
      </c>
      <c r="I14">
        <v>300</v>
      </c>
      <c r="J14" t="s">
        <v>15</v>
      </c>
      <c r="K14" t="s">
        <v>49</v>
      </c>
      <c r="L14">
        <v>10</v>
      </c>
    </row>
    <row r="15" spans="1:16" x14ac:dyDescent="0.25">
      <c r="A15">
        <v>77</v>
      </c>
      <c r="B15" t="s">
        <v>71</v>
      </c>
      <c r="C15">
        <v>27</v>
      </c>
      <c r="D15" t="s">
        <v>65</v>
      </c>
      <c r="E15" t="s">
        <v>72</v>
      </c>
      <c r="F15" s="1">
        <v>45853</v>
      </c>
      <c r="G15" t="s">
        <v>44</v>
      </c>
      <c r="H15" t="s">
        <v>62</v>
      </c>
      <c r="I15">
        <v>200</v>
      </c>
      <c r="J15" t="s">
        <v>13</v>
      </c>
      <c r="K15" t="s">
        <v>47</v>
      </c>
      <c r="L15">
        <v>5</v>
      </c>
    </row>
    <row r="16" spans="1:16" x14ac:dyDescent="0.25">
      <c r="A16">
        <v>78</v>
      </c>
      <c r="B16" t="s">
        <v>73</v>
      </c>
      <c r="C16">
        <v>31</v>
      </c>
      <c r="D16" t="s">
        <v>6</v>
      </c>
      <c r="E16" t="s">
        <v>74</v>
      </c>
      <c r="F16" s="1">
        <v>45870</v>
      </c>
      <c r="G16" t="s">
        <v>56</v>
      </c>
      <c r="H16" t="s">
        <v>640</v>
      </c>
      <c r="I16">
        <v>400</v>
      </c>
      <c r="J16" t="s">
        <v>11</v>
      </c>
      <c r="K16" t="s">
        <v>55</v>
      </c>
      <c r="L16">
        <v>15</v>
      </c>
    </row>
    <row r="17" spans="1:12" x14ac:dyDescent="0.25">
      <c r="A17">
        <v>79</v>
      </c>
      <c r="B17" t="s">
        <v>75</v>
      </c>
      <c r="C17">
        <v>29</v>
      </c>
      <c r="D17" t="s">
        <v>8</v>
      </c>
      <c r="E17" t="s">
        <v>76</v>
      </c>
      <c r="F17" s="1">
        <v>45874</v>
      </c>
      <c r="G17" t="s">
        <v>38</v>
      </c>
      <c r="H17" t="s">
        <v>641</v>
      </c>
      <c r="I17">
        <v>250</v>
      </c>
      <c r="J17" t="s">
        <v>5</v>
      </c>
      <c r="K17" t="s">
        <v>45</v>
      </c>
      <c r="L17">
        <v>0</v>
      </c>
    </row>
    <row r="18" spans="1:12" x14ac:dyDescent="0.25">
      <c r="A18">
        <v>80</v>
      </c>
      <c r="B18" t="s">
        <v>77</v>
      </c>
      <c r="C18">
        <v>30</v>
      </c>
      <c r="D18" t="s">
        <v>58</v>
      </c>
      <c r="E18" t="s">
        <v>78</v>
      </c>
      <c r="F18" s="1">
        <v>45879</v>
      </c>
      <c r="G18" t="s">
        <v>32</v>
      </c>
      <c r="H18" t="s">
        <v>64</v>
      </c>
      <c r="I18">
        <v>350</v>
      </c>
      <c r="J18" t="s">
        <v>16</v>
      </c>
      <c r="K18" t="s">
        <v>53</v>
      </c>
      <c r="L18">
        <v>8</v>
      </c>
    </row>
    <row r="19" spans="1:12" x14ac:dyDescent="0.25">
      <c r="A19">
        <v>81</v>
      </c>
      <c r="B19" t="s">
        <v>79</v>
      </c>
      <c r="C19">
        <v>28</v>
      </c>
      <c r="D19" t="s">
        <v>14</v>
      </c>
      <c r="E19" t="s">
        <v>80</v>
      </c>
      <c r="F19" s="1">
        <v>45901</v>
      </c>
      <c r="G19" t="s">
        <v>50</v>
      </c>
      <c r="H19" t="s">
        <v>60</v>
      </c>
      <c r="I19">
        <v>300</v>
      </c>
      <c r="J19" t="s">
        <v>66</v>
      </c>
      <c r="K19" t="s">
        <v>51</v>
      </c>
      <c r="L19">
        <v>10</v>
      </c>
    </row>
    <row r="20" spans="1:12" x14ac:dyDescent="0.25">
      <c r="A20">
        <v>82</v>
      </c>
      <c r="B20" t="s">
        <v>81</v>
      </c>
      <c r="C20">
        <v>32</v>
      </c>
      <c r="D20" t="s">
        <v>63</v>
      </c>
      <c r="E20" t="s">
        <v>82</v>
      </c>
      <c r="F20" s="1">
        <v>45905</v>
      </c>
      <c r="G20" t="s">
        <v>34</v>
      </c>
      <c r="H20" t="s">
        <v>62</v>
      </c>
      <c r="I20">
        <v>200</v>
      </c>
      <c r="J20" t="s">
        <v>13</v>
      </c>
      <c r="K20" t="s">
        <v>49</v>
      </c>
      <c r="L20">
        <v>5</v>
      </c>
    </row>
    <row r="21" spans="1:12" x14ac:dyDescent="0.25">
      <c r="A21">
        <v>83</v>
      </c>
      <c r="B21" t="s">
        <v>83</v>
      </c>
      <c r="C21">
        <v>29</v>
      </c>
      <c r="D21" t="s">
        <v>58</v>
      </c>
      <c r="E21" t="s">
        <v>84</v>
      </c>
      <c r="F21" s="1">
        <v>45910</v>
      </c>
      <c r="G21" t="s">
        <v>56</v>
      </c>
      <c r="H21" t="s">
        <v>640</v>
      </c>
      <c r="I21">
        <v>400</v>
      </c>
      <c r="J21" t="s">
        <v>15</v>
      </c>
      <c r="K21" t="s">
        <v>47</v>
      </c>
      <c r="L21">
        <v>15</v>
      </c>
    </row>
    <row r="22" spans="1:12" x14ac:dyDescent="0.25">
      <c r="A22">
        <v>84</v>
      </c>
      <c r="B22" t="s">
        <v>85</v>
      </c>
      <c r="C22">
        <v>27</v>
      </c>
      <c r="D22" t="s">
        <v>58</v>
      </c>
      <c r="E22" t="s">
        <v>86</v>
      </c>
      <c r="F22" s="1">
        <v>45931</v>
      </c>
      <c r="G22" t="s">
        <v>44</v>
      </c>
      <c r="H22" t="s">
        <v>641</v>
      </c>
      <c r="I22">
        <v>250</v>
      </c>
      <c r="J22" t="s">
        <v>9</v>
      </c>
      <c r="K22" t="s">
        <v>55</v>
      </c>
      <c r="L22">
        <v>0</v>
      </c>
    </row>
    <row r="23" spans="1:12" x14ac:dyDescent="0.25">
      <c r="A23">
        <v>85</v>
      </c>
      <c r="B23" t="s">
        <v>87</v>
      </c>
      <c r="C23">
        <v>33</v>
      </c>
      <c r="D23" t="s">
        <v>8</v>
      </c>
      <c r="E23" t="s">
        <v>88</v>
      </c>
      <c r="F23" s="1">
        <v>45935</v>
      </c>
      <c r="G23" t="s">
        <v>28</v>
      </c>
      <c r="H23" t="s">
        <v>64</v>
      </c>
      <c r="I23">
        <v>350</v>
      </c>
      <c r="J23" t="s">
        <v>16</v>
      </c>
      <c r="K23" t="s">
        <v>53</v>
      </c>
      <c r="L23">
        <v>8</v>
      </c>
    </row>
    <row r="24" spans="1:12" x14ac:dyDescent="0.25">
      <c r="A24">
        <v>86</v>
      </c>
      <c r="B24" t="s">
        <v>89</v>
      </c>
      <c r="C24">
        <v>28</v>
      </c>
      <c r="D24" t="s">
        <v>6</v>
      </c>
      <c r="E24" t="s">
        <v>90</v>
      </c>
      <c r="F24" s="1">
        <v>45940</v>
      </c>
      <c r="G24" t="s">
        <v>32</v>
      </c>
      <c r="H24" t="s">
        <v>60</v>
      </c>
      <c r="I24">
        <v>300</v>
      </c>
      <c r="J24" t="s">
        <v>7</v>
      </c>
      <c r="K24" t="s">
        <v>49</v>
      </c>
      <c r="L24">
        <v>10</v>
      </c>
    </row>
    <row r="25" spans="1:12" x14ac:dyDescent="0.25">
      <c r="A25">
        <v>87</v>
      </c>
      <c r="B25" t="s">
        <v>91</v>
      </c>
      <c r="C25">
        <v>30</v>
      </c>
      <c r="D25" t="s">
        <v>8</v>
      </c>
      <c r="E25" t="s">
        <v>92</v>
      </c>
      <c r="F25" s="1">
        <v>45962</v>
      </c>
      <c r="G25" t="s">
        <v>48</v>
      </c>
      <c r="H25" t="s">
        <v>62</v>
      </c>
      <c r="I25">
        <v>200</v>
      </c>
      <c r="J25" t="s">
        <v>15</v>
      </c>
      <c r="K25" t="s">
        <v>51</v>
      </c>
      <c r="L25">
        <v>5</v>
      </c>
    </row>
    <row r="26" spans="1:12" x14ac:dyDescent="0.25">
      <c r="A26">
        <v>89</v>
      </c>
      <c r="B26" t="s">
        <v>93</v>
      </c>
      <c r="C26">
        <v>35</v>
      </c>
      <c r="D26" t="s">
        <v>58</v>
      </c>
      <c r="E26" t="s">
        <v>61</v>
      </c>
      <c r="F26" s="1">
        <v>45971</v>
      </c>
      <c r="G26" t="s">
        <v>34</v>
      </c>
      <c r="H26" t="s">
        <v>641</v>
      </c>
      <c r="I26">
        <v>250</v>
      </c>
      <c r="J26" t="s">
        <v>5</v>
      </c>
      <c r="K26" t="s">
        <v>45</v>
      </c>
      <c r="L26">
        <v>0</v>
      </c>
    </row>
    <row r="27" spans="1:12" x14ac:dyDescent="0.25">
      <c r="A27">
        <v>90</v>
      </c>
      <c r="B27" t="s">
        <v>94</v>
      </c>
      <c r="C27">
        <v>29</v>
      </c>
      <c r="D27" t="s">
        <v>8</v>
      </c>
      <c r="E27" t="s">
        <v>74</v>
      </c>
      <c r="F27" s="1">
        <v>45992</v>
      </c>
      <c r="G27" t="s">
        <v>56</v>
      </c>
      <c r="H27" t="s">
        <v>64</v>
      </c>
      <c r="I27">
        <v>350</v>
      </c>
      <c r="J27" t="s">
        <v>16</v>
      </c>
      <c r="K27" t="s">
        <v>53</v>
      </c>
      <c r="L27">
        <v>8</v>
      </c>
    </row>
    <row r="28" spans="1:12" x14ac:dyDescent="0.25">
      <c r="A28">
        <v>91</v>
      </c>
      <c r="B28" t="s">
        <v>95</v>
      </c>
      <c r="C28">
        <v>33</v>
      </c>
      <c r="D28" t="s">
        <v>8</v>
      </c>
      <c r="E28" t="s">
        <v>96</v>
      </c>
      <c r="F28" s="1">
        <v>46037</v>
      </c>
      <c r="G28" t="s">
        <v>32</v>
      </c>
      <c r="H28" t="s">
        <v>60</v>
      </c>
      <c r="I28">
        <v>300</v>
      </c>
      <c r="J28" t="s">
        <v>15</v>
      </c>
      <c r="K28" t="s">
        <v>49</v>
      </c>
      <c r="L28">
        <v>10</v>
      </c>
    </row>
    <row r="29" spans="1:12" x14ac:dyDescent="0.25">
      <c r="A29">
        <v>92</v>
      </c>
      <c r="B29" t="s">
        <v>97</v>
      </c>
      <c r="C29">
        <v>28</v>
      </c>
      <c r="D29" t="s">
        <v>65</v>
      </c>
      <c r="E29" t="s">
        <v>98</v>
      </c>
      <c r="F29" s="1">
        <v>46042</v>
      </c>
      <c r="G29" t="s">
        <v>34</v>
      </c>
      <c r="H29" t="s">
        <v>62</v>
      </c>
      <c r="I29">
        <v>200</v>
      </c>
      <c r="J29" t="s">
        <v>57</v>
      </c>
      <c r="K29" t="s">
        <v>47</v>
      </c>
      <c r="L29">
        <v>5</v>
      </c>
    </row>
    <row r="30" spans="1:12" x14ac:dyDescent="0.25">
      <c r="A30">
        <v>93</v>
      </c>
      <c r="B30" t="s">
        <v>99</v>
      </c>
      <c r="C30">
        <v>31</v>
      </c>
      <c r="D30" t="s">
        <v>6</v>
      </c>
      <c r="E30" t="s">
        <v>100</v>
      </c>
      <c r="F30" s="1">
        <v>46058</v>
      </c>
      <c r="G30" t="s">
        <v>56</v>
      </c>
      <c r="H30" t="s">
        <v>640</v>
      </c>
      <c r="I30">
        <v>400</v>
      </c>
      <c r="J30" t="s">
        <v>11</v>
      </c>
      <c r="K30" t="s">
        <v>55</v>
      </c>
      <c r="L30">
        <v>15</v>
      </c>
    </row>
    <row r="31" spans="1:12" x14ac:dyDescent="0.25">
      <c r="A31">
        <v>94</v>
      </c>
      <c r="B31" t="s">
        <v>101</v>
      </c>
      <c r="C31">
        <v>29</v>
      </c>
      <c r="D31" t="s">
        <v>8</v>
      </c>
      <c r="E31" t="s">
        <v>102</v>
      </c>
      <c r="F31" s="1">
        <v>46063</v>
      </c>
      <c r="G31" t="s">
        <v>38</v>
      </c>
      <c r="H31" t="s">
        <v>641</v>
      </c>
      <c r="I31">
        <v>250</v>
      </c>
      <c r="J31" t="s">
        <v>5</v>
      </c>
      <c r="K31" t="s">
        <v>45</v>
      </c>
      <c r="L31">
        <v>0</v>
      </c>
    </row>
    <row r="32" spans="1:12" x14ac:dyDescent="0.25">
      <c r="A32">
        <v>95</v>
      </c>
      <c r="B32" t="s">
        <v>103</v>
      </c>
      <c r="C32">
        <v>30</v>
      </c>
      <c r="D32" t="s">
        <v>58</v>
      </c>
      <c r="E32" t="s">
        <v>104</v>
      </c>
      <c r="F32" s="1">
        <v>46068</v>
      </c>
      <c r="G32" t="s">
        <v>28</v>
      </c>
      <c r="H32" t="s">
        <v>64</v>
      </c>
      <c r="I32">
        <v>350</v>
      </c>
      <c r="J32" t="s">
        <v>16</v>
      </c>
      <c r="K32" t="s">
        <v>53</v>
      </c>
      <c r="L32">
        <v>8</v>
      </c>
    </row>
    <row r="33" spans="1:12" x14ac:dyDescent="0.25">
      <c r="A33">
        <v>96</v>
      </c>
      <c r="B33" t="s">
        <v>105</v>
      </c>
      <c r="C33">
        <v>28</v>
      </c>
      <c r="D33" t="s">
        <v>14</v>
      </c>
      <c r="E33" t="s">
        <v>106</v>
      </c>
      <c r="F33" s="1">
        <v>46082</v>
      </c>
      <c r="G33" t="s">
        <v>50</v>
      </c>
      <c r="H33" t="s">
        <v>60</v>
      </c>
      <c r="I33">
        <v>300</v>
      </c>
      <c r="J33" t="s">
        <v>66</v>
      </c>
      <c r="K33" t="s">
        <v>51</v>
      </c>
      <c r="L33">
        <v>10</v>
      </c>
    </row>
    <row r="34" spans="1:12" x14ac:dyDescent="0.25">
      <c r="A34">
        <v>97</v>
      </c>
      <c r="B34" t="s">
        <v>107</v>
      </c>
      <c r="C34">
        <v>32</v>
      </c>
      <c r="D34" t="s">
        <v>63</v>
      </c>
      <c r="E34" t="s">
        <v>108</v>
      </c>
      <c r="F34" s="1">
        <v>46086</v>
      </c>
      <c r="G34" t="s">
        <v>34</v>
      </c>
      <c r="H34" t="s">
        <v>62</v>
      </c>
      <c r="I34">
        <v>200</v>
      </c>
      <c r="J34" t="s">
        <v>13</v>
      </c>
      <c r="K34" t="s">
        <v>49</v>
      </c>
      <c r="L34">
        <v>5</v>
      </c>
    </row>
    <row r="35" spans="1:12" x14ac:dyDescent="0.25">
      <c r="A35">
        <v>98</v>
      </c>
      <c r="B35" t="s">
        <v>109</v>
      </c>
      <c r="C35">
        <v>29</v>
      </c>
      <c r="D35" t="s">
        <v>58</v>
      </c>
      <c r="E35" t="s">
        <v>110</v>
      </c>
      <c r="F35" s="1">
        <v>46091</v>
      </c>
      <c r="G35" t="s">
        <v>56</v>
      </c>
      <c r="H35" t="s">
        <v>640</v>
      </c>
      <c r="I35">
        <v>400</v>
      </c>
      <c r="J35" t="s">
        <v>15</v>
      </c>
      <c r="K35" t="s">
        <v>47</v>
      </c>
      <c r="L35">
        <v>15</v>
      </c>
    </row>
    <row r="36" spans="1:12" x14ac:dyDescent="0.25">
      <c r="A36">
        <v>99</v>
      </c>
      <c r="B36" t="s">
        <v>111</v>
      </c>
      <c r="C36">
        <v>27</v>
      </c>
      <c r="D36" t="s">
        <v>58</v>
      </c>
      <c r="E36" t="s">
        <v>112</v>
      </c>
      <c r="F36" s="1">
        <v>46113</v>
      </c>
      <c r="G36" t="s">
        <v>44</v>
      </c>
      <c r="H36" t="s">
        <v>641</v>
      </c>
      <c r="I36">
        <v>250</v>
      </c>
      <c r="J36" t="s">
        <v>9</v>
      </c>
      <c r="K36" t="s">
        <v>55</v>
      </c>
      <c r="L36">
        <v>0</v>
      </c>
    </row>
    <row r="37" spans="1:12" x14ac:dyDescent="0.25">
      <c r="A37">
        <v>100</v>
      </c>
      <c r="B37" t="s">
        <v>113</v>
      </c>
      <c r="C37">
        <v>33</v>
      </c>
      <c r="D37" t="s">
        <v>8</v>
      </c>
      <c r="E37" t="s">
        <v>114</v>
      </c>
      <c r="F37" s="1">
        <v>46117</v>
      </c>
      <c r="G37" t="s">
        <v>28</v>
      </c>
      <c r="H37" t="s">
        <v>64</v>
      </c>
      <c r="I37">
        <v>350</v>
      </c>
      <c r="J37" t="s">
        <v>16</v>
      </c>
      <c r="K37" t="s">
        <v>53</v>
      </c>
      <c r="L37">
        <v>8</v>
      </c>
    </row>
    <row r="38" spans="1:12" x14ac:dyDescent="0.25">
      <c r="A38">
        <v>101</v>
      </c>
      <c r="B38" t="s">
        <v>115</v>
      </c>
      <c r="C38">
        <v>28</v>
      </c>
      <c r="D38" t="s">
        <v>6</v>
      </c>
      <c r="E38" t="s">
        <v>88</v>
      </c>
      <c r="F38" s="1">
        <v>46122</v>
      </c>
      <c r="G38" t="s">
        <v>32</v>
      </c>
      <c r="H38" t="s">
        <v>60</v>
      </c>
      <c r="I38">
        <v>300</v>
      </c>
      <c r="J38" t="s">
        <v>7</v>
      </c>
      <c r="K38" t="s">
        <v>49</v>
      </c>
      <c r="L38">
        <v>10</v>
      </c>
    </row>
    <row r="39" spans="1:12" x14ac:dyDescent="0.25">
      <c r="A39">
        <v>102</v>
      </c>
      <c r="B39" t="s">
        <v>116</v>
      </c>
      <c r="C39">
        <v>30</v>
      </c>
      <c r="D39" t="s">
        <v>8</v>
      </c>
      <c r="E39" t="s">
        <v>117</v>
      </c>
      <c r="F39" s="1">
        <v>46143</v>
      </c>
      <c r="G39" t="s">
        <v>48</v>
      </c>
      <c r="H39" t="s">
        <v>62</v>
      </c>
      <c r="I39">
        <v>200</v>
      </c>
      <c r="J39" t="s">
        <v>15</v>
      </c>
      <c r="K39" t="s">
        <v>51</v>
      </c>
      <c r="L39">
        <v>5</v>
      </c>
    </row>
    <row r="40" spans="1:12" x14ac:dyDescent="0.25">
      <c r="A40">
        <v>103</v>
      </c>
      <c r="B40" t="s">
        <v>118</v>
      </c>
      <c r="C40">
        <v>38</v>
      </c>
      <c r="D40" t="s">
        <v>10</v>
      </c>
      <c r="E40" t="s">
        <v>119</v>
      </c>
      <c r="F40" s="1">
        <v>46147</v>
      </c>
      <c r="G40" t="s">
        <v>44</v>
      </c>
      <c r="H40" t="s">
        <v>640</v>
      </c>
      <c r="I40">
        <v>400</v>
      </c>
      <c r="J40" t="s">
        <v>13</v>
      </c>
      <c r="K40" t="s">
        <v>47</v>
      </c>
      <c r="L40">
        <v>15</v>
      </c>
    </row>
    <row r="41" spans="1:12" x14ac:dyDescent="0.25">
      <c r="A41">
        <v>104</v>
      </c>
      <c r="B41" t="s">
        <v>120</v>
      </c>
      <c r="C41">
        <v>35</v>
      </c>
      <c r="D41" t="s">
        <v>58</v>
      </c>
      <c r="E41" t="s">
        <v>121</v>
      </c>
      <c r="F41" s="1">
        <v>46152</v>
      </c>
      <c r="G41" t="s">
        <v>34</v>
      </c>
      <c r="H41" t="s">
        <v>641</v>
      </c>
      <c r="I41">
        <v>250</v>
      </c>
      <c r="J41" t="s">
        <v>5</v>
      </c>
      <c r="K41" t="s">
        <v>45</v>
      </c>
      <c r="L41">
        <v>0</v>
      </c>
    </row>
    <row r="42" spans="1:12" x14ac:dyDescent="0.25">
      <c r="A42">
        <v>105</v>
      </c>
      <c r="B42" t="s">
        <v>122</v>
      </c>
      <c r="C42">
        <v>29</v>
      </c>
      <c r="D42" t="s">
        <v>8</v>
      </c>
      <c r="E42" t="s">
        <v>84</v>
      </c>
      <c r="F42" s="1">
        <v>46174</v>
      </c>
      <c r="G42" t="s">
        <v>56</v>
      </c>
      <c r="H42" t="s">
        <v>64</v>
      </c>
      <c r="I42">
        <v>350</v>
      </c>
      <c r="J42" t="s">
        <v>16</v>
      </c>
      <c r="K42" t="s">
        <v>53</v>
      </c>
      <c r="L42">
        <v>8</v>
      </c>
    </row>
    <row r="43" spans="1:12" x14ac:dyDescent="0.25">
      <c r="A43">
        <v>106</v>
      </c>
      <c r="B43" t="s">
        <v>123</v>
      </c>
      <c r="C43">
        <v>33</v>
      </c>
      <c r="D43" t="s">
        <v>8</v>
      </c>
      <c r="E43" t="s">
        <v>124</v>
      </c>
      <c r="F43" s="1">
        <v>46213</v>
      </c>
      <c r="G43" t="s">
        <v>48</v>
      </c>
      <c r="H43" t="s">
        <v>60</v>
      </c>
      <c r="I43">
        <v>300</v>
      </c>
      <c r="J43" t="s">
        <v>15</v>
      </c>
      <c r="K43" t="s">
        <v>49</v>
      </c>
      <c r="L43">
        <v>10</v>
      </c>
    </row>
    <row r="44" spans="1:12" x14ac:dyDescent="0.25">
      <c r="A44">
        <v>107</v>
      </c>
      <c r="B44" t="s">
        <v>125</v>
      </c>
      <c r="C44">
        <v>28</v>
      </c>
      <c r="D44" t="s">
        <v>65</v>
      </c>
      <c r="E44" t="s">
        <v>126</v>
      </c>
      <c r="F44" s="1">
        <v>46218</v>
      </c>
      <c r="G44" t="s">
        <v>44</v>
      </c>
      <c r="H44" t="s">
        <v>62</v>
      </c>
      <c r="I44">
        <v>200</v>
      </c>
      <c r="J44" t="s">
        <v>13</v>
      </c>
      <c r="K44" t="s">
        <v>47</v>
      </c>
      <c r="L44">
        <v>5</v>
      </c>
    </row>
    <row r="45" spans="1:12" x14ac:dyDescent="0.25">
      <c r="A45">
        <v>109</v>
      </c>
      <c r="B45" t="s">
        <v>127</v>
      </c>
      <c r="C45">
        <v>29</v>
      </c>
      <c r="D45" t="s">
        <v>8</v>
      </c>
      <c r="E45" t="s">
        <v>78</v>
      </c>
      <c r="F45" s="1">
        <v>46239</v>
      </c>
      <c r="G45" t="s">
        <v>38</v>
      </c>
      <c r="H45" t="s">
        <v>641</v>
      </c>
      <c r="I45">
        <v>250</v>
      </c>
      <c r="J45" t="s">
        <v>5</v>
      </c>
      <c r="K45" t="s">
        <v>45</v>
      </c>
      <c r="L45">
        <v>0</v>
      </c>
    </row>
    <row r="46" spans="1:12" x14ac:dyDescent="0.25">
      <c r="A46">
        <v>110</v>
      </c>
      <c r="B46" t="s">
        <v>128</v>
      </c>
      <c r="C46">
        <v>30</v>
      </c>
      <c r="D46" t="s">
        <v>58</v>
      </c>
      <c r="E46" t="s">
        <v>129</v>
      </c>
      <c r="F46" s="1">
        <v>46244</v>
      </c>
      <c r="G46" t="s">
        <v>32</v>
      </c>
      <c r="H46" t="s">
        <v>64</v>
      </c>
      <c r="I46">
        <v>350</v>
      </c>
      <c r="J46" t="s">
        <v>16</v>
      </c>
      <c r="K46" t="s">
        <v>53</v>
      </c>
      <c r="L46">
        <v>8</v>
      </c>
    </row>
    <row r="47" spans="1:12" x14ac:dyDescent="0.25">
      <c r="A47">
        <v>111</v>
      </c>
      <c r="B47" t="s">
        <v>130</v>
      </c>
      <c r="C47">
        <v>28</v>
      </c>
      <c r="D47" t="s">
        <v>14</v>
      </c>
      <c r="E47" t="s">
        <v>131</v>
      </c>
      <c r="F47" s="1">
        <v>46266</v>
      </c>
      <c r="G47" t="s">
        <v>50</v>
      </c>
      <c r="H47" t="s">
        <v>60</v>
      </c>
      <c r="I47">
        <v>300</v>
      </c>
      <c r="J47" t="s">
        <v>66</v>
      </c>
      <c r="K47" t="s">
        <v>51</v>
      </c>
      <c r="L47">
        <v>10</v>
      </c>
    </row>
    <row r="48" spans="1:12" x14ac:dyDescent="0.25">
      <c r="A48">
        <v>112</v>
      </c>
      <c r="B48" t="s">
        <v>132</v>
      </c>
      <c r="C48">
        <v>32</v>
      </c>
      <c r="D48" t="s">
        <v>63</v>
      </c>
      <c r="E48" t="s">
        <v>133</v>
      </c>
      <c r="F48" s="1">
        <v>46270</v>
      </c>
      <c r="G48" t="s">
        <v>34</v>
      </c>
      <c r="H48" t="s">
        <v>62</v>
      </c>
      <c r="I48">
        <v>200</v>
      </c>
      <c r="J48" t="s">
        <v>13</v>
      </c>
      <c r="K48" t="s">
        <v>49</v>
      </c>
      <c r="L48">
        <v>5</v>
      </c>
    </row>
    <row r="49" spans="1:12" x14ac:dyDescent="0.25">
      <c r="A49">
        <v>113</v>
      </c>
      <c r="B49" t="s">
        <v>134</v>
      </c>
      <c r="C49">
        <v>29</v>
      </c>
      <c r="D49" t="s">
        <v>58</v>
      </c>
      <c r="E49" t="s">
        <v>135</v>
      </c>
      <c r="F49" s="1">
        <v>46275</v>
      </c>
      <c r="G49" t="s">
        <v>56</v>
      </c>
      <c r="H49" t="s">
        <v>640</v>
      </c>
      <c r="I49">
        <v>400</v>
      </c>
      <c r="J49" t="s">
        <v>15</v>
      </c>
      <c r="K49" t="s">
        <v>47</v>
      </c>
      <c r="L49">
        <v>15</v>
      </c>
    </row>
    <row r="50" spans="1:12" x14ac:dyDescent="0.25">
      <c r="A50">
        <v>114</v>
      </c>
      <c r="B50" t="s">
        <v>136</v>
      </c>
      <c r="C50">
        <v>27</v>
      </c>
      <c r="D50" t="s">
        <v>58</v>
      </c>
      <c r="E50" t="s">
        <v>137</v>
      </c>
      <c r="F50" s="1">
        <v>46296</v>
      </c>
      <c r="G50" t="s">
        <v>44</v>
      </c>
      <c r="H50" t="s">
        <v>641</v>
      </c>
      <c r="I50">
        <v>250</v>
      </c>
      <c r="J50" t="s">
        <v>9</v>
      </c>
      <c r="K50" t="s">
        <v>55</v>
      </c>
      <c r="L50">
        <v>0</v>
      </c>
    </row>
    <row r="51" spans="1:12" x14ac:dyDescent="0.25">
      <c r="A51">
        <v>115</v>
      </c>
      <c r="B51" t="s">
        <v>138</v>
      </c>
      <c r="C51">
        <v>33</v>
      </c>
      <c r="D51" t="s">
        <v>8</v>
      </c>
      <c r="E51" t="s">
        <v>139</v>
      </c>
      <c r="F51" s="1">
        <v>46300</v>
      </c>
      <c r="G51" t="s">
        <v>28</v>
      </c>
      <c r="H51" t="s">
        <v>64</v>
      </c>
      <c r="I51">
        <v>350</v>
      </c>
      <c r="J51" t="s">
        <v>16</v>
      </c>
      <c r="K51" t="s">
        <v>53</v>
      </c>
      <c r="L51">
        <v>8</v>
      </c>
    </row>
    <row r="52" spans="1:12" x14ac:dyDescent="0.25">
      <c r="A52">
        <v>116</v>
      </c>
      <c r="B52" t="s">
        <v>140</v>
      </c>
      <c r="C52">
        <v>28</v>
      </c>
      <c r="D52" t="s">
        <v>6</v>
      </c>
      <c r="E52" t="s">
        <v>112</v>
      </c>
      <c r="F52" s="1">
        <v>46305</v>
      </c>
      <c r="G52" t="s">
        <v>32</v>
      </c>
      <c r="H52" t="s">
        <v>60</v>
      </c>
      <c r="I52">
        <v>300</v>
      </c>
      <c r="J52" t="s">
        <v>7</v>
      </c>
      <c r="K52" t="s">
        <v>49</v>
      </c>
      <c r="L52">
        <v>10</v>
      </c>
    </row>
    <row r="53" spans="1:12" x14ac:dyDescent="0.25">
      <c r="A53">
        <v>117</v>
      </c>
      <c r="B53" t="s">
        <v>141</v>
      </c>
      <c r="C53">
        <v>30</v>
      </c>
      <c r="D53" t="s">
        <v>8</v>
      </c>
      <c r="E53" t="s">
        <v>142</v>
      </c>
      <c r="F53" s="1">
        <v>46327</v>
      </c>
      <c r="G53" t="s">
        <v>48</v>
      </c>
      <c r="H53" t="s">
        <v>62</v>
      </c>
      <c r="I53">
        <v>200</v>
      </c>
      <c r="J53" t="s">
        <v>15</v>
      </c>
      <c r="K53" t="s">
        <v>51</v>
      </c>
      <c r="L53">
        <v>5</v>
      </c>
    </row>
    <row r="54" spans="1:12" x14ac:dyDescent="0.25">
      <c r="A54">
        <v>118</v>
      </c>
      <c r="B54" t="s">
        <v>143</v>
      </c>
      <c r="C54">
        <v>38</v>
      </c>
      <c r="D54" t="s">
        <v>10</v>
      </c>
      <c r="E54" t="s">
        <v>108</v>
      </c>
      <c r="F54" s="1">
        <v>46331</v>
      </c>
      <c r="G54" t="s">
        <v>44</v>
      </c>
      <c r="H54" t="s">
        <v>640</v>
      </c>
      <c r="I54">
        <v>400</v>
      </c>
      <c r="J54" t="s">
        <v>13</v>
      </c>
      <c r="K54" t="s">
        <v>47</v>
      </c>
      <c r="L54">
        <v>15</v>
      </c>
    </row>
    <row r="55" spans="1:12" x14ac:dyDescent="0.25">
      <c r="A55">
        <v>119</v>
      </c>
      <c r="B55" t="s">
        <v>144</v>
      </c>
      <c r="C55">
        <v>35</v>
      </c>
      <c r="D55" t="s">
        <v>58</v>
      </c>
      <c r="E55" t="s">
        <v>86</v>
      </c>
      <c r="F55" s="1">
        <v>46336</v>
      </c>
      <c r="G55" t="s">
        <v>34</v>
      </c>
      <c r="H55" t="s">
        <v>641</v>
      </c>
      <c r="I55">
        <v>250</v>
      </c>
      <c r="J55" t="s">
        <v>5</v>
      </c>
      <c r="K55" t="s">
        <v>45</v>
      </c>
      <c r="L55">
        <v>0</v>
      </c>
    </row>
    <row r="56" spans="1:12" x14ac:dyDescent="0.25">
      <c r="A56">
        <v>120</v>
      </c>
      <c r="B56" t="s">
        <v>145</v>
      </c>
      <c r="C56">
        <v>29</v>
      </c>
      <c r="D56" t="s">
        <v>8</v>
      </c>
      <c r="E56" t="s">
        <v>146</v>
      </c>
      <c r="F56" s="1">
        <v>46357</v>
      </c>
      <c r="G56" t="s">
        <v>56</v>
      </c>
      <c r="H56" t="s">
        <v>64</v>
      </c>
      <c r="I56">
        <v>350</v>
      </c>
      <c r="J56" t="s">
        <v>16</v>
      </c>
      <c r="K56" t="s">
        <v>53</v>
      </c>
      <c r="L56">
        <v>8</v>
      </c>
    </row>
    <row r="57" spans="1:12" x14ac:dyDescent="0.25">
      <c r="A57">
        <v>122</v>
      </c>
      <c r="B57" t="s">
        <v>147</v>
      </c>
      <c r="C57">
        <v>30</v>
      </c>
      <c r="D57" t="s">
        <v>8</v>
      </c>
      <c r="E57" t="s">
        <v>148</v>
      </c>
      <c r="F57" s="1">
        <v>46397</v>
      </c>
      <c r="G57" t="s">
        <v>48</v>
      </c>
      <c r="H57" t="s">
        <v>62</v>
      </c>
      <c r="I57">
        <v>200</v>
      </c>
      <c r="J57" t="s">
        <v>15</v>
      </c>
      <c r="K57" t="s">
        <v>51</v>
      </c>
      <c r="L57">
        <v>5</v>
      </c>
    </row>
    <row r="58" spans="1:12" x14ac:dyDescent="0.25">
      <c r="A58">
        <v>123</v>
      </c>
      <c r="B58" t="s">
        <v>149</v>
      </c>
      <c r="C58">
        <v>28</v>
      </c>
      <c r="D58" t="s">
        <v>58</v>
      </c>
      <c r="E58" t="s">
        <v>150</v>
      </c>
      <c r="F58" s="1">
        <v>46419</v>
      </c>
      <c r="G58" t="s">
        <v>44</v>
      </c>
      <c r="H58" t="s">
        <v>640</v>
      </c>
      <c r="I58">
        <v>400</v>
      </c>
      <c r="J58" t="s">
        <v>13</v>
      </c>
      <c r="K58" t="s">
        <v>47</v>
      </c>
      <c r="L58">
        <v>15</v>
      </c>
    </row>
    <row r="59" spans="1:12" x14ac:dyDescent="0.25">
      <c r="A59">
        <v>124</v>
      </c>
      <c r="B59" t="s">
        <v>151</v>
      </c>
      <c r="C59">
        <v>35</v>
      </c>
      <c r="D59" t="s">
        <v>65</v>
      </c>
      <c r="E59" t="s">
        <v>152</v>
      </c>
      <c r="F59" s="1">
        <v>46423</v>
      </c>
      <c r="G59" t="s">
        <v>28</v>
      </c>
      <c r="H59" t="s">
        <v>641</v>
      </c>
      <c r="I59">
        <v>250</v>
      </c>
      <c r="J59" t="s">
        <v>5</v>
      </c>
      <c r="K59" t="s">
        <v>45</v>
      </c>
      <c r="L59">
        <v>0</v>
      </c>
    </row>
    <row r="60" spans="1:12" x14ac:dyDescent="0.25">
      <c r="A60">
        <v>125</v>
      </c>
      <c r="B60" t="s">
        <v>153</v>
      </c>
      <c r="C60">
        <v>29</v>
      </c>
      <c r="D60" t="s">
        <v>8</v>
      </c>
      <c r="E60" t="s">
        <v>154</v>
      </c>
      <c r="F60" s="1">
        <v>46428</v>
      </c>
      <c r="G60" t="s">
        <v>38</v>
      </c>
      <c r="H60" t="s">
        <v>64</v>
      </c>
      <c r="I60">
        <v>350</v>
      </c>
      <c r="J60" t="s">
        <v>16</v>
      </c>
      <c r="K60" t="s">
        <v>53</v>
      </c>
      <c r="L60">
        <v>8</v>
      </c>
    </row>
    <row r="61" spans="1:12" x14ac:dyDescent="0.25">
      <c r="A61">
        <v>126</v>
      </c>
      <c r="B61" t="s">
        <v>155</v>
      </c>
      <c r="C61">
        <v>31</v>
      </c>
      <c r="D61" t="s">
        <v>8</v>
      </c>
      <c r="E61" t="s">
        <v>84</v>
      </c>
      <c r="F61" s="1">
        <v>46461</v>
      </c>
      <c r="G61" t="s">
        <v>48</v>
      </c>
      <c r="H61" t="s">
        <v>60</v>
      </c>
      <c r="I61">
        <v>300</v>
      </c>
      <c r="J61" t="s">
        <v>15</v>
      </c>
      <c r="K61" t="s">
        <v>49</v>
      </c>
      <c r="L61">
        <v>10</v>
      </c>
    </row>
    <row r="62" spans="1:12" x14ac:dyDescent="0.25">
      <c r="A62">
        <v>127</v>
      </c>
      <c r="B62" t="s">
        <v>156</v>
      </c>
      <c r="C62">
        <v>29</v>
      </c>
      <c r="D62" t="s">
        <v>65</v>
      </c>
      <c r="E62" t="s">
        <v>59</v>
      </c>
      <c r="F62" s="1">
        <v>46478</v>
      </c>
      <c r="G62" t="s">
        <v>44</v>
      </c>
      <c r="H62" t="s">
        <v>62</v>
      </c>
      <c r="I62">
        <v>200</v>
      </c>
      <c r="J62" t="s">
        <v>13</v>
      </c>
      <c r="K62" t="s">
        <v>47</v>
      </c>
      <c r="L62">
        <v>5</v>
      </c>
    </row>
    <row r="63" spans="1:12" x14ac:dyDescent="0.25">
      <c r="A63">
        <v>128</v>
      </c>
      <c r="B63" t="s">
        <v>157</v>
      </c>
      <c r="C63">
        <v>33</v>
      </c>
      <c r="D63" t="s">
        <v>6</v>
      </c>
      <c r="E63" t="s">
        <v>158</v>
      </c>
      <c r="F63" s="1">
        <v>46482</v>
      </c>
      <c r="G63" t="s">
        <v>56</v>
      </c>
      <c r="H63" t="s">
        <v>640</v>
      </c>
      <c r="I63">
        <v>400</v>
      </c>
      <c r="J63" t="s">
        <v>11</v>
      </c>
      <c r="K63" t="s">
        <v>55</v>
      </c>
      <c r="L63">
        <v>15</v>
      </c>
    </row>
    <row r="64" spans="1:12" x14ac:dyDescent="0.25">
      <c r="A64">
        <v>130</v>
      </c>
      <c r="B64" t="s">
        <v>159</v>
      </c>
      <c r="C64">
        <v>30</v>
      </c>
      <c r="D64" t="s">
        <v>58</v>
      </c>
      <c r="E64" t="s">
        <v>160</v>
      </c>
      <c r="F64" s="1">
        <v>46508</v>
      </c>
      <c r="G64" t="s">
        <v>32</v>
      </c>
      <c r="H64" t="s">
        <v>64</v>
      </c>
      <c r="I64">
        <v>350</v>
      </c>
      <c r="J64" t="s">
        <v>16</v>
      </c>
      <c r="K64" t="s">
        <v>53</v>
      </c>
      <c r="L64">
        <v>8</v>
      </c>
    </row>
    <row r="65" spans="1:12" x14ac:dyDescent="0.25">
      <c r="A65">
        <v>146</v>
      </c>
      <c r="B65" t="s">
        <v>161</v>
      </c>
      <c r="C65">
        <v>32</v>
      </c>
      <c r="D65" t="s">
        <v>8</v>
      </c>
      <c r="E65" t="s">
        <v>162</v>
      </c>
      <c r="F65" s="1">
        <v>46767</v>
      </c>
      <c r="G65" t="s">
        <v>48</v>
      </c>
      <c r="H65" t="s">
        <v>60</v>
      </c>
      <c r="I65">
        <v>300</v>
      </c>
      <c r="J65" t="s">
        <v>15</v>
      </c>
      <c r="K65" t="s">
        <v>49</v>
      </c>
      <c r="L65">
        <v>10</v>
      </c>
    </row>
    <row r="66" spans="1:12" x14ac:dyDescent="0.25">
      <c r="A66">
        <v>147</v>
      </c>
      <c r="B66" t="s">
        <v>163</v>
      </c>
      <c r="C66">
        <v>28</v>
      </c>
      <c r="D66" t="s">
        <v>65</v>
      </c>
      <c r="E66" t="s">
        <v>164</v>
      </c>
      <c r="F66" s="1">
        <v>46772</v>
      </c>
      <c r="G66" t="s">
        <v>44</v>
      </c>
      <c r="H66" t="s">
        <v>62</v>
      </c>
      <c r="I66">
        <v>200</v>
      </c>
      <c r="J66" t="s">
        <v>13</v>
      </c>
      <c r="K66" t="s">
        <v>47</v>
      </c>
      <c r="L66">
        <v>5</v>
      </c>
    </row>
    <row r="67" spans="1:12" x14ac:dyDescent="0.25">
      <c r="A67">
        <v>148</v>
      </c>
      <c r="B67" t="s">
        <v>165</v>
      </c>
      <c r="C67">
        <v>33</v>
      </c>
      <c r="D67" t="s">
        <v>6</v>
      </c>
      <c r="E67" t="s">
        <v>158</v>
      </c>
      <c r="F67" s="1">
        <v>46788</v>
      </c>
      <c r="G67" t="s">
        <v>56</v>
      </c>
      <c r="H67" t="s">
        <v>640</v>
      </c>
      <c r="I67">
        <v>400</v>
      </c>
      <c r="J67" t="s">
        <v>11</v>
      </c>
      <c r="K67" t="s">
        <v>55</v>
      </c>
      <c r="L67">
        <v>15</v>
      </c>
    </row>
    <row r="68" spans="1:12" x14ac:dyDescent="0.25">
      <c r="A68">
        <v>149</v>
      </c>
      <c r="B68" t="s">
        <v>166</v>
      </c>
      <c r="C68">
        <v>29</v>
      </c>
      <c r="D68" t="s">
        <v>8</v>
      </c>
      <c r="E68" t="s">
        <v>167</v>
      </c>
      <c r="F68" s="1">
        <v>46793</v>
      </c>
      <c r="G68" t="s">
        <v>38</v>
      </c>
      <c r="H68" t="s">
        <v>641</v>
      </c>
      <c r="I68">
        <v>250</v>
      </c>
      <c r="J68" t="s">
        <v>5</v>
      </c>
      <c r="K68" t="s">
        <v>45</v>
      </c>
      <c r="L68">
        <v>0</v>
      </c>
    </row>
    <row r="69" spans="1:12" x14ac:dyDescent="0.25">
      <c r="A69">
        <v>150</v>
      </c>
      <c r="B69" t="s">
        <v>168</v>
      </c>
      <c r="C69">
        <v>30</v>
      </c>
      <c r="D69" t="s">
        <v>58</v>
      </c>
      <c r="E69" t="s">
        <v>80</v>
      </c>
      <c r="F69" s="1">
        <v>46798</v>
      </c>
      <c r="G69" t="s">
        <v>32</v>
      </c>
      <c r="H69" t="s">
        <v>64</v>
      </c>
      <c r="I69">
        <v>350</v>
      </c>
      <c r="J69" t="s">
        <v>16</v>
      </c>
      <c r="K69" t="s">
        <v>53</v>
      </c>
      <c r="L69">
        <v>8</v>
      </c>
    </row>
    <row r="70" spans="1:12" x14ac:dyDescent="0.25">
      <c r="A70">
        <v>151</v>
      </c>
      <c r="B70" t="s">
        <v>169</v>
      </c>
      <c r="C70">
        <v>28</v>
      </c>
      <c r="D70" t="s">
        <v>14</v>
      </c>
      <c r="E70" t="s">
        <v>98</v>
      </c>
      <c r="F70" s="1">
        <v>46813</v>
      </c>
      <c r="G70" t="s">
        <v>50</v>
      </c>
      <c r="H70" t="s">
        <v>60</v>
      </c>
      <c r="I70">
        <v>300</v>
      </c>
      <c r="J70" t="s">
        <v>66</v>
      </c>
      <c r="K70" t="s">
        <v>51</v>
      </c>
      <c r="L70">
        <v>10</v>
      </c>
    </row>
    <row r="71" spans="1:12" x14ac:dyDescent="0.25">
      <c r="A71">
        <v>152</v>
      </c>
      <c r="B71" t="s">
        <v>170</v>
      </c>
      <c r="C71">
        <v>32</v>
      </c>
      <c r="D71" t="s">
        <v>63</v>
      </c>
      <c r="E71" t="s">
        <v>171</v>
      </c>
      <c r="F71" s="1">
        <v>46817</v>
      </c>
      <c r="G71" t="s">
        <v>34</v>
      </c>
      <c r="H71" t="s">
        <v>62</v>
      </c>
      <c r="I71">
        <v>200</v>
      </c>
      <c r="J71" t="s">
        <v>13</v>
      </c>
      <c r="K71" t="s">
        <v>49</v>
      </c>
      <c r="L71">
        <v>5</v>
      </c>
    </row>
    <row r="72" spans="1:12" x14ac:dyDescent="0.25">
      <c r="A72">
        <v>153</v>
      </c>
      <c r="B72" t="s">
        <v>172</v>
      </c>
      <c r="C72">
        <v>29</v>
      </c>
      <c r="D72" t="s">
        <v>58</v>
      </c>
      <c r="E72" t="s">
        <v>37</v>
      </c>
      <c r="F72" s="1">
        <v>46822</v>
      </c>
      <c r="G72" t="s">
        <v>56</v>
      </c>
      <c r="H72" t="s">
        <v>640</v>
      </c>
      <c r="I72">
        <v>400</v>
      </c>
      <c r="J72" t="s">
        <v>15</v>
      </c>
      <c r="K72" t="s">
        <v>47</v>
      </c>
      <c r="L72">
        <v>15</v>
      </c>
    </row>
    <row r="73" spans="1:12" x14ac:dyDescent="0.25">
      <c r="A73">
        <v>154</v>
      </c>
      <c r="B73" t="s">
        <v>173</v>
      </c>
      <c r="C73">
        <v>27</v>
      </c>
      <c r="D73" t="s">
        <v>58</v>
      </c>
      <c r="E73" t="s">
        <v>70</v>
      </c>
      <c r="F73" s="1">
        <v>46844</v>
      </c>
      <c r="G73" t="s">
        <v>44</v>
      </c>
      <c r="H73" t="s">
        <v>641</v>
      </c>
      <c r="I73">
        <v>250</v>
      </c>
      <c r="J73" t="s">
        <v>9</v>
      </c>
      <c r="K73" t="s">
        <v>55</v>
      </c>
      <c r="L73">
        <v>0</v>
      </c>
    </row>
    <row r="74" spans="1:12" x14ac:dyDescent="0.25">
      <c r="A74">
        <v>156</v>
      </c>
      <c r="B74" t="s">
        <v>174</v>
      </c>
      <c r="C74">
        <v>28</v>
      </c>
      <c r="D74" t="s">
        <v>6</v>
      </c>
      <c r="E74" t="s">
        <v>142</v>
      </c>
      <c r="F74" s="1">
        <v>46853</v>
      </c>
      <c r="G74" t="s">
        <v>32</v>
      </c>
      <c r="H74" t="s">
        <v>60</v>
      </c>
      <c r="I74">
        <v>300</v>
      </c>
      <c r="J74" t="s">
        <v>7</v>
      </c>
      <c r="K74" t="s">
        <v>49</v>
      </c>
      <c r="L74">
        <v>10</v>
      </c>
    </row>
    <row r="75" spans="1:12" x14ac:dyDescent="0.25">
      <c r="A75">
        <v>157</v>
      </c>
      <c r="B75" t="s">
        <v>175</v>
      </c>
      <c r="C75">
        <v>30</v>
      </c>
      <c r="D75" t="s">
        <v>8</v>
      </c>
      <c r="E75" t="s">
        <v>176</v>
      </c>
      <c r="F75" s="1">
        <v>46874</v>
      </c>
      <c r="G75" t="s">
        <v>48</v>
      </c>
      <c r="H75" t="s">
        <v>62</v>
      </c>
      <c r="I75">
        <v>200</v>
      </c>
      <c r="J75" t="s">
        <v>15</v>
      </c>
      <c r="K75" t="s">
        <v>51</v>
      </c>
      <c r="L75">
        <v>5</v>
      </c>
    </row>
    <row r="76" spans="1:12" x14ac:dyDescent="0.25">
      <c r="A76">
        <v>158</v>
      </c>
      <c r="B76" t="s">
        <v>177</v>
      </c>
      <c r="C76">
        <v>38</v>
      </c>
      <c r="D76" t="s">
        <v>10</v>
      </c>
      <c r="E76" t="s">
        <v>139</v>
      </c>
      <c r="F76" s="1">
        <v>46878</v>
      </c>
      <c r="G76" t="s">
        <v>44</v>
      </c>
      <c r="H76" t="s">
        <v>640</v>
      </c>
      <c r="I76">
        <v>400</v>
      </c>
      <c r="J76" t="s">
        <v>13</v>
      </c>
      <c r="K76" t="s">
        <v>47</v>
      </c>
      <c r="L76">
        <v>15</v>
      </c>
    </row>
    <row r="77" spans="1:12" x14ac:dyDescent="0.25">
      <c r="A77">
        <v>159</v>
      </c>
      <c r="B77" t="s">
        <v>178</v>
      </c>
      <c r="C77">
        <v>35</v>
      </c>
      <c r="D77" t="s">
        <v>58</v>
      </c>
      <c r="E77" t="s">
        <v>179</v>
      </c>
      <c r="F77" s="1">
        <v>46883</v>
      </c>
      <c r="G77" t="s">
        <v>34</v>
      </c>
      <c r="H77" t="s">
        <v>641</v>
      </c>
      <c r="I77">
        <v>250</v>
      </c>
      <c r="J77" t="s">
        <v>5</v>
      </c>
      <c r="K77" t="s">
        <v>45</v>
      </c>
      <c r="L77">
        <v>0</v>
      </c>
    </row>
    <row r="78" spans="1:12" x14ac:dyDescent="0.25">
      <c r="A78">
        <v>161</v>
      </c>
      <c r="B78" t="s">
        <v>180</v>
      </c>
      <c r="C78">
        <v>33</v>
      </c>
      <c r="D78" t="s">
        <v>6</v>
      </c>
      <c r="E78" t="s">
        <v>84</v>
      </c>
      <c r="F78" s="1">
        <v>46909</v>
      </c>
      <c r="G78" t="s">
        <v>32</v>
      </c>
      <c r="H78" t="s">
        <v>60</v>
      </c>
      <c r="I78">
        <v>300</v>
      </c>
      <c r="J78" t="s">
        <v>7</v>
      </c>
      <c r="K78" t="s">
        <v>49</v>
      </c>
      <c r="L78">
        <v>10</v>
      </c>
    </row>
    <row r="79" spans="1:12" x14ac:dyDescent="0.25">
      <c r="A79">
        <v>166</v>
      </c>
      <c r="B79" t="s">
        <v>181</v>
      </c>
      <c r="C79">
        <v>32</v>
      </c>
      <c r="D79" t="s">
        <v>8</v>
      </c>
      <c r="E79" t="s">
        <v>78</v>
      </c>
      <c r="F79" s="1">
        <v>47133</v>
      </c>
      <c r="G79" t="s">
        <v>48</v>
      </c>
      <c r="H79" t="s">
        <v>60</v>
      </c>
      <c r="I79">
        <v>300</v>
      </c>
      <c r="J79" t="s">
        <v>15</v>
      </c>
      <c r="K79" t="s">
        <v>49</v>
      </c>
      <c r="L79">
        <v>10</v>
      </c>
    </row>
    <row r="80" spans="1:12" x14ac:dyDescent="0.25">
      <c r="A80">
        <v>167</v>
      </c>
      <c r="B80" t="s">
        <v>182</v>
      </c>
      <c r="C80">
        <v>28</v>
      </c>
      <c r="D80" t="s">
        <v>65</v>
      </c>
      <c r="E80" t="s">
        <v>104</v>
      </c>
      <c r="F80" s="1">
        <v>47138</v>
      </c>
      <c r="G80" t="s">
        <v>44</v>
      </c>
      <c r="H80" t="s">
        <v>62</v>
      </c>
      <c r="I80">
        <v>200</v>
      </c>
      <c r="J80" t="s">
        <v>13</v>
      </c>
      <c r="K80" t="s">
        <v>47</v>
      </c>
      <c r="L80">
        <v>5</v>
      </c>
    </row>
    <row r="81" spans="1:12" x14ac:dyDescent="0.25">
      <c r="A81">
        <v>168</v>
      </c>
      <c r="B81" t="s">
        <v>183</v>
      </c>
      <c r="C81">
        <v>33</v>
      </c>
      <c r="D81" t="s">
        <v>6</v>
      </c>
      <c r="E81" t="s">
        <v>126</v>
      </c>
      <c r="F81" s="1">
        <v>47154</v>
      </c>
      <c r="G81" t="s">
        <v>56</v>
      </c>
      <c r="H81" t="s">
        <v>640</v>
      </c>
      <c r="I81">
        <v>400</v>
      </c>
      <c r="J81" t="s">
        <v>11</v>
      </c>
      <c r="K81" t="s">
        <v>55</v>
      </c>
      <c r="L81">
        <v>15</v>
      </c>
    </row>
    <row r="82" spans="1:12" x14ac:dyDescent="0.25">
      <c r="A82">
        <v>169</v>
      </c>
      <c r="B82" t="s">
        <v>184</v>
      </c>
      <c r="C82">
        <v>29</v>
      </c>
      <c r="D82" t="s">
        <v>8</v>
      </c>
      <c r="E82" t="s">
        <v>167</v>
      </c>
      <c r="F82" s="1">
        <v>47159</v>
      </c>
      <c r="G82" t="s">
        <v>38</v>
      </c>
      <c r="H82" t="s">
        <v>641</v>
      </c>
      <c r="I82">
        <v>250</v>
      </c>
      <c r="J82" t="s">
        <v>5</v>
      </c>
      <c r="K82" t="s">
        <v>45</v>
      </c>
      <c r="L82">
        <v>0</v>
      </c>
    </row>
    <row r="83" spans="1:12" x14ac:dyDescent="0.25">
      <c r="A83">
        <v>171</v>
      </c>
      <c r="B83" t="s">
        <v>185</v>
      </c>
      <c r="C83">
        <v>28</v>
      </c>
      <c r="D83" t="s">
        <v>14</v>
      </c>
      <c r="E83" t="s">
        <v>98</v>
      </c>
      <c r="F83" s="1">
        <v>47178</v>
      </c>
      <c r="G83" t="s">
        <v>50</v>
      </c>
      <c r="H83" t="s">
        <v>60</v>
      </c>
      <c r="I83">
        <v>300</v>
      </c>
      <c r="J83" t="s">
        <v>66</v>
      </c>
      <c r="K83" t="s">
        <v>51</v>
      </c>
      <c r="L83">
        <v>10</v>
      </c>
    </row>
    <row r="84" spans="1:12" x14ac:dyDescent="0.25">
      <c r="A84">
        <v>172</v>
      </c>
      <c r="B84" t="s">
        <v>186</v>
      </c>
      <c r="C84">
        <v>32</v>
      </c>
      <c r="D84" t="s">
        <v>63</v>
      </c>
      <c r="E84" t="s">
        <v>171</v>
      </c>
      <c r="F84" s="1">
        <v>47182</v>
      </c>
      <c r="G84" t="s">
        <v>34</v>
      </c>
      <c r="H84" t="s">
        <v>62</v>
      </c>
      <c r="I84">
        <v>200</v>
      </c>
      <c r="J84" t="s">
        <v>13</v>
      </c>
      <c r="K84" t="s">
        <v>49</v>
      </c>
      <c r="L84">
        <v>5</v>
      </c>
    </row>
    <row r="85" spans="1:12" x14ac:dyDescent="0.25">
      <c r="A85">
        <v>187</v>
      </c>
      <c r="B85" t="s">
        <v>187</v>
      </c>
      <c r="C85">
        <v>28</v>
      </c>
      <c r="D85" t="s">
        <v>65</v>
      </c>
      <c r="E85" t="s">
        <v>86</v>
      </c>
      <c r="F85" s="1">
        <v>47350</v>
      </c>
      <c r="G85" t="s">
        <v>44</v>
      </c>
      <c r="H85" t="s">
        <v>62</v>
      </c>
      <c r="I85">
        <v>200</v>
      </c>
      <c r="J85" t="s">
        <v>13</v>
      </c>
      <c r="K85" t="s">
        <v>47</v>
      </c>
      <c r="L85">
        <v>5</v>
      </c>
    </row>
    <row r="86" spans="1:12" x14ac:dyDescent="0.25">
      <c r="A86">
        <v>188</v>
      </c>
      <c r="B86" t="s">
        <v>188</v>
      </c>
      <c r="C86">
        <v>33</v>
      </c>
      <c r="D86" t="s">
        <v>6</v>
      </c>
      <c r="E86" t="s">
        <v>162</v>
      </c>
      <c r="F86" s="1">
        <v>47366</v>
      </c>
      <c r="G86" t="s">
        <v>56</v>
      </c>
      <c r="H86" t="s">
        <v>640</v>
      </c>
      <c r="I86">
        <v>400</v>
      </c>
      <c r="J86" t="s">
        <v>11</v>
      </c>
      <c r="K86" t="s">
        <v>55</v>
      </c>
      <c r="L86">
        <v>15</v>
      </c>
    </row>
    <row r="87" spans="1:12" x14ac:dyDescent="0.25">
      <c r="A87">
        <v>189</v>
      </c>
      <c r="B87" t="s">
        <v>189</v>
      </c>
      <c r="C87">
        <v>29</v>
      </c>
      <c r="D87" t="s">
        <v>8</v>
      </c>
      <c r="E87" t="s">
        <v>167</v>
      </c>
      <c r="F87" s="1">
        <v>47371</v>
      </c>
      <c r="G87" t="s">
        <v>38</v>
      </c>
      <c r="H87" t="s">
        <v>641</v>
      </c>
      <c r="I87">
        <v>250</v>
      </c>
      <c r="J87" t="s">
        <v>5</v>
      </c>
      <c r="K87" t="s">
        <v>45</v>
      </c>
      <c r="L87">
        <v>0</v>
      </c>
    </row>
    <row r="88" spans="1:12" x14ac:dyDescent="0.25">
      <c r="A88">
        <v>191</v>
      </c>
      <c r="B88" t="s">
        <v>190</v>
      </c>
      <c r="C88">
        <v>28</v>
      </c>
      <c r="D88" t="s">
        <v>14</v>
      </c>
      <c r="E88" t="s">
        <v>78</v>
      </c>
      <c r="F88" s="1">
        <v>47392</v>
      </c>
      <c r="G88" t="s">
        <v>50</v>
      </c>
      <c r="H88" t="s">
        <v>60</v>
      </c>
      <c r="I88">
        <v>300</v>
      </c>
      <c r="J88" t="s">
        <v>66</v>
      </c>
      <c r="K88" t="s">
        <v>51</v>
      </c>
      <c r="L88">
        <v>10</v>
      </c>
    </row>
    <row r="89" spans="1:12" x14ac:dyDescent="0.25">
      <c r="A89">
        <v>216</v>
      </c>
      <c r="B89" t="s">
        <v>191</v>
      </c>
      <c r="C89">
        <v>31</v>
      </c>
      <c r="D89" t="s">
        <v>8</v>
      </c>
      <c r="E89" t="s">
        <v>74</v>
      </c>
      <c r="F89" s="1">
        <v>47710</v>
      </c>
      <c r="G89" t="s">
        <v>48</v>
      </c>
      <c r="H89" t="s">
        <v>60</v>
      </c>
      <c r="I89">
        <v>300</v>
      </c>
      <c r="J89" t="s">
        <v>15</v>
      </c>
      <c r="K89" t="s">
        <v>49</v>
      </c>
      <c r="L89">
        <v>10</v>
      </c>
    </row>
    <row r="90" spans="1:12" x14ac:dyDescent="0.25">
      <c r="A90">
        <v>217</v>
      </c>
      <c r="B90" t="s">
        <v>192</v>
      </c>
      <c r="C90">
        <v>29</v>
      </c>
      <c r="D90" t="s">
        <v>65</v>
      </c>
      <c r="E90" t="s">
        <v>193</v>
      </c>
      <c r="F90" s="1">
        <v>47715</v>
      </c>
      <c r="G90" t="s">
        <v>44</v>
      </c>
      <c r="H90" t="s">
        <v>62</v>
      </c>
      <c r="I90">
        <v>200</v>
      </c>
      <c r="J90" t="s">
        <v>13</v>
      </c>
      <c r="K90" t="s">
        <v>47</v>
      </c>
      <c r="L90">
        <v>5</v>
      </c>
    </row>
    <row r="91" spans="1:12" x14ac:dyDescent="0.25">
      <c r="A91">
        <v>218</v>
      </c>
      <c r="B91" t="s">
        <v>194</v>
      </c>
      <c r="C91">
        <v>33</v>
      </c>
      <c r="D91" t="s">
        <v>6</v>
      </c>
      <c r="E91" t="s">
        <v>126</v>
      </c>
      <c r="F91" s="1">
        <v>47731</v>
      </c>
      <c r="G91" t="s">
        <v>56</v>
      </c>
      <c r="H91" t="s">
        <v>640</v>
      </c>
      <c r="I91">
        <v>400</v>
      </c>
      <c r="J91" t="s">
        <v>11</v>
      </c>
      <c r="K91" t="s">
        <v>55</v>
      </c>
      <c r="L91">
        <v>15</v>
      </c>
    </row>
    <row r="92" spans="1:12" x14ac:dyDescent="0.25">
      <c r="A92">
        <v>219</v>
      </c>
      <c r="B92" t="s">
        <v>195</v>
      </c>
      <c r="C92">
        <v>28</v>
      </c>
      <c r="D92" t="s">
        <v>8</v>
      </c>
      <c r="E92" t="s">
        <v>61</v>
      </c>
      <c r="F92" s="1">
        <v>47736</v>
      </c>
      <c r="G92" t="s">
        <v>38</v>
      </c>
      <c r="H92" t="s">
        <v>641</v>
      </c>
      <c r="I92">
        <v>250</v>
      </c>
      <c r="J92" t="s">
        <v>5</v>
      </c>
      <c r="K92" t="s">
        <v>45</v>
      </c>
      <c r="L92">
        <v>0</v>
      </c>
    </row>
    <row r="93" spans="1:12" x14ac:dyDescent="0.25">
      <c r="A93">
        <v>221</v>
      </c>
      <c r="B93" t="s">
        <v>196</v>
      </c>
      <c r="C93">
        <v>28</v>
      </c>
      <c r="D93" t="s">
        <v>14</v>
      </c>
      <c r="E93" t="s">
        <v>197</v>
      </c>
      <c r="F93" s="1">
        <v>47757</v>
      </c>
      <c r="G93" t="s">
        <v>50</v>
      </c>
      <c r="H93" t="s">
        <v>60</v>
      </c>
      <c r="I93">
        <v>300</v>
      </c>
      <c r="J93" t="s">
        <v>66</v>
      </c>
      <c r="K93" t="s">
        <v>51</v>
      </c>
      <c r="L93">
        <v>10</v>
      </c>
    </row>
    <row r="94" spans="1:12" x14ac:dyDescent="0.25">
      <c r="A94">
        <v>222</v>
      </c>
      <c r="B94" t="s">
        <v>198</v>
      </c>
      <c r="C94">
        <v>32</v>
      </c>
      <c r="D94" t="s">
        <v>63</v>
      </c>
      <c r="E94" t="s">
        <v>29</v>
      </c>
      <c r="F94" s="1">
        <v>47761</v>
      </c>
      <c r="G94" t="s">
        <v>34</v>
      </c>
      <c r="H94" t="s">
        <v>62</v>
      </c>
      <c r="I94">
        <v>200</v>
      </c>
      <c r="J94" t="s">
        <v>13</v>
      </c>
      <c r="K94" t="s">
        <v>49</v>
      </c>
      <c r="L94">
        <v>5</v>
      </c>
    </row>
    <row r="95" spans="1:12" x14ac:dyDescent="0.25">
      <c r="A95">
        <v>223</v>
      </c>
      <c r="B95" t="s">
        <v>199</v>
      </c>
      <c r="C95">
        <v>29</v>
      </c>
      <c r="D95" t="s">
        <v>58</v>
      </c>
      <c r="E95" t="s">
        <v>59</v>
      </c>
      <c r="F95" s="1">
        <v>47766</v>
      </c>
      <c r="G95" t="s">
        <v>56</v>
      </c>
      <c r="H95" t="s">
        <v>640</v>
      </c>
      <c r="I95">
        <v>400</v>
      </c>
      <c r="J95" t="s">
        <v>15</v>
      </c>
      <c r="K95" t="s">
        <v>47</v>
      </c>
      <c r="L95">
        <v>15</v>
      </c>
    </row>
    <row r="96" spans="1:12" x14ac:dyDescent="0.25">
      <c r="A96">
        <v>224</v>
      </c>
      <c r="B96" t="s">
        <v>200</v>
      </c>
      <c r="C96">
        <v>27</v>
      </c>
      <c r="D96" t="s">
        <v>58</v>
      </c>
      <c r="E96" t="s">
        <v>201</v>
      </c>
      <c r="F96" s="1">
        <v>47788</v>
      </c>
      <c r="G96" t="s">
        <v>44</v>
      </c>
      <c r="H96" t="s">
        <v>641</v>
      </c>
      <c r="I96">
        <v>250</v>
      </c>
      <c r="J96" t="s">
        <v>9</v>
      </c>
      <c r="K96" t="s">
        <v>55</v>
      </c>
      <c r="L96">
        <v>0</v>
      </c>
    </row>
    <row r="97" spans="1:12" x14ac:dyDescent="0.25">
      <c r="A97">
        <v>226</v>
      </c>
      <c r="B97" t="s">
        <v>202</v>
      </c>
      <c r="C97">
        <v>28</v>
      </c>
      <c r="D97" t="s">
        <v>6</v>
      </c>
      <c r="E97" t="s">
        <v>203</v>
      </c>
      <c r="F97" s="1">
        <v>47797</v>
      </c>
      <c r="G97" t="s">
        <v>32</v>
      </c>
      <c r="H97" t="s">
        <v>60</v>
      </c>
      <c r="I97">
        <v>300</v>
      </c>
      <c r="J97" t="s">
        <v>7</v>
      </c>
      <c r="K97" t="s">
        <v>49</v>
      </c>
      <c r="L97">
        <v>10</v>
      </c>
    </row>
    <row r="98" spans="1:12" x14ac:dyDescent="0.25">
      <c r="A98">
        <v>227</v>
      </c>
      <c r="B98" t="s">
        <v>204</v>
      </c>
      <c r="C98">
        <v>30</v>
      </c>
      <c r="D98" t="s">
        <v>8</v>
      </c>
      <c r="E98" t="s">
        <v>205</v>
      </c>
      <c r="F98" s="1">
        <v>47849</v>
      </c>
      <c r="G98" t="s">
        <v>48</v>
      </c>
      <c r="H98" t="s">
        <v>62</v>
      </c>
      <c r="I98">
        <v>200</v>
      </c>
      <c r="J98" t="s">
        <v>15</v>
      </c>
      <c r="K98" t="s">
        <v>51</v>
      </c>
      <c r="L98">
        <v>5</v>
      </c>
    </row>
    <row r="99" spans="1:12" x14ac:dyDescent="0.25">
      <c r="A99">
        <v>228</v>
      </c>
      <c r="B99" t="s">
        <v>206</v>
      </c>
      <c r="C99">
        <v>38</v>
      </c>
      <c r="D99" t="s">
        <v>10</v>
      </c>
      <c r="E99" t="s">
        <v>207</v>
      </c>
      <c r="F99" s="1">
        <v>47853</v>
      </c>
      <c r="G99" t="s">
        <v>44</v>
      </c>
      <c r="H99" t="s">
        <v>640</v>
      </c>
      <c r="I99">
        <v>400</v>
      </c>
      <c r="J99" t="s">
        <v>13</v>
      </c>
      <c r="K99" t="s">
        <v>47</v>
      </c>
      <c r="L99">
        <v>15</v>
      </c>
    </row>
    <row r="100" spans="1:12" x14ac:dyDescent="0.25">
      <c r="A100">
        <v>229</v>
      </c>
      <c r="B100" t="s">
        <v>208</v>
      </c>
      <c r="C100">
        <v>35</v>
      </c>
      <c r="D100" t="s">
        <v>58</v>
      </c>
      <c r="E100" t="s">
        <v>209</v>
      </c>
      <c r="F100" s="1">
        <v>47858</v>
      </c>
      <c r="G100" t="s">
        <v>34</v>
      </c>
      <c r="H100" t="s">
        <v>641</v>
      </c>
      <c r="I100">
        <v>250</v>
      </c>
      <c r="J100" t="s">
        <v>5</v>
      </c>
      <c r="K100" t="s">
        <v>45</v>
      </c>
      <c r="L100">
        <v>0</v>
      </c>
    </row>
    <row r="101" spans="1:12" x14ac:dyDescent="0.25">
      <c r="A101">
        <v>241</v>
      </c>
      <c r="B101" t="s">
        <v>210</v>
      </c>
      <c r="C101">
        <v>32</v>
      </c>
      <c r="D101" t="s">
        <v>8</v>
      </c>
      <c r="E101" t="s">
        <v>211</v>
      </c>
      <c r="F101" s="1">
        <v>48014</v>
      </c>
      <c r="G101" t="s">
        <v>48</v>
      </c>
      <c r="H101" t="s">
        <v>60</v>
      </c>
      <c r="I101">
        <v>300</v>
      </c>
      <c r="J101" t="s">
        <v>15</v>
      </c>
      <c r="K101" t="s">
        <v>49</v>
      </c>
      <c r="L101">
        <v>10</v>
      </c>
    </row>
    <row r="102" spans="1:12" x14ac:dyDescent="0.25">
      <c r="A102">
        <v>242</v>
      </c>
      <c r="B102" t="s">
        <v>212</v>
      </c>
      <c r="C102">
        <v>29</v>
      </c>
      <c r="D102" t="s">
        <v>65</v>
      </c>
      <c r="E102" t="s">
        <v>213</v>
      </c>
      <c r="F102" s="1">
        <v>48019</v>
      </c>
      <c r="G102" t="s">
        <v>44</v>
      </c>
      <c r="H102" t="s">
        <v>62</v>
      </c>
      <c r="I102">
        <v>200</v>
      </c>
      <c r="J102" t="s">
        <v>13</v>
      </c>
      <c r="K102" t="s">
        <v>47</v>
      </c>
      <c r="L102">
        <v>5</v>
      </c>
    </row>
    <row r="103" spans="1:12" x14ac:dyDescent="0.25">
      <c r="A103">
        <v>243</v>
      </c>
      <c r="B103" t="s">
        <v>214</v>
      </c>
      <c r="C103">
        <v>33</v>
      </c>
      <c r="D103" t="s">
        <v>6</v>
      </c>
      <c r="E103" t="s">
        <v>215</v>
      </c>
      <c r="F103" s="1">
        <v>48034</v>
      </c>
      <c r="G103" t="s">
        <v>56</v>
      </c>
      <c r="H103" t="s">
        <v>640</v>
      </c>
      <c r="I103">
        <v>400</v>
      </c>
      <c r="J103" t="s">
        <v>11</v>
      </c>
      <c r="K103" t="s">
        <v>55</v>
      </c>
      <c r="L103">
        <v>15</v>
      </c>
    </row>
    <row r="104" spans="1:12" x14ac:dyDescent="0.25">
      <c r="A104">
        <v>244</v>
      </c>
      <c r="B104" t="s">
        <v>216</v>
      </c>
      <c r="C104">
        <v>28</v>
      </c>
      <c r="D104" t="s">
        <v>8</v>
      </c>
      <c r="E104" t="s">
        <v>100</v>
      </c>
      <c r="F104" s="1">
        <v>48039</v>
      </c>
      <c r="G104" t="s">
        <v>38</v>
      </c>
      <c r="H104" t="s">
        <v>641</v>
      </c>
      <c r="I104">
        <v>250</v>
      </c>
      <c r="J104" t="s">
        <v>5</v>
      </c>
      <c r="K104" t="s">
        <v>45</v>
      </c>
      <c r="L104">
        <v>0</v>
      </c>
    </row>
    <row r="105" spans="1:12" x14ac:dyDescent="0.25">
      <c r="A105">
        <v>246</v>
      </c>
      <c r="B105" t="s">
        <v>217</v>
      </c>
      <c r="C105">
        <v>28</v>
      </c>
      <c r="D105" t="s">
        <v>14</v>
      </c>
      <c r="E105" t="s">
        <v>218</v>
      </c>
      <c r="F105" s="1">
        <v>48061</v>
      </c>
      <c r="G105" t="s">
        <v>50</v>
      </c>
      <c r="H105" t="s">
        <v>60</v>
      </c>
      <c r="I105">
        <v>300</v>
      </c>
      <c r="J105" t="s">
        <v>66</v>
      </c>
      <c r="K105" t="s">
        <v>51</v>
      </c>
      <c r="L105">
        <v>10</v>
      </c>
    </row>
    <row r="106" spans="1:12" x14ac:dyDescent="0.25">
      <c r="A106">
        <v>247</v>
      </c>
      <c r="B106" t="s">
        <v>219</v>
      </c>
      <c r="C106">
        <v>32</v>
      </c>
      <c r="D106" t="s">
        <v>63</v>
      </c>
      <c r="E106" t="s">
        <v>220</v>
      </c>
      <c r="F106" s="1">
        <v>48065</v>
      </c>
      <c r="G106" t="s">
        <v>34</v>
      </c>
      <c r="H106" t="s">
        <v>62</v>
      </c>
      <c r="I106">
        <v>200</v>
      </c>
      <c r="J106" t="s">
        <v>13</v>
      </c>
      <c r="K106" t="s">
        <v>49</v>
      </c>
      <c r="L106">
        <v>5</v>
      </c>
    </row>
    <row r="107" spans="1:12" x14ac:dyDescent="0.25">
      <c r="A107">
        <v>249</v>
      </c>
      <c r="B107" t="s">
        <v>221</v>
      </c>
      <c r="C107">
        <v>27</v>
      </c>
      <c r="D107" t="s">
        <v>58</v>
      </c>
      <c r="E107" t="s">
        <v>176</v>
      </c>
      <c r="F107" s="1">
        <v>48092</v>
      </c>
      <c r="G107" t="s">
        <v>44</v>
      </c>
      <c r="H107" t="s">
        <v>641</v>
      </c>
      <c r="I107">
        <v>250</v>
      </c>
      <c r="J107" t="s">
        <v>9</v>
      </c>
      <c r="K107" t="s">
        <v>55</v>
      </c>
      <c r="L107">
        <v>0</v>
      </c>
    </row>
    <row r="108" spans="1:12" x14ac:dyDescent="0.25">
      <c r="A108">
        <v>250</v>
      </c>
      <c r="B108" t="s">
        <v>222</v>
      </c>
      <c r="C108">
        <v>33</v>
      </c>
      <c r="D108" t="s">
        <v>8</v>
      </c>
      <c r="E108" t="s">
        <v>126</v>
      </c>
      <c r="F108" s="1">
        <v>48096</v>
      </c>
      <c r="G108" t="s">
        <v>28</v>
      </c>
      <c r="H108" t="s">
        <v>64</v>
      </c>
      <c r="I108">
        <v>350</v>
      </c>
      <c r="J108" t="s">
        <v>16</v>
      </c>
      <c r="K108" t="s">
        <v>53</v>
      </c>
      <c r="L108">
        <v>8</v>
      </c>
    </row>
    <row r="109" spans="1:12" x14ac:dyDescent="0.25">
      <c r="A109">
        <v>253</v>
      </c>
      <c r="B109" t="s">
        <v>223</v>
      </c>
      <c r="C109">
        <v>38</v>
      </c>
      <c r="D109" t="s">
        <v>10</v>
      </c>
      <c r="E109" t="s">
        <v>224</v>
      </c>
      <c r="F109" s="1">
        <v>48126</v>
      </c>
      <c r="G109" t="s">
        <v>44</v>
      </c>
      <c r="H109" t="s">
        <v>640</v>
      </c>
      <c r="I109">
        <v>400</v>
      </c>
      <c r="J109" t="s">
        <v>13</v>
      </c>
      <c r="K109" t="s">
        <v>47</v>
      </c>
      <c r="L109">
        <v>15</v>
      </c>
    </row>
    <row r="110" spans="1:12" x14ac:dyDescent="0.25">
      <c r="A110">
        <v>257</v>
      </c>
      <c r="B110" t="s">
        <v>225</v>
      </c>
      <c r="C110">
        <v>30</v>
      </c>
      <c r="D110" t="s">
        <v>8</v>
      </c>
      <c r="E110" t="s">
        <v>104</v>
      </c>
      <c r="F110" s="1">
        <v>48162</v>
      </c>
      <c r="G110" t="s">
        <v>48</v>
      </c>
      <c r="H110" t="s">
        <v>62</v>
      </c>
      <c r="I110">
        <v>200</v>
      </c>
      <c r="J110" t="s">
        <v>15</v>
      </c>
      <c r="K110" t="s">
        <v>51</v>
      </c>
      <c r="L110">
        <v>5</v>
      </c>
    </row>
    <row r="111" spans="1:12" x14ac:dyDescent="0.25">
      <c r="A111">
        <v>261</v>
      </c>
      <c r="B111" t="s">
        <v>226</v>
      </c>
      <c r="C111">
        <v>31</v>
      </c>
      <c r="D111" t="s">
        <v>8</v>
      </c>
      <c r="E111" t="s">
        <v>227</v>
      </c>
      <c r="F111" s="1">
        <v>48228</v>
      </c>
      <c r="G111" t="s">
        <v>48</v>
      </c>
      <c r="H111" t="s">
        <v>60</v>
      </c>
      <c r="I111">
        <v>300</v>
      </c>
      <c r="J111" t="s">
        <v>15</v>
      </c>
      <c r="K111" t="s">
        <v>49</v>
      </c>
      <c r="L111">
        <v>10</v>
      </c>
    </row>
    <row r="112" spans="1:12" x14ac:dyDescent="0.25">
      <c r="A112">
        <v>262</v>
      </c>
      <c r="B112" t="s">
        <v>228</v>
      </c>
      <c r="C112">
        <v>28</v>
      </c>
      <c r="D112" t="s">
        <v>65</v>
      </c>
      <c r="E112" t="s">
        <v>78</v>
      </c>
      <c r="F112" s="1">
        <v>48233</v>
      </c>
      <c r="G112" t="s">
        <v>44</v>
      </c>
      <c r="H112" t="s">
        <v>62</v>
      </c>
      <c r="I112">
        <v>200</v>
      </c>
      <c r="J112" t="s">
        <v>13</v>
      </c>
      <c r="K112" t="s">
        <v>47</v>
      </c>
      <c r="L112">
        <v>5</v>
      </c>
    </row>
    <row r="113" spans="1:12" x14ac:dyDescent="0.25">
      <c r="A113">
        <v>263</v>
      </c>
      <c r="B113" t="s">
        <v>229</v>
      </c>
      <c r="C113">
        <v>33</v>
      </c>
      <c r="D113" t="s">
        <v>6</v>
      </c>
      <c r="E113" t="s">
        <v>67</v>
      </c>
      <c r="F113" s="1">
        <v>48249</v>
      </c>
      <c r="G113" t="s">
        <v>56</v>
      </c>
      <c r="H113" t="s">
        <v>640</v>
      </c>
      <c r="I113">
        <v>400</v>
      </c>
      <c r="J113" t="s">
        <v>11</v>
      </c>
      <c r="K113" t="s">
        <v>55</v>
      </c>
      <c r="L113">
        <v>15</v>
      </c>
    </row>
    <row r="114" spans="1:12" x14ac:dyDescent="0.25">
      <c r="A114">
        <v>264</v>
      </c>
      <c r="B114" t="s">
        <v>230</v>
      </c>
      <c r="C114">
        <v>29</v>
      </c>
      <c r="D114" t="s">
        <v>8</v>
      </c>
      <c r="E114" t="s">
        <v>102</v>
      </c>
      <c r="F114" s="1">
        <v>48254</v>
      </c>
      <c r="G114" t="s">
        <v>38</v>
      </c>
      <c r="H114" t="s">
        <v>641</v>
      </c>
      <c r="I114">
        <v>250</v>
      </c>
      <c r="J114" t="s">
        <v>5</v>
      </c>
      <c r="K114" t="s">
        <v>45</v>
      </c>
      <c r="L114">
        <v>0</v>
      </c>
    </row>
    <row r="115" spans="1:12" x14ac:dyDescent="0.25">
      <c r="A115">
        <v>265</v>
      </c>
      <c r="B115" t="s">
        <v>231</v>
      </c>
      <c r="C115">
        <v>30</v>
      </c>
      <c r="D115" t="s">
        <v>58</v>
      </c>
      <c r="E115" t="s">
        <v>232</v>
      </c>
      <c r="F115" s="1">
        <v>48259</v>
      </c>
      <c r="G115" t="s">
        <v>32</v>
      </c>
      <c r="H115" t="s">
        <v>64</v>
      </c>
      <c r="I115">
        <v>350</v>
      </c>
      <c r="J115" t="s">
        <v>16</v>
      </c>
      <c r="K115" t="s">
        <v>53</v>
      </c>
      <c r="L115">
        <v>8</v>
      </c>
    </row>
    <row r="116" spans="1:12" x14ac:dyDescent="0.25">
      <c r="A116">
        <v>266</v>
      </c>
      <c r="B116" t="s">
        <v>233</v>
      </c>
      <c r="C116">
        <v>28</v>
      </c>
      <c r="D116" t="s">
        <v>14</v>
      </c>
      <c r="E116" t="s">
        <v>126</v>
      </c>
      <c r="F116" s="1">
        <v>48274</v>
      </c>
      <c r="G116" t="s">
        <v>50</v>
      </c>
      <c r="H116" t="s">
        <v>60</v>
      </c>
      <c r="I116">
        <v>300</v>
      </c>
      <c r="J116" t="s">
        <v>66</v>
      </c>
      <c r="K116" t="s">
        <v>51</v>
      </c>
      <c r="L116">
        <v>10</v>
      </c>
    </row>
    <row r="117" spans="1:12" x14ac:dyDescent="0.25">
      <c r="A117">
        <v>267</v>
      </c>
      <c r="B117" t="s">
        <v>234</v>
      </c>
      <c r="C117">
        <v>32</v>
      </c>
      <c r="D117" t="s">
        <v>63</v>
      </c>
      <c r="E117" t="s">
        <v>213</v>
      </c>
      <c r="F117" s="1">
        <v>48278</v>
      </c>
      <c r="G117" t="s">
        <v>34</v>
      </c>
      <c r="H117" t="s">
        <v>62</v>
      </c>
      <c r="I117">
        <v>200</v>
      </c>
      <c r="J117" t="s">
        <v>13</v>
      </c>
      <c r="K117" t="s">
        <v>49</v>
      </c>
      <c r="L117">
        <v>5</v>
      </c>
    </row>
    <row r="118" spans="1:12" x14ac:dyDescent="0.25">
      <c r="A118">
        <v>268</v>
      </c>
      <c r="B118" t="s">
        <v>235</v>
      </c>
      <c r="C118">
        <v>29</v>
      </c>
      <c r="D118" t="s">
        <v>58</v>
      </c>
      <c r="E118" t="s">
        <v>106</v>
      </c>
      <c r="F118" s="1">
        <v>48283</v>
      </c>
      <c r="G118" t="s">
        <v>56</v>
      </c>
      <c r="H118" t="s">
        <v>640</v>
      </c>
      <c r="I118">
        <v>400</v>
      </c>
      <c r="J118" t="s">
        <v>15</v>
      </c>
      <c r="K118" t="s">
        <v>47</v>
      </c>
      <c r="L118">
        <v>15</v>
      </c>
    </row>
    <row r="119" spans="1:12" x14ac:dyDescent="0.25">
      <c r="A119">
        <v>270</v>
      </c>
      <c r="B119" t="s">
        <v>236</v>
      </c>
      <c r="C119">
        <v>33</v>
      </c>
      <c r="D119" t="s">
        <v>8</v>
      </c>
      <c r="E119" t="s">
        <v>237</v>
      </c>
      <c r="F119" s="1">
        <v>48309</v>
      </c>
      <c r="G119" t="s">
        <v>28</v>
      </c>
      <c r="H119" t="s">
        <v>64</v>
      </c>
      <c r="I119">
        <v>350</v>
      </c>
      <c r="J119" t="s">
        <v>16</v>
      </c>
      <c r="K119" t="s">
        <v>53</v>
      </c>
      <c r="L119">
        <v>8</v>
      </c>
    </row>
    <row r="120" spans="1:12" x14ac:dyDescent="0.25">
      <c r="A120">
        <v>272</v>
      </c>
      <c r="B120" t="s">
        <v>238</v>
      </c>
      <c r="C120">
        <v>30</v>
      </c>
      <c r="D120" t="s">
        <v>8</v>
      </c>
      <c r="E120" t="s">
        <v>86</v>
      </c>
      <c r="F120" s="1">
        <v>48335</v>
      </c>
      <c r="G120" t="s">
        <v>48</v>
      </c>
      <c r="H120" t="s">
        <v>62</v>
      </c>
      <c r="I120">
        <v>200</v>
      </c>
      <c r="J120" t="s">
        <v>15</v>
      </c>
      <c r="K120" t="s">
        <v>51</v>
      </c>
      <c r="L120">
        <v>5</v>
      </c>
    </row>
    <row r="121" spans="1:12" x14ac:dyDescent="0.25">
      <c r="A121">
        <v>273</v>
      </c>
      <c r="B121" t="s">
        <v>239</v>
      </c>
      <c r="C121">
        <v>38</v>
      </c>
      <c r="D121" t="s">
        <v>10</v>
      </c>
      <c r="E121" t="s">
        <v>176</v>
      </c>
      <c r="F121" s="1">
        <v>48339</v>
      </c>
      <c r="G121" t="s">
        <v>44</v>
      </c>
      <c r="H121" t="s">
        <v>640</v>
      </c>
      <c r="I121">
        <v>400</v>
      </c>
      <c r="J121" t="s">
        <v>13</v>
      </c>
      <c r="K121" t="s">
        <v>47</v>
      </c>
      <c r="L121">
        <v>15</v>
      </c>
    </row>
    <row r="122" spans="1:12" x14ac:dyDescent="0.25">
      <c r="A122">
        <v>274</v>
      </c>
      <c r="B122" t="s">
        <v>240</v>
      </c>
      <c r="C122">
        <v>35</v>
      </c>
      <c r="D122" t="s">
        <v>58</v>
      </c>
      <c r="E122" t="s">
        <v>59</v>
      </c>
      <c r="F122" s="1">
        <v>48344</v>
      </c>
      <c r="G122" t="s">
        <v>34</v>
      </c>
      <c r="H122" t="s">
        <v>641</v>
      </c>
      <c r="I122">
        <v>250</v>
      </c>
      <c r="J122" t="s">
        <v>5</v>
      </c>
      <c r="K122" t="s">
        <v>45</v>
      </c>
      <c r="L122">
        <v>0</v>
      </c>
    </row>
    <row r="123" spans="1:12" x14ac:dyDescent="0.25">
      <c r="A123">
        <v>278</v>
      </c>
      <c r="B123" t="s">
        <v>241</v>
      </c>
      <c r="C123">
        <v>28</v>
      </c>
      <c r="D123" t="s">
        <v>58</v>
      </c>
      <c r="E123" t="s">
        <v>152</v>
      </c>
      <c r="F123" s="1">
        <v>48396</v>
      </c>
      <c r="G123" t="s">
        <v>44</v>
      </c>
      <c r="H123" t="s">
        <v>640</v>
      </c>
      <c r="I123">
        <v>400</v>
      </c>
      <c r="J123" t="s">
        <v>13</v>
      </c>
      <c r="K123" t="s">
        <v>47</v>
      </c>
      <c r="L123">
        <v>15</v>
      </c>
    </row>
    <row r="124" spans="1:12" x14ac:dyDescent="0.25">
      <c r="A124">
        <v>279</v>
      </c>
      <c r="B124" t="s">
        <v>242</v>
      </c>
      <c r="C124">
        <v>35</v>
      </c>
      <c r="D124" t="s">
        <v>65</v>
      </c>
      <c r="E124" t="s">
        <v>218</v>
      </c>
      <c r="F124" s="1">
        <v>48400</v>
      </c>
      <c r="G124" t="s">
        <v>28</v>
      </c>
      <c r="H124" t="s">
        <v>641</v>
      </c>
      <c r="I124">
        <v>250</v>
      </c>
      <c r="J124" t="s">
        <v>5</v>
      </c>
      <c r="K124" t="s">
        <v>45</v>
      </c>
      <c r="L124">
        <v>0</v>
      </c>
    </row>
    <row r="125" spans="1:12" x14ac:dyDescent="0.25">
      <c r="A125">
        <v>301</v>
      </c>
      <c r="B125" t="s">
        <v>243</v>
      </c>
      <c r="C125">
        <v>31</v>
      </c>
      <c r="D125" t="s">
        <v>8</v>
      </c>
      <c r="E125" t="s">
        <v>72</v>
      </c>
      <c r="F125" s="1">
        <v>48594</v>
      </c>
      <c r="G125" t="s">
        <v>48</v>
      </c>
      <c r="H125" t="s">
        <v>60</v>
      </c>
      <c r="I125">
        <v>300</v>
      </c>
      <c r="J125" t="s">
        <v>15</v>
      </c>
      <c r="K125" t="s">
        <v>49</v>
      </c>
      <c r="L125">
        <v>10</v>
      </c>
    </row>
    <row r="126" spans="1:12" x14ac:dyDescent="0.25">
      <c r="A126">
        <v>302</v>
      </c>
      <c r="B126" t="s">
        <v>244</v>
      </c>
      <c r="C126">
        <v>28</v>
      </c>
      <c r="D126" t="s">
        <v>65</v>
      </c>
      <c r="E126" t="s">
        <v>78</v>
      </c>
      <c r="F126" s="1">
        <v>48599</v>
      </c>
      <c r="G126" t="s">
        <v>44</v>
      </c>
      <c r="H126" t="s">
        <v>62</v>
      </c>
      <c r="I126">
        <v>200</v>
      </c>
      <c r="J126" t="s">
        <v>13</v>
      </c>
      <c r="K126" t="s">
        <v>47</v>
      </c>
      <c r="L126">
        <v>5</v>
      </c>
    </row>
    <row r="127" spans="1:12" x14ac:dyDescent="0.25">
      <c r="A127">
        <v>351</v>
      </c>
      <c r="B127" t="s">
        <v>245</v>
      </c>
      <c r="C127">
        <v>31</v>
      </c>
      <c r="D127" t="s">
        <v>8</v>
      </c>
      <c r="E127" t="s">
        <v>61</v>
      </c>
      <c r="F127" s="1">
        <v>48959</v>
      </c>
      <c r="G127" t="s">
        <v>48</v>
      </c>
      <c r="H127" t="s">
        <v>60</v>
      </c>
      <c r="I127">
        <v>300</v>
      </c>
      <c r="J127" t="s">
        <v>15</v>
      </c>
      <c r="K127" t="s">
        <v>49</v>
      </c>
      <c r="L127">
        <v>10</v>
      </c>
    </row>
    <row r="128" spans="1:12" x14ac:dyDescent="0.25">
      <c r="A128">
        <v>352</v>
      </c>
      <c r="B128" t="s">
        <v>246</v>
      </c>
      <c r="C128">
        <v>28</v>
      </c>
      <c r="D128" t="s">
        <v>65</v>
      </c>
      <c r="E128" t="s">
        <v>98</v>
      </c>
      <c r="F128" s="1">
        <v>48964</v>
      </c>
      <c r="G128" t="s">
        <v>44</v>
      </c>
      <c r="H128" t="s">
        <v>62</v>
      </c>
      <c r="I128">
        <v>200</v>
      </c>
      <c r="J128" t="s">
        <v>13</v>
      </c>
      <c r="K128" t="s">
        <v>47</v>
      </c>
      <c r="L128">
        <v>5</v>
      </c>
    </row>
    <row r="129" spans="1:12" x14ac:dyDescent="0.25">
      <c r="A129">
        <v>353</v>
      </c>
      <c r="B129" t="s">
        <v>247</v>
      </c>
      <c r="C129">
        <v>33</v>
      </c>
      <c r="D129" t="s">
        <v>6</v>
      </c>
      <c r="E129" t="s">
        <v>67</v>
      </c>
      <c r="F129" s="1">
        <v>48980</v>
      </c>
      <c r="G129" t="s">
        <v>56</v>
      </c>
      <c r="H129" t="s">
        <v>640</v>
      </c>
      <c r="I129">
        <v>400</v>
      </c>
      <c r="J129" t="s">
        <v>11</v>
      </c>
      <c r="K129" t="s">
        <v>55</v>
      </c>
      <c r="L129">
        <v>15</v>
      </c>
    </row>
    <row r="130" spans="1:12" x14ac:dyDescent="0.25">
      <c r="A130">
        <v>354</v>
      </c>
      <c r="B130" t="s">
        <v>248</v>
      </c>
      <c r="C130">
        <v>29</v>
      </c>
      <c r="D130" t="s">
        <v>8</v>
      </c>
      <c r="E130" t="s">
        <v>102</v>
      </c>
      <c r="F130" s="1">
        <v>48985</v>
      </c>
      <c r="G130" t="s">
        <v>38</v>
      </c>
      <c r="H130" t="s">
        <v>641</v>
      </c>
      <c r="I130">
        <v>250</v>
      </c>
      <c r="J130" t="s">
        <v>5</v>
      </c>
      <c r="K130" t="s">
        <v>45</v>
      </c>
      <c r="L130">
        <v>0</v>
      </c>
    </row>
    <row r="131" spans="1:12" x14ac:dyDescent="0.25">
      <c r="A131">
        <v>401</v>
      </c>
      <c r="B131" t="s">
        <v>249</v>
      </c>
      <c r="C131">
        <v>31</v>
      </c>
      <c r="D131" t="s">
        <v>8</v>
      </c>
      <c r="E131" t="s">
        <v>250</v>
      </c>
      <c r="F131" s="1">
        <v>49324</v>
      </c>
      <c r="G131" t="s">
        <v>48</v>
      </c>
      <c r="H131" t="s">
        <v>60</v>
      </c>
      <c r="I131">
        <v>300</v>
      </c>
      <c r="J131" t="s">
        <v>15</v>
      </c>
      <c r="K131" t="s">
        <v>49</v>
      </c>
      <c r="L131">
        <v>10</v>
      </c>
    </row>
    <row r="132" spans="1:12" x14ac:dyDescent="0.25">
      <c r="A132">
        <v>402</v>
      </c>
      <c r="B132" t="s">
        <v>251</v>
      </c>
      <c r="C132">
        <v>28</v>
      </c>
      <c r="D132" t="s">
        <v>65</v>
      </c>
      <c r="E132" t="s">
        <v>252</v>
      </c>
      <c r="F132" s="1">
        <v>49329</v>
      </c>
      <c r="G132" t="s">
        <v>44</v>
      </c>
      <c r="H132" t="s">
        <v>62</v>
      </c>
      <c r="I132">
        <v>200</v>
      </c>
      <c r="J132" t="s">
        <v>13</v>
      </c>
      <c r="K132" t="s">
        <v>47</v>
      </c>
      <c r="L132">
        <v>5</v>
      </c>
    </row>
    <row r="133" spans="1:12" x14ac:dyDescent="0.25">
      <c r="A133">
        <v>403</v>
      </c>
      <c r="B133" t="s">
        <v>253</v>
      </c>
      <c r="C133">
        <v>33</v>
      </c>
      <c r="D133" t="s">
        <v>6</v>
      </c>
      <c r="E133" t="s">
        <v>254</v>
      </c>
      <c r="F133" s="1">
        <v>49345</v>
      </c>
      <c r="G133" t="s">
        <v>56</v>
      </c>
      <c r="H133" t="s">
        <v>640</v>
      </c>
      <c r="I133">
        <v>400</v>
      </c>
      <c r="J133" t="s">
        <v>11</v>
      </c>
      <c r="K133" t="s">
        <v>55</v>
      </c>
      <c r="L133">
        <v>15</v>
      </c>
    </row>
    <row r="134" spans="1:12" x14ac:dyDescent="0.25">
      <c r="A134">
        <v>404</v>
      </c>
      <c r="B134" t="s">
        <v>255</v>
      </c>
      <c r="C134">
        <v>29</v>
      </c>
      <c r="D134" t="s">
        <v>8</v>
      </c>
      <c r="E134" t="s">
        <v>164</v>
      </c>
      <c r="F134" s="1">
        <v>49350</v>
      </c>
      <c r="G134" t="s">
        <v>38</v>
      </c>
      <c r="H134" t="s">
        <v>641</v>
      </c>
      <c r="I134">
        <v>250</v>
      </c>
      <c r="J134" t="s">
        <v>5</v>
      </c>
      <c r="K134" t="s">
        <v>45</v>
      </c>
      <c r="L134">
        <v>0</v>
      </c>
    </row>
    <row r="135" spans="1:12" x14ac:dyDescent="0.25">
      <c r="A135">
        <v>405</v>
      </c>
      <c r="B135" t="s">
        <v>256</v>
      </c>
      <c r="C135">
        <v>30</v>
      </c>
      <c r="D135" t="s">
        <v>58</v>
      </c>
      <c r="E135" t="s">
        <v>160</v>
      </c>
      <c r="F135" s="1">
        <v>49355</v>
      </c>
      <c r="G135" t="s">
        <v>32</v>
      </c>
      <c r="H135" t="s">
        <v>64</v>
      </c>
      <c r="I135">
        <v>350</v>
      </c>
      <c r="J135" t="s">
        <v>16</v>
      </c>
      <c r="K135" t="s">
        <v>53</v>
      </c>
      <c r="L135">
        <v>8</v>
      </c>
    </row>
    <row r="136" spans="1:12" x14ac:dyDescent="0.25">
      <c r="A136">
        <v>407</v>
      </c>
      <c r="B136" t="s">
        <v>257</v>
      </c>
      <c r="C136">
        <v>32</v>
      </c>
      <c r="D136" t="s">
        <v>63</v>
      </c>
      <c r="E136" t="s">
        <v>108</v>
      </c>
      <c r="F136" s="1">
        <v>49373</v>
      </c>
      <c r="G136" t="s">
        <v>34</v>
      </c>
      <c r="H136" t="s">
        <v>62</v>
      </c>
      <c r="I136">
        <v>200</v>
      </c>
      <c r="J136" t="s">
        <v>13</v>
      </c>
      <c r="K136" t="s">
        <v>49</v>
      </c>
      <c r="L136">
        <v>5</v>
      </c>
    </row>
    <row r="137" spans="1:12" x14ac:dyDescent="0.25">
      <c r="A137">
        <v>408</v>
      </c>
      <c r="B137" t="s">
        <v>258</v>
      </c>
      <c r="C137">
        <v>29</v>
      </c>
      <c r="D137" t="s">
        <v>58</v>
      </c>
      <c r="E137" t="s">
        <v>82</v>
      </c>
      <c r="F137" s="1">
        <v>49378</v>
      </c>
      <c r="G137" t="s">
        <v>56</v>
      </c>
      <c r="H137" t="s">
        <v>640</v>
      </c>
      <c r="I137">
        <v>400</v>
      </c>
      <c r="J137" t="s">
        <v>15</v>
      </c>
      <c r="K137" t="s">
        <v>47</v>
      </c>
      <c r="L137">
        <v>15</v>
      </c>
    </row>
    <row r="138" spans="1:12" x14ac:dyDescent="0.25">
      <c r="A138">
        <v>409</v>
      </c>
      <c r="B138" t="s">
        <v>259</v>
      </c>
      <c r="C138">
        <v>27</v>
      </c>
      <c r="D138" t="s">
        <v>58</v>
      </c>
      <c r="E138" t="s">
        <v>76</v>
      </c>
      <c r="F138" s="1">
        <v>49400</v>
      </c>
      <c r="G138" t="s">
        <v>44</v>
      </c>
      <c r="H138" t="s">
        <v>641</v>
      </c>
      <c r="I138">
        <v>250</v>
      </c>
      <c r="J138" t="s">
        <v>9</v>
      </c>
      <c r="K138" t="s">
        <v>55</v>
      </c>
      <c r="L138">
        <v>0</v>
      </c>
    </row>
    <row r="139" spans="1:12" x14ac:dyDescent="0.25">
      <c r="A139">
        <v>410</v>
      </c>
      <c r="B139" t="s">
        <v>260</v>
      </c>
      <c r="C139">
        <v>33</v>
      </c>
      <c r="D139" t="s">
        <v>8</v>
      </c>
      <c r="E139" t="s">
        <v>261</v>
      </c>
      <c r="F139" s="1">
        <v>49404</v>
      </c>
      <c r="G139" t="s">
        <v>28</v>
      </c>
      <c r="H139" t="s">
        <v>64</v>
      </c>
      <c r="I139">
        <v>350</v>
      </c>
      <c r="J139" t="s">
        <v>16</v>
      </c>
      <c r="K139" t="s">
        <v>53</v>
      </c>
      <c r="L139">
        <v>8</v>
      </c>
    </row>
    <row r="140" spans="1:12" x14ac:dyDescent="0.25">
      <c r="A140">
        <v>412</v>
      </c>
      <c r="B140" t="s">
        <v>262</v>
      </c>
      <c r="C140">
        <v>30</v>
      </c>
      <c r="D140" t="s">
        <v>8</v>
      </c>
      <c r="E140" t="s">
        <v>263</v>
      </c>
      <c r="F140" s="1">
        <v>49430</v>
      </c>
      <c r="G140" t="s">
        <v>48</v>
      </c>
      <c r="H140" t="s">
        <v>62</v>
      </c>
      <c r="I140">
        <v>200</v>
      </c>
      <c r="J140" t="s">
        <v>15</v>
      </c>
      <c r="K140" t="s">
        <v>51</v>
      </c>
      <c r="L140">
        <v>5</v>
      </c>
    </row>
    <row r="141" spans="1:12" x14ac:dyDescent="0.25">
      <c r="A141">
        <v>413</v>
      </c>
      <c r="B141" t="s">
        <v>264</v>
      </c>
      <c r="C141">
        <v>38</v>
      </c>
      <c r="D141" t="s">
        <v>10</v>
      </c>
      <c r="E141" t="s">
        <v>137</v>
      </c>
      <c r="F141" s="1">
        <v>49434</v>
      </c>
      <c r="G141" t="s">
        <v>44</v>
      </c>
      <c r="H141" t="s">
        <v>640</v>
      </c>
      <c r="I141">
        <v>400</v>
      </c>
      <c r="J141" t="s">
        <v>13</v>
      </c>
      <c r="K141" t="s">
        <v>47</v>
      </c>
      <c r="L141">
        <v>15</v>
      </c>
    </row>
    <row r="142" spans="1:12" x14ac:dyDescent="0.25">
      <c r="A142">
        <v>414</v>
      </c>
      <c r="B142" t="s">
        <v>265</v>
      </c>
      <c r="C142">
        <v>35</v>
      </c>
      <c r="D142" t="s">
        <v>58</v>
      </c>
      <c r="E142" t="s">
        <v>266</v>
      </c>
      <c r="F142" s="1">
        <v>49439</v>
      </c>
      <c r="G142" t="s">
        <v>34</v>
      </c>
      <c r="H142" t="s">
        <v>641</v>
      </c>
      <c r="I142">
        <v>250</v>
      </c>
      <c r="J142" t="s">
        <v>5</v>
      </c>
      <c r="K142" t="s">
        <v>45</v>
      </c>
      <c r="L142">
        <v>0</v>
      </c>
    </row>
    <row r="143" spans="1:12" x14ac:dyDescent="0.25">
      <c r="A143">
        <v>415</v>
      </c>
      <c r="B143" t="s">
        <v>267</v>
      </c>
      <c r="C143">
        <v>29</v>
      </c>
      <c r="D143" t="s">
        <v>8</v>
      </c>
      <c r="E143" t="s">
        <v>268</v>
      </c>
      <c r="F143" s="1">
        <v>49461</v>
      </c>
      <c r="G143" t="s">
        <v>56</v>
      </c>
      <c r="H143" t="s">
        <v>64</v>
      </c>
      <c r="I143">
        <v>350</v>
      </c>
      <c r="J143" t="s">
        <v>16</v>
      </c>
      <c r="K143" t="s">
        <v>53</v>
      </c>
      <c r="L143">
        <v>8</v>
      </c>
    </row>
    <row r="144" spans="1:12" x14ac:dyDescent="0.25">
      <c r="A144">
        <v>416</v>
      </c>
      <c r="B144" t="s">
        <v>269</v>
      </c>
      <c r="C144">
        <v>33</v>
      </c>
      <c r="D144" t="s">
        <v>6</v>
      </c>
      <c r="E144" t="s">
        <v>158</v>
      </c>
      <c r="F144" s="1">
        <v>49465</v>
      </c>
      <c r="G144" t="s">
        <v>32</v>
      </c>
      <c r="H144" t="s">
        <v>60</v>
      </c>
      <c r="I144">
        <v>300</v>
      </c>
      <c r="J144" t="s">
        <v>7</v>
      </c>
      <c r="K144" t="s">
        <v>49</v>
      </c>
      <c r="L144">
        <v>10</v>
      </c>
    </row>
    <row r="145" spans="1:12" x14ac:dyDescent="0.25">
      <c r="A145">
        <v>417</v>
      </c>
      <c r="B145" t="s">
        <v>270</v>
      </c>
      <c r="C145">
        <v>30</v>
      </c>
      <c r="D145" t="s">
        <v>8</v>
      </c>
      <c r="E145" t="s">
        <v>271</v>
      </c>
      <c r="F145" s="1">
        <v>49470</v>
      </c>
      <c r="G145" t="s">
        <v>48</v>
      </c>
      <c r="H145" t="s">
        <v>62</v>
      </c>
      <c r="I145">
        <v>200</v>
      </c>
      <c r="J145" t="s">
        <v>15</v>
      </c>
      <c r="K145" t="s">
        <v>51</v>
      </c>
      <c r="L145">
        <v>5</v>
      </c>
    </row>
    <row r="146" spans="1:12" x14ac:dyDescent="0.25">
      <c r="A146">
        <v>419</v>
      </c>
      <c r="B146" t="s">
        <v>272</v>
      </c>
      <c r="C146">
        <v>35</v>
      </c>
      <c r="D146" t="s">
        <v>65</v>
      </c>
      <c r="E146" t="s">
        <v>273</v>
      </c>
      <c r="F146" s="1">
        <v>49495</v>
      </c>
      <c r="G146" t="s">
        <v>28</v>
      </c>
      <c r="H146" t="s">
        <v>641</v>
      </c>
      <c r="I146">
        <v>250</v>
      </c>
      <c r="J146" t="s">
        <v>5</v>
      </c>
      <c r="K146" t="s">
        <v>45</v>
      </c>
      <c r="L146">
        <v>0</v>
      </c>
    </row>
    <row r="147" spans="1:12" x14ac:dyDescent="0.25">
      <c r="A147">
        <v>451</v>
      </c>
      <c r="B147" t="s">
        <v>274</v>
      </c>
      <c r="C147">
        <v>31</v>
      </c>
      <c r="D147" t="s">
        <v>8</v>
      </c>
      <c r="E147" t="s">
        <v>213</v>
      </c>
      <c r="F147" s="1">
        <v>49689</v>
      </c>
      <c r="G147" t="s">
        <v>48</v>
      </c>
      <c r="H147" t="s">
        <v>60</v>
      </c>
      <c r="I147">
        <v>300</v>
      </c>
      <c r="J147" t="s">
        <v>15</v>
      </c>
      <c r="K147" t="s">
        <v>49</v>
      </c>
      <c r="L147">
        <v>10</v>
      </c>
    </row>
    <row r="148" spans="1:12" x14ac:dyDescent="0.25">
      <c r="A148">
        <v>452</v>
      </c>
      <c r="B148" t="s">
        <v>275</v>
      </c>
      <c r="C148">
        <v>28</v>
      </c>
      <c r="D148" t="s">
        <v>65</v>
      </c>
      <c r="E148" t="s">
        <v>78</v>
      </c>
      <c r="F148" s="1">
        <v>49694</v>
      </c>
      <c r="G148" t="s">
        <v>44</v>
      </c>
      <c r="H148" t="s">
        <v>62</v>
      </c>
      <c r="I148">
        <v>200</v>
      </c>
      <c r="J148" t="s">
        <v>13</v>
      </c>
      <c r="K148" t="s">
        <v>47</v>
      </c>
      <c r="L148">
        <v>5</v>
      </c>
    </row>
    <row r="149" spans="1:12" x14ac:dyDescent="0.25">
      <c r="A149">
        <v>501</v>
      </c>
      <c r="B149" t="s">
        <v>276</v>
      </c>
      <c r="C149">
        <v>31</v>
      </c>
      <c r="D149" t="s">
        <v>8</v>
      </c>
      <c r="E149" t="s">
        <v>277</v>
      </c>
      <c r="F149" s="1">
        <v>50055</v>
      </c>
      <c r="G149" t="s">
        <v>48</v>
      </c>
      <c r="H149" t="s">
        <v>60</v>
      </c>
      <c r="I149">
        <v>300</v>
      </c>
      <c r="J149" t="s">
        <v>15</v>
      </c>
      <c r="K149" t="s">
        <v>49</v>
      </c>
      <c r="L149">
        <v>10</v>
      </c>
    </row>
    <row r="150" spans="1:12" x14ac:dyDescent="0.25">
      <c r="A150">
        <v>502</v>
      </c>
      <c r="B150" t="s">
        <v>278</v>
      </c>
      <c r="C150">
        <v>28</v>
      </c>
      <c r="D150" t="s">
        <v>65</v>
      </c>
      <c r="E150" t="s">
        <v>279</v>
      </c>
      <c r="F150" s="1">
        <v>50060</v>
      </c>
      <c r="G150" t="s">
        <v>44</v>
      </c>
      <c r="H150" t="s">
        <v>62</v>
      </c>
      <c r="I150">
        <v>200</v>
      </c>
      <c r="J150" t="s">
        <v>13</v>
      </c>
      <c r="K150" t="s">
        <v>47</v>
      </c>
      <c r="L150">
        <v>5</v>
      </c>
    </row>
    <row r="151" spans="1:12" x14ac:dyDescent="0.25">
      <c r="A151">
        <v>503</v>
      </c>
      <c r="B151" t="s">
        <v>280</v>
      </c>
      <c r="C151">
        <v>33</v>
      </c>
      <c r="D151" t="s">
        <v>6</v>
      </c>
      <c r="E151" t="s">
        <v>281</v>
      </c>
      <c r="F151" s="1">
        <v>50076</v>
      </c>
      <c r="G151" t="s">
        <v>56</v>
      </c>
      <c r="H151" t="s">
        <v>640</v>
      </c>
      <c r="I151">
        <v>400</v>
      </c>
      <c r="J151" t="s">
        <v>11</v>
      </c>
      <c r="K151" t="s">
        <v>55</v>
      </c>
      <c r="L151">
        <v>15</v>
      </c>
    </row>
    <row r="152" spans="1:12" x14ac:dyDescent="0.25">
      <c r="A152">
        <v>504</v>
      </c>
      <c r="B152" t="s">
        <v>282</v>
      </c>
      <c r="C152">
        <v>29</v>
      </c>
      <c r="D152" t="s">
        <v>8</v>
      </c>
      <c r="E152" t="s">
        <v>283</v>
      </c>
      <c r="F152" s="1">
        <v>50081</v>
      </c>
      <c r="G152" t="s">
        <v>38</v>
      </c>
      <c r="H152" t="s">
        <v>641</v>
      </c>
      <c r="I152">
        <v>250</v>
      </c>
      <c r="J152" t="s">
        <v>5</v>
      </c>
      <c r="K152" t="s">
        <v>45</v>
      </c>
      <c r="L152">
        <v>0</v>
      </c>
    </row>
    <row r="153" spans="1:12" x14ac:dyDescent="0.25">
      <c r="A153">
        <v>551</v>
      </c>
      <c r="B153" t="s">
        <v>284</v>
      </c>
      <c r="C153">
        <v>31</v>
      </c>
      <c r="D153" t="s">
        <v>8</v>
      </c>
      <c r="E153" t="s">
        <v>100</v>
      </c>
      <c r="F153" s="1">
        <v>50420</v>
      </c>
      <c r="G153" t="s">
        <v>48</v>
      </c>
      <c r="H153" t="s">
        <v>60</v>
      </c>
      <c r="I153">
        <v>300</v>
      </c>
      <c r="J153" t="s">
        <v>15</v>
      </c>
      <c r="K153" t="s">
        <v>49</v>
      </c>
      <c r="L153">
        <v>10</v>
      </c>
    </row>
    <row r="154" spans="1:12" x14ac:dyDescent="0.25">
      <c r="A154">
        <v>552</v>
      </c>
      <c r="B154" t="s">
        <v>285</v>
      </c>
      <c r="C154">
        <v>28</v>
      </c>
      <c r="D154" t="s">
        <v>65</v>
      </c>
      <c r="E154" t="s">
        <v>98</v>
      </c>
      <c r="F154" s="1">
        <v>50425</v>
      </c>
      <c r="G154" t="s">
        <v>44</v>
      </c>
      <c r="H154" t="s">
        <v>62</v>
      </c>
      <c r="I154">
        <v>200</v>
      </c>
      <c r="J154" t="s">
        <v>13</v>
      </c>
      <c r="K154" t="s">
        <v>47</v>
      </c>
      <c r="L154">
        <v>5</v>
      </c>
    </row>
    <row r="155" spans="1:12" x14ac:dyDescent="0.25">
      <c r="A155">
        <v>551</v>
      </c>
      <c r="B155" t="s">
        <v>286</v>
      </c>
      <c r="C155">
        <v>31</v>
      </c>
      <c r="D155" t="s">
        <v>8</v>
      </c>
      <c r="E155" t="s">
        <v>61</v>
      </c>
      <c r="F155" s="1">
        <v>50420</v>
      </c>
      <c r="G155" t="s">
        <v>48</v>
      </c>
      <c r="H155" t="s">
        <v>60</v>
      </c>
      <c r="I155">
        <v>300</v>
      </c>
      <c r="J155" t="s">
        <v>15</v>
      </c>
      <c r="K155" t="s">
        <v>49</v>
      </c>
      <c r="L155">
        <v>10</v>
      </c>
    </row>
    <row r="156" spans="1:12" x14ac:dyDescent="0.25">
      <c r="A156">
        <v>553</v>
      </c>
      <c r="B156" t="s">
        <v>287</v>
      </c>
      <c r="C156">
        <v>33</v>
      </c>
      <c r="D156" t="s">
        <v>6</v>
      </c>
      <c r="E156" t="s">
        <v>67</v>
      </c>
      <c r="F156" s="1">
        <v>50441</v>
      </c>
      <c r="G156" t="s">
        <v>56</v>
      </c>
      <c r="H156" t="s">
        <v>640</v>
      </c>
      <c r="I156">
        <v>400</v>
      </c>
      <c r="J156" t="s">
        <v>11</v>
      </c>
      <c r="K156" t="s">
        <v>55</v>
      </c>
      <c r="L156">
        <v>15</v>
      </c>
    </row>
    <row r="157" spans="1:12" x14ac:dyDescent="0.25">
      <c r="B157" t="s">
        <v>288</v>
      </c>
      <c r="C157">
        <v>29</v>
      </c>
      <c r="D157" t="s">
        <v>58</v>
      </c>
      <c r="E157" t="s">
        <v>59</v>
      </c>
      <c r="F157" s="1">
        <v>47766</v>
      </c>
      <c r="G157" t="s">
        <v>56</v>
      </c>
      <c r="H157" t="s">
        <v>640</v>
      </c>
      <c r="I157">
        <v>400</v>
      </c>
      <c r="J157" t="s">
        <v>15</v>
      </c>
      <c r="K157" t="s">
        <v>47</v>
      </c>
      <c r="L157">
        <v>15</v>
      </c>
    </row>
    <row r="158" spans="1:12" x14ac:dyDescent="0.25">
      <c r="B158" t="s">
        <v>289</v>
      </c>
      <c r="C158">
        <v>27</v>
      </c>
      <c r="D158" t="s">
        <v>58</v>
      </c>
      <c r="E158" t="s">
        <v>201</v>
      </c>
      <c r="F158" s="1">
        <v>47788</v>
      </c>
      <c r="G158" t="s">
        <v>44</v>
      </c>
      <c r="H158" t="s">
        <v>641</v>
      </c>
      <c r="I158">
        <v>250</v>
      </c>
      <c r="J158" t="s">
        <v>9</v>
      </c>
      <c r="K158" t="s">
        <v>55</v>
      </c>
      <c r="L158">
        <v>0</v>
      </c>
    </row>
    <row r="159" spans="1:12" x14ac:dyDescent="0.25">
      <c r="B159" t="s">
        <v>290</v>
      </c>
      <c r="C159">
        <v>28</v>
      </c>
      <c r="D159" t="s">
        <v>6</v>
      </c>
      <c r="E159" t="s">
        <v>203</v>
      </c>
      <c r="F159" s="1">
        <v>47797</v>
      </c>
      <c r="G159" t="s">
        <v>32</v>
      </c>
      <c r="H159" t="s">
        <v>60</v>
      </c>
      <c r="I159">
        <v>300</v>
      </c>
      <c r="J159" t="s">
        <v>7</v>
      </c>
      <c r="K159" t="s">
        <v>49</v>
      </c>
      <c r="L159">
        <v>10</v>
      </c>
    </row>
    <row r="160" spans="1:12" x14ac:dyDescent="0.25">
      <c r="B160" t="s">
        <v>291</v>
      </c>
      <c r="C160">
        <v>30</v>
      </c>
      <c r="D160" t="s">
        <v>8</v>
      </c>
      <c r="E160" t="s">
        <v>205</v>
      </c>
      <c r="F160" s="1">
        <v>47849</v>
      </c>
      <c r="G160" t="s">
        <v>48</v>
      </c>
      <c r="H160" t="s">
        <v>62</v>
      </c>
      <c r="I160">
        <v>200</v>
      </c>
      <c r="J160" t="s">
        <v>15</v>
      </c>
      <c r="K160" t="s">
        <v>51</v>
      </c>
      <c r="L160">
        <v>5</v>
      </c>
    </row>
    <row r="161" spans="2:12" x14ac:dyDescent="0.25">
      <c r="B161" t="s">
        <v>292</v>
      </c>
      <c r="C161">
        <v>38</v>
      </c>
      <c r="D161" t="s">
        <v>10</v>
      </c>
      <c r="E161" t="s">
        <v>207</v>
      </c>
      <c r="F161" s="1">
        <v>47853</v>
      </c>
      <c r="G161" t="s">
        <v>44</v>
      </c>
      <c r="H161" t="s">
        <v>640</v>
      </c>
      <c r="I161">
        <v>400</v>
      </c>
      <c r="J161" t="s">
        <v>13</v>
      </c>
      <c r="K161" t="s">
        <v>47</v>
      </c>
      <c r="L161">
        <v>15</v>
      </c>
    </row>
    <row r="162" spans="2:12" x14ac:dyDescent="0.25">
      <c r="B162" t="s">
        <v>293</v>
      </c>
      <c r="C162">
        <v>35</v>
      </c>
      <c r="D162" t="s">
        <v>58</v>
      </c>
      <c r="E162" t="s">
        <v>209</v>
      </c>
      <c r="F162" s="1">
        <v>47858</v>
      </c>
      <c r="G162" t="s">
        <v>34</v>
      </c>
      <c r="H162" t="s">
        <v>641</v>
      </c>
      <c r="I162">
        <v>250</v>
      </c>
      <c r="J162" t="s">
        <v>5</v>
      </c>
      <c r="K162" t="s">
        <v>45</v>
      </c>
      <c r="L162">
        <v>0</v>
      </c>
    </row>
    <row r="163" spans="2:12" x14ac:dyDescent="0.25">
      <c r="B163" t="s">
        <v>294</v>
      </c>
      <c r="C163">
        <v>32</v>
      </c>
      <c r="D163" t="s">
        <v>8</v>
      </c>
      <c r="E163" t="s">
        <v>211</v>
      </c>
      <c r="F163" s="1">
        <v>48014</v>
      </c>
      <c r="G163" t="s">
        <v>48</v>
      </c>
      <c r="H163" t="s">
        <v>60</v>
      </c>
      <c r="I163">
        <v>300</v>
      </c>
      <c r="J163" t="s">
        <v>15</v>
      </c>
      <c r="K163" t="s">
        <v>49</v>
      </c>
      <c r="L163">
        <v>10</v>
      </c>
    </row>
    <row r="164" spans="2:12" x14ac:dyDescent="0.25">
      <c r="B164" t="s">
        <v>295</v>
      </c>
      <c r="C164">
        <v>29</v>
      </c>
      <c r="D164" t="s">
        <v>65</v>
      </c>
      <c r="E164" t="s">
        <v>213</v>
      </c>
      <c r="F164" s="1">
        <v>48019</v>
      </c>
      <c r="G164" t="s">
        <v>44</v>
      </c>
      <c r="H164" t="s">
        <v>62</v>
      </c>
      <c r="I164">
        <v>200</v>
      </c>
      <c r="J164" t="s">
        <v>13</v>
      </c>
      <c r="K164" t="s">
        <v>47</v>
      </c>
      <c r="L164">
        <v>5</v>
      </c>
    </row>
    <row r="165" spans="2:12" x14ac:dyDescent="0.25">
      <c r="B165" t="s">
        <v>296</v>
      </c>
      <c r="C165">
        <v>33</v>
      </c>
      <c r="D165" t="s">
        <v>6</v>
      </c>
      <c r="E165" t="s">
        <v>215</v>
      </c>
      <c r="F165" s="1">
        <v>48034</v>
      </c>
      <c r="G165" t="s">
        <v>56</v>
      </c>
      <c r="H165" t="s">
        <v>640</v>
      </c>
      <c r="I165">
        <v>400</v>
      </c>
      <c r="J165" t="s">
        <v>11</v>
      </c>
      <c r="K165" t="s">
        <v>55</v>
      </c>
      <c r="L165">
        <v>15</v>
      </c>
    </row>
    <row r="166" spans="2:12" x14ac:dyDescent="0.25">
      <c r="B166" t="s">
        <v>297</v>
      </c>
      <c r="C166">
        <v>28</v>
      </c>
      <c r="D166" t="s">
        <v>8</v>
      </c>
      <c r="E166" t="s">
        <v>100</v>
      </c>
      <c r="F166" s="1">
        <v>48039</v>
      </c>
      <c r="G166" t="s">
        <v>38</v>
      </c>
      <c r="H166" t="s">
        <v>641</v>
      </c>
      <c r="I166">
        <v>250</v>
      </c>
      <c r="J166" t="s">
        <v>5</v>
      </c>
      <c r="K166" t="s">
        <v>45</v>
      </c>
      <c r="L166">
        <v>0</v>
      </c>
    </row>
    <row r="167" spans="2:12" x14ac:dyDescent="0.25">
      <c r="B167" t="s">
        <v>298</v>
      </c>
      <c r="C167">
        <v>28</v>
      </c>
      <c r="D167" t="s">
        <v>14</v>
      </c>
      <c r="E167" t="s">
        <v>218</v>
      </c>
      <c r="F167" s="1">
        <v>48061</v>
      </c>
      <c r="G167" t="s">
        <v>50</v>
      </c>
      <c r="H167" t="s">
        <v>60</v>
      </c>
      <c r="I167">
        <v>300</v>
      </c>
      <c r="J167" t="s">
        <v>66</v>
      </c>
      <c r="K167" t="s">
        <v>51</v>
      </c>
      <c r="L167">
        <v>10</v>
      </c>
    </row>
    <row r="168" spans="2:12" x14ac:dyDescent="0.25">
      <c r="B168" t="s">
        <v>299</v>
      </c>
      <c r="C168">
        <v>32</v>
      </c>
      <c r="D168" t="s">
        <v>63</v>
      </c>
      <c r="E168" t="s">
        <v>220</v>
      </c>
      <c r="F168" s="1">
        <v>48065</v>
      </c>
      <c r="G168" t="s">
        <v>34</v>
      </c>
      <c r="H168" t="s">
        <v>62</v>
      </c>
      <c r="I168">
        <v>200</v>
      </c>
      <c r="J168" t="s">
        <v>13</v>
      </c>
      <c r="K168" t="s">
        <v>49</v>
      </c>
      <c r="L168">
        <v>5</v>
      </c>
    </row>
    <row r="169" spans="2:12" x14ac:dyDescent="0.25">
      <c r="B169" t="s">
        <v>300</v>
      </c>
      <c r="C169">
        <v>27</v>
      </c>
      <c r="D169" t="s">
        <v>58</v>
      </c>
      <c r="E169" t="s">
        <v>176</v>
      </c>
      <c r="F169" s="1">
        <v>48092</v>
      </c>
      <c r="G169" t="s">
        <v>44</v>
      </c>
      <c r="H169" t="s">
        <v>641</v>
      </c>
      <c r="I169">
        <v>250</v>
      </c>
      <c r="J169" t="s">
        <v>9</v>
      </c>
      <c r="K169" t="s">
        <v>55</v>
      </c>
      <c r="L169">
        <v>0</v>
      </c>
    </row>
    <row r="170" spans="2:12" x14ac:dyDescent="0.25">
      <c r="B170" t="s">
        <v>301</v>
      </c>
      <c r="C170">
        <v>33</v>
      </c>
      <c r="D170" t="s">
        <v>8</v>
      </c>
      <c r="E170" t="s">
        <v>126</v>
      </c>
      <c r="F170" s="1">
        <v>48096</v>
      </c>
      <c r="G170" t="s">
        <v>28</v>
      </c>
      <c r="H170" t="s">
        <v>64</v>
      </c>
      <c r="I170">
        <v>350</v>
      </c>
      <c r="J170" t="s">
        <v>16</v>
      </c>
      <c r="K170" t="s">
        <v>53</v>
      </c>
      <c r="L170">
        <v>8</v>
      </c>
    </row>
    <row r="171" spans="2:12" x14ac:dyDescent="0.25">
      <c r="B171" t="s">
        <v>302</v>
      </c>
      <c r="C171">
        <v>38</v>
      </c>
      <c r="D171" t="s">
        <v>10</v>
      </c>
      <c r="E171" t="s">
        <v>224</v>
      </c>
      <c r="F171" s="1">
        <v>48126</v>
      </c>
      <c r="G171" t="s">
        <v>44</v>
      </c>
      <c r="H171" t="s">
        <v>640</v>
      </c>
      <c r="I171">
        <v>400</v>
      </c>
      <c r="J171" t="s">
        <v>13</v>
      </c>
      <c r="K171" t="s">
        <v>47</v>
      </c>
      <c r="L171">
        <v>15</v>
      </c>
    </row>
    <row r="172" spans="2:12" x14ac:dyDescent="0.25">
      <c r="B172" t="s">
        <v>303</v>
      </c>
      <c r="C172">
        <v>30</v>
      </c>
      <c r="D172" t="s">
        <v>8</v>
      </c>
      <c r="E172" t="s">
        <v>104</v>
      </c>
      <c r="F172" s="1">
        <v>48162</v>
      </c>
      <c r="G172" t="s">
        <v>48</v>
      </c>
      <c r="H172" t="s">
        <v>62</v>
      </c>
      <c r="I172">
        <v>200</v>
      </c>
      <c r="J172" t="s">
        <v>15</v>
      </c>
      <c r="K172" t="s">
        <v>51</v>
      </c>
      <c r="L172">
        <v>5</v>
      </c>
    </row>
    <row r="173" spans="2:12" x14ac:dyDescent="0.25">
      <c r="B173" t="s">
        <v>304</v>
      </c>
      <c r="C173">
        <v>31</v>
      </c>
      <c r="D173" t="s">
        <v>8</v>
      </c>
      <c r="E173" t="s">
        <v>227</v>
      </c>
      <c r="F173" s="1">
        <v>48228</v>
      </c>
      <c r="G173" t="s">
        <v>48</v>
      </c>
      <c r="H173" t="s">
        <v>60</v>
      </c>
      <c r="I173">
        <v>300</v>
      </c>
      <c r="J173" t="s">
        <v>15</v>
      </c>
      <c r="K173" t="s">
        <v>49</v>
      </c>
      <c r="L173">
        <v>10</v>
      </c>
    </row>
    <row r="174" spans="2:12" x14ac:dyDescent="0.25">
      <c r="B174" t="s">
        <v>305</v>
      </c>
      <c r="C174">
        <v>28</v>
      </c>
      <c r="D174" t="s">
        <v>65</v>
      </c>
      <c r="E174" t="s">
        <v>78</v>
      </c>
      <c r="F174" s="1">
        <v>48233</v>
      </c>
      <c r="G174" t="s">
        <v>44</v>
      </c>
      <c r="H174" t="s">
        <v>62</v>
      </c>
      <c r="I174">
        <v>200</v>
      </c>
      <c r="J174" t="s">
        <v>13</v>
      </c>
      <c r="K174" t="s">
        <v>47</v>
      </c>
      <c r="L174">
        <v>5</v>
      </c>
    </row>
    <row r="175" spans="2:12" x14ac:dyDescent="0.25">
      <c r="B175" t="s">
        <v>306</v>
      </c>
      <c r="C175">
        <v>33</v>
      </c>
      <c r="D175" t="s">
        <v>6</v>
      </c>
      <c r="E175" t="s">
        <v>67</v>
      </c>
      <c r="F175" s="1">
        <v>48249</v>
      </c>
      <c r="G175" t="s">
        <v>56</v>
      </c>
      <c r="H175" t="s">
        <v>640</v>
      </c>
      <c r="I175">
        <v>400</v>
      </c>
      <c r="J175" t="s">
        <v>11</v>
      </c>
      <c r="K175" t="s">
        <v>55</v>
      </c>
      <c r="L175">
        <v>15</v>
      </c>
    </row>
    <row r="176" spans="2:12" x14ac:dyDescent="0.25">
      <c r="B176" t="s">
        <v>307</v>
      </c>
      <c r="C176">
        <v>29</v>
      </c>
      <c r="D176" t="s">
        <v>8</v>
      </c>
      <c r="E176" t="s">
        <v>102</v>
      </c>
      <c r="F176" s="1">
        <v>48254</v>
      </c>
      <c r="G176" t="s">
        <v>38</v>
      </c>
      <c r="H176" t="s">
        <v>641</v>
      </c>
      <c r="I176">
        <v>250</v>
      </c>
      <c r="J176" t="s">
        <v>5</v>
      </c>
      <c r="K176" t="s">
        <v>45</v>
      </c>
      <c r="L176">
        <v>0</v>
      </c>
    </row>
    <row r="177" spans="2:12" x14ac:dyDescent="0.25">
      <c r="B177" t="s">
        <v>308</v>
      </c>
      <c r="C177">
        <v>30</v>
      </c>
      <c r="D177" t="s">
        <v>58</v>
      </c>
      <c r="E177" t="s">
        <v>232</v>
      </c>
      <c r="F177" s="1">
        <v>48259</v>
      </c>
      <c r="G177" t="s">
        <v>32</v>
      </c>
      <c r="H177" t="s">
        <v>64</v>
      </c>
      <c r="I177">
        <v>350</v>
      </c>
      <c r="J177" t="s">
        <v>16</v>
      </c>
      <c r="K177" t="s">
        <v>53</v>
      </c>
      <c r="L177">
        <v>8</v>
      </c>
    </row>
    <row r="178" spans="2:12" x14ac:dyDescent="0.25">
      <c r="B178" t="s">
        <v>309</v>
      </c>
      <c r="C178">
        <v>28</v>
      </c>
      <c r="D178" t="s">
        <v>14</v>
      </c>
      <c r="E178" t="s">
        <v>126</v>
      </c>
      <c r="F178" s="1">
        <v>48274</v>
      </c>
      <c r="G178" t="s">
        <v>50</v>
      </c>
      <c r="H178" t="s">
        <v>60</v>
      </c>
      <c r="I178">
        <v>300</v>
      </c>
      <c r="J178" t="s">
        <v>66</v>
      </c>
      <c r="K178" t="s">
        <v>51</v>
      </c>
      <c r="L178">
        <v>10</v>
      </c>
    </row>
    <row r="179" spans="2:12" x14ac:dyDescent="0.25">
      <c r="B179" t="s">
        <v>310</v>
      </c>
      <c r="C179">
        <v>32</v>
      </c>
      <c r="D179" t="s">
        <v>63</v>
      </c>
      <c r="E179" t="s">
        <v>213</v>
      </c>
      <c r="F179" s="1">
        <v>48278</v>
      </c>
      <c r="G179" t="s">
        <v>34</v>
      </c>
      <c r="H179" t="s">
        <v>62</v>
      </c>
      <c r="I179">
        <v>200</v>
      </c>
      <c r="J179" t="s">
        <v>13</v>
      </c>
      <c r="K179" t="s">
        <v>49</v>
      </c>
      <c r="L179">
        <v>5</v>
      </c>
    </row>
    <row r="180" spans="2:12" x14ac:dyDescent="0.25">
      <c r="B180" t="s">
        <v>311</v>
      </c>
      <c r="C180">
        <v>29</v>
      </c>
      <c r="D180" t="s">
        <v>58</v>
      </c>
      <c r="E180" t="s">
        <v>106</v>
      </c>
      <c r="F180" s="1">
        <v>48283</v>
      </c>
      <c r="G180" t="s">
        <v>56</v>
      </c>
      <c r="H180" t="s">
        <v>640</v>
      </c>
      <c r="I180">
        <v>400</v>
      </c>
      <c r="J180" t="s">
        <v>15</v>
      </c>
      <c r="K180" t="s">
        <v>47</v>
      </c>
      <c r="L180">
        <v>15</v>
      </c>
    </row>
    <row r="181" spans="2:12" x14ac:dyDescent="0.25">
      <c r="B181" t="s">
        <v>312</v>
      </c>
      <c r="C181">
        <v>33</v>
      </c>
      <c r="D181" t="s">
        <v>8</v>
      </c>
      <c r="E181" t="s">
        <v>237</v>
      </c>
      <c r="F181" s="1">
        <v>48309</v>
      </c>
      <c r="G181" t="s">
        <v>28</v>
      </c>
      <c r="H181" t="s">
        <v>64</v>
      </c>
      <c r="I181">
        <v>350</v>
      </c>
      <c r="J181" t="s">
        <v>16</v>
      </c>
      <c r="K181" t="s">
        <v>53</v>
      </c>
      <c r="L181">
        <v>8</v>
      </c>
    </row>
    <row r="182" spans="2:12" x14ac:dyDescent="0.25">
      <c r="B182" t="s">
        <v>313</v>
      </c>
      <c r="C182">
        <v>30</v>
      </c>
      <c r="D182" t="s">
        <v>8</v>
      </c>
      <c r="E182" t="s">
        <v>86</v>
      </c>
      <c r="F182" s="1">
        <v>48335</v>
      </c>
      <c r="G182" t="s">
        <v>48</v>
      </c>
      <c r="H182" t="s">
        <v>62</v>
      </c>
      <c r="I182">
        <v>200</v>
      </c>
      <c r="J182" t="s">
        <v>15</v>
      </c>
      <c r="K182" t="s">
        <v>51</v>
      </c>
      <c r="L182">
        <v>5</v>
      </c>
    </row>
    <row r="183" spans="2:12" x14ac:dyDescent="0.25">
      <c r="B183" t="s">
        <v>314</v>
      </c>
      <c r="C183">
        <v>38</v>
      </c>
      <c r="D183" t="s">
        <v>10</v>
      </c>
      <c r="E183" t="s">
        <v>176</v>
      </c>
      <c r="F183" s="1">
        <v>48339</v>
      </c>
      <c r="G183" t="s">
        <v>44</v>
      </c>
      <c r="H183" t="s">
        <v>640</v>
      </c>
      <c r="I183">
        <v>400</v>
      </c>
      <c r="J183" t="s">
        <v>13</v>
      </c>
      <c r="K183" t="s">
        <v>47</v>
      </c>
      <c r="L183">
        <v>15</v>
      </c>
    </row>
    <row r="184" spans="2:12" x14ac:dyDescent="0.25">
      <c r="B184" t="s">
        <v>315</v>
      </c>
      <c r="C184">
        <v>35</v>
      </c>
      <c r="D184" t="s">
        <v>58</v>
      </c>
      <c r="E184" t="s">
        <v>59</v>
      </c>
      <c r="F184" s="1">
        <v>48344</v>
      </c>
      <c r="G184" t="s">
        <v>34</v>
      </c>
      <c r="H184" t="s">
        <v>641</v>
      </c>
      <c r="I184">
        <v>250</v>
      </c>
      <c r="J184" t="s">
        <v>5</v>
      </c>
      <c r="K184" t="s">
        <v>45</v>
      </c>
      <c r="L184">
        <v>0</v>
      </c>
    </row>
    <row r="185" spans="2:12" x14ac:dyDescent="0.25">
      <c r="B185" t="s">
        <v>316</v>
      </c>
      <c r="C185">
        <v>28</v>
      </c>
      <c r="D185" t="s">
        <v>58</v>
      </c>
      <c r="E185" t="s">
        <v>152</v>
      </c>
      <c r="F185" s="1">
        <v>48396</v>
      </c>
      <c r="G185" t="s">
        <v>44</v>
      </c>
      <c r="H185" t="s">
        <v>640</v>
      </c>
      <c r="I185">
        <v>400</v>
      </c>
      <c r="J185" t="s">
        <v>13</v>
      </c>
      <c r="K185" t="s">
        <v>47</v>
      </c>
      <c r="L185">
        <v>15</v>
      </c>
    </row>
    <row r="186" spans="2:12" x14ac:dyDescent="0.25">
      <c r="B186" t="s">
        <v>317</v>
      </c>
      <c r="C186">
        <v>35</v>
      </c>
      <c r="D186" t="s">
        <v>65</v>
      </c>
      <c r="E186" t="s">
        <v>218</v>
      </c>
      <c r="F186" s="1">
        <v>48400</v>
      </c>
      <c r="G186" t="s">
        <v>28</v>
      </c>
      <c r="H186" t="s">
        <v>641</v>
      </c>
      <c r="I186">
        <v>250</v>
      </c>
      <c r="J186" t="s">
        <v>5</v>
      </c>
      <c r="K186" t="s">
        <v>45</v>
      </c>
      <c r="L186">
        <v>0</v>
      </c>
    </row>
    <row r="187" spans="2:12" x14ac:dyDescent="0.25">
      <c r="B187" t="s">
        <v>318</v>
      </c>
      <c r="C187">
        <v>31</v>
      </c>
      <c r="D187" t="s">
        <v>8</v>
      </c>
      <c r="E187" t="s">
        <v>72</v>
      </c>
      <c r="F187" s="1">
        <v>48594</v>
      </c>
      <c r="G187" t="s">
        <v>48</v>
      </c>
      <c r="H187" t="s">
        <v>60</v>
      </c>
      <c r="I187">
        <v>300</v>
      </c>
      <c r="J187" t="s">
        <v>15</v>
      </c>
      <c r="K187" t="s">
        <v>49</v>
      </c>
      <c r="L187">
        <v>10</v>
      </c>
    </row>
    <row r="188" spans="2:12" x14ac:dyDescent="0.25">
      <c r="B188" t="s">
        <v>319</v>
      </c>
      <c r="C188">
        <v>28</v>
      </c>
      <c r="D188" t="s">
        <v>65</v>
      </c>
      <c r="E188" t="s">
        <v>78</v>
      </c>
      <c r="F188" s="1">
        <v>48599</v>
      </c>
      <c r="G188" t="s">
        <v>44</v>
      </c>
      <c r="H188" t="s">
        <v>62</v>
      </c>
      <c r="I188">
        <v>200</v>
      </c>
      <c r="J188" t="s">
        <v>13</v>
      </c>
      <c r="K188" t="s">
        <v>47</v>
      </c>
      <c r="L188">
        <v>5</v>
      </c>
    </row>
    <row r="189" spans="2:12" x14ac:dyDescent="0.25">
      <c r="B189" t="s">
        <v>320</v>
      </c>
      <c r="C189">
        <v>31</v>
      </c>
      <c r="D189" t="s">
        <v>8</v>
      </c>
      <c r="E189" t="s">
        <v>61</v>
      </c>
      <c r="F189" s="1">
        <v>48959</v>
      </c>
      <c r="G189" t="s">
        <v>48</v>
      </c>
      <c r="H189" t="s">
        <v>60</v>
      </c>
      <c r="I189">
        <v>300</v>
      </c>
      <c r="J189" t="s">
        <v>15</v>
      </c>
      <c r="K189" t="s">
        <v>49</v>
      </c>
      <c r="L189">
        <v>10</v>
      </c>
    </row>
    <row r="190" spans="2:12" x14ac:dyDescent="0.25">
      <c r="B190" t="s">
        <v>321</v>
      </c>
      <c r="C190">
        <v>33</v>
      </c>
      <c r="D190" t="s">
        <v>6</v>
      </c>
      <c r="E190" t="s">
        <v>158</v>
      </c>
      <c r="F190" s="1">
        <v>46788</v>
      </c>
      <c r="G190" t="s">
        <v>56</v>
      </c>
      <c r="H190" t="s">
        <v>640</v>
      </c>
      <c r="I190">
        <v>400</v>
      </c>
      <c r="J190" t="s">
        <v>11</v>
      </c>
      <c r="K190" t="s">
        <v>55</v>
      </c>
      <c r="L190">
        <v>15</v>
      </c>
    </row>
    <row r="191" spans="2:12" x14ac:dyDescent="0.25">
      <c r="B191" t="s">
        <v>322</v>
      </c>
      <c r="C191">
        <v>29</v>
      </c>
      <c r="D191" t="s">
        <v>8</v>
      </c>
      <c r="E191" t="s">
        <v>167</v>
      </c>
      <c r="F191" s="1">
        <v>46793</v>
      </c>
      <c r="G191" t="s">
        <v>38</v>
      </c>
      <c r="H191" t="s">
        <v>641</v>
      </c>
      <c r="I191">
        <v>250</v>
      </c>
      <c r="J191" t="s">
        <v>5</v>
      </c>
      <c r="K191" t="s">
        <v>45</v>
      </c>
      <c r="L191">
        <v>0</v>
      </c>
    </row>
    <row r="192" spans="2:12" x14ac:dyDescent="0.25">
      <c r="B192" t="s">
        <v>323</v>
      </c>
      <c r="C192">
        <v>30</v>
      </c>
      <c r="D192" t="s">
        <v>58</v>
      </c>
      <c r="E192" t="s">
        <v>80</v>
      </c>
      <c r="F192" s="1">
        <v>46798</v>
      </c>
      <c r="G192" t="s">
        <v>32</v>
      </c>
      <c r="H192" t="s">
        <v>64</v>
      </c>
      <c r="I192">
        <v>350</v>
      </c>
      <c r="J192" t="s">
        <v>16</v>
      </c>
      <c r="K192" t="s">
        <v>53</v>
      </c>
      <c r="L192">
        <v>8</v>
      </c>
    </row>
    <row r="193" spans="2:12" x14ac:dyDescent="0.25">
      <c r="B193" t="s">
        <v>324</v>
      </c>
      <c r="C193">
        <v>28</v>
      </c>
      <c r="D193" t="s">
        <v>14</v>
      </c>
      <c r="E193" t="s">
        <v>98</v>
      </c>
      <c r="F193" s="1">
        <v>46813</v>
      </c>
      <c r="G193" t="s">
        <v>50</v>
      </c>
      <c r="H193" t="s">
        <v>60</v>
      </c>
      <c r="I193">
        <v>300</v>
      </c>
      <c r="J193" t="s">
        <v>66</v>
      </c>
      <c r="K193" t="s">
        <v>51</v>
      </c>
      <c r="L193">
        <v>10</v>
      </c>
    </row>
    <row r="194" spans="2:12" x14ac:dyDescent="0.25">
      <c r="B194" t="s">
        <v>325</v>
      </c>
      <c r="C194">
        <v>32</v>
      </c>
      <c r="D194" t="s">
        <v>63</v>
      </c>
      <c r="E194" t="s">
        <v>171</v>
      </c>
      <c r="F194" s="1">
        <v>46817</v>
      </c>
      <c r="G194" t="s">
        <v>34</v>
      </c>
      <c r="H194" t="s">
        <v>62</v>
      </c>
      <c r="I194">
        <v>200</v>
      </c>
      <c r="J194" t="s">
        <v>13</v>
      </c>
      <c r="K194" t="s">
        <v>49</v>
      </c>
      <c r="L194">
        <v>5</v>
      </c>
    </row>
    <row r="195" spans="2:12" x14ac:dyDescent="0.25">
      <c r="B195" t="s">
        <v>326</v>
      </c>
      <c r="C195">
        <v>29</v>
      </c>
      <c r="D195" t="s">
        <v>58</v>
      </c>
      <c r="E195" t="s">
        <v>37</v>
      </c>
      <c r="F195" s="1">
        <v>46822</v>
      </c>
      <c r="G195" t="s">
        <v>56</v>
      </c>
      <c r="H195" t="s">
        <v>640</v>
      </c>
      <c r="I195">
        <v>400</v>
      </c>
      <c r="J195" t="s">
        <v>15</v>
      </c>
      <c r="K195" t="s">
        <v>47</v>
      </c>
      <c r="L195">
        <v>15</v>
      </c>
    </row>
    <row r="196" spans="2:12" x14ac:dyDescent="0.25">
      <c r="B196" t="s">
        <v>327</v>
      </c>
      <c r="C196">
        <v>27</v>
      </c>
      <c r="D196" t="s">
        <v>58</v>
      </c>
      <c r="E196" t="s">
        <v>70</v>
      </c>
      <c r="F196" s="1">
        <v>46844</v>
      </c>
      <c r="G196" t="s">
        <v>44</v>
      </c>
      <c r="H196" t="s">
        <v>641</v>
      </c>
      <c r="I196">
        <v>250</v>
      </c>
      <c r="J196" t="s">
        <v>9</v>
      </c>
      <c r="K196" t="s">
        <v>55</v>
      </c>
      <c r="L196">
        <v>0</v>
      </c>
    </row>
    <row r="197" spans="2:12" x14ac:dyDescent="0.25">
      <c r="B197" t="s">
        <v>328</v>
      </c>
      <c r="C197">
        <v>28</v>
      </c>
      <c r="D197" t="s">
        <v>6</v>
      </c>
      <c r="E197" t="s">
        <v>142</v>
      </c>
      <c r="F197" s="1">
        <v>46853</v>
      </c>
      <c r="G197" t="s">
        <v>32</v>
      </c>
      <c r="H197" t="s">
        <v>60</v>
      </c>
      <c r="I197">
        <v>300</v>
      </c>
      <c r="J197" t="s">
        <v>7</v>
      </c>
      <c r="K197" t="s">
        <v>49</v>
      </c>
      <c r="L197">
        <v>10</v>
      </c>
    </row>
    <row r="198" spans="2:12" x14ac:dyDescent="0.25">
      <c r="B198" t="s">
        <v>329</v>
      </c>
      <c r="C198">
        <v>30</v>
      </c>
      <c r="D198" t="s">
        <v>8</v>
      </c>
      <c r="E198" t="s">
        <v>176</v>
      </c>
      <c r="F198" s="1">
        <v>46874</v>
      </c>
      <c r="G198" t="s">
        <v>48</v>
      </c>
      <c r="H198" t="s">
        <v>62</v>
      </c>
      <c r="I198">
        <v>200</v>
      </c>
      <c r="J198" t="s">
        <v>15</v>
      </c>
      <c r="K198" t="s">
        <v>51</v>
      </c>
      <c r="L198">
        <v>5</v>
      </c>
    </row>
    <row r="199" spans="2:12" x14ac:dyDescent="0.25">
      <c r="B199" t="s">
        <v>330</v>
      </c>
      <c r="C199">
        <v>38</v>
      </c>
      <c r="D199" t="s">
        <v>10</v>
      </c>
      <c r="E199" t="s">
        <v>139</v>
      </c>
      <c r="F199" s="1">
        <v>46878</v>
      </c>
      <c r="G199" t="s">
        <v>44</v>
      </c>
      <c r="H199" t="s">
        <v>640</v>
      </c>
      <c r="I199">
        <v>400</v>
      </c>
      <c r="J199" t="s">
        <v>13</v>
      </c>
      <c r="K199" t="s">
        <v>47</v>
      </c>
      <c r="L199">
        <v>15</v>
      </c>
    </row>
    <row r="200" spans="2:12" x14ac:dyDescent="0.25">
      <c r="B200" t="s">
        <v>331</v>
      </c>
      <c r="C200">
        <v>35</v>
      </c>
      <c r="D200" t="s">
        <v>58</v>
      </c>
      <c r="E200" t="s">
        <v>179</v>
      </c>
      <c r="F200" s="1">
        <v>46883</v>
      </c>
      <c r="G200" t="s">
        <v>34</v>
      </c>
      <c r="H200" t="s">
        <v>641</v>
      </c>
      <c r="I200">
        <v>250</v>
      </c>
      <c r="J200" t="s">
        <v>5</v>
      </c>
      <c r="K200" t="s">
        <v>45</v>
      </c>
      <c r="L200">
        <v>0</v>
      </c>
    </row>
    <row r="201" spans="2:12" x14ac:dyDescent="0.25">
      <c r="B201" t="s">
        <v>332</v>
      </c>
      <c r="C201">
        <v>33</v>
      </c>
      <c r="D201" t="s">
        <v>6</v>
      </c>
      <c r="E201" t="s">
        <v>84</v>
      </c>
      <c r="F201" s="1">
        <v>46909</v>
      </c>
      <c r="G201" t="s">
        <v>32</v>
      </c>
      <c r="H201" t="s">
        <v>60</v>
      </c>
      <c r="I201">
        <v>300</v>
      </c>
      <c r="J201" t="s">
        <v>7</v>
      </c>
      <c r="K201" t="s">
        <v>49</v>
      </c>
      <c r="L201">
        <v>10</v>
      </c>
    </row>
    <row r="202" spans="2:12" x14ac:dyDescent="0.25">
      <c r="B202" t="s">
        <v>333</v>
      </c>
      <c r="C202">
        <v>32</v>
      </c>
      <c r="D202" t="s">
        <v>8</v>
      </c>
      <c r="E202" t="s">
        <v>78</v>
      </c>
      <c r="F202" s="1">
        <v>47133</v>
      </c>
      <c r="G202" t="s">
        <v>48</v>
      </c>
      <c r="H202" t="s">
        <v>60</v>
      </c>
      <c r="I202">
        <v>300</v>
      </c>
      <c r="J202" t="s">
        <v>15</v>
      </c>
      <c r="K202" t="s">
        <v>49</v>
      </c>
      <c r="L202">
        <v>10</v>
      </c>
    </row>
    <row r="203" spans="2:12" x14ac:dyDescent="0.25">
      <c r="B203" t="s">
        <v>334</v>
      </c>
      <c r="C203">
        <v>28</v>
      </c>
      <c r="D203" t="s">
        <v>65</v>
      </c>
      <c r="E203" t="s">
        <v>104</v>
      </c>
      <c r="F203" s="1">
        <v>47138</v>
      </c>
      <c r="G203" t="s">
        <v>44</v>
      </c>
      <c r="H203" t="s">
        <v>62</v>
      </c>
      <c r="I203">
        <v>200</v>
      </c>
      <c r="J203" t="s">
        <v>13</v>
      </c>
      <c r="K203" t="s">
        <v>47</v>
      </c>
      <c r="L203">
        <v>5</v>
      </c>
    </row>
    <row r="204" spans="2:12" x14ac:dyDescent="0.25">
      <c r="B204" t="s">
        <v>335</v>
      </c>
      <c r="C204">
        <v>33</v>
      </c>
      <c r="D204" t="s">
        <v>6</v>
      </c>
      <c r="E204" t="s">
        <v>126</v>
      </c>
      <c r="F204" s="1">
        <v>47154</v>
      </c>
      <c r="G204" t="s">
        <v>56</v>
      </c>
      <c r="H204" t="s">
        <v>640</v>
      </c>
      <c r="I204">
        <v>400</v>
      </c>
      <c r="J204" t="s">
        <v>11</v>
      </c>
      <c r="K204" t="s">
        <v>55</v>
      </c>
      <c r="L204">
        <v>15</v>
      </c>
    </row>
    <row r="205" spans="2:12" x14ac:dyDescent="0.25">
      <c r="B205" t="s">
        <v>336</v>
      </c>
      <c r="C205">
        <v>29</v>
      </c>
      <c r="D205" t="s">
        <v>8</v>
      </c>
      <c r="E205" t="s">
        <v>167</v>
      </c>
      <c r="F205" s="1">
        <v>47159</v>
      </c>
      <c r="G205" t="s">
        <v>38</v>
      </c>
      <c r="H205" t="s">
        <v>641</v>
      </c>
      <c r="I205">
        <v>250</v>
      </c>
      <c r="J205" t="s">
        <v>5</v>
      </c>
      <c r="K205" t="s">
        <v>45</v>
      </c>
      <c r="L205">
        <v>0</v>
      </c>
    </row>
    <row r="206" spans="2:12" x14ac:dyDescent="0.25">
      <c r="B206" t="s">
        <v>337</v>
      </c>
      <c r="C206">
        <v>28</v>
      </c>
      <c r="D206" t="s">
        <v>14</v>
      </c>
      <c r="E206" t="s">
        <v>98</v>
      </c>
      <c r="F206" s="1">
        <v>47178</v>
      </c>
      <c r="G206" t="s">
        <v>50</v>
      </c>
      <c r="H206" t="s">
        <v>60</v>
      </c>
      <c r="I206">
        <v>300</v>
      </c>
      <c r="J206" t="s">
        <v>66</v>
      </c>
      <c r="K206" t="s">
        <v>51</v>
      </c>
      <c r="L206">
        <v>10</v>
      </c>
    </row>
    <row r="207" spans="2:12" x14ac:dyDescent="0.25">
      <c r="B207" t="s">
        <v>338</v>
      </c>
      <c r="C207">
        <v>32</v>
      </c>
      <c r="D207" t="s">
        <v>63</v>
      </c>
      <c r="E207" t="s">
        <v>171</v>
      </c>
      <c r="F207" s="1">
        <v>47182</v>
      </c>
      <c r="G207" t="s">
        <v>34</v>
      </c>
      <c r="H207" t="s">
        <v>62</v>
      </c>
      <c r="I207">
        <v>200</v>
      </c>
      <c r="J207" t="s">
        <v>13</v>
      </c>
      <c r="K207" t="s">
        <v>49</v>
      </c>
      <c r="L207">
        <v>5</v>
      </c>
    </row>
    <row r="208" spans="2:12" x14ac:dyDescent="0.25">
      <c r="B208" t="s">
        <v>339</v>
      </c>
      <c r="C208">
        <v>28</v>
      </c>
      <c r="D208" t="s">
        <v>65</v>
      </c>
      <c r="E208" t="s">
        <v>86</v>
      </c>
      <c r="F208" s="1">
        <v>47350</v>
      </c>
      <c r="G208" t="s">
        <v>44</v>
      </c>
      <c r="H208" t="s">
        <v>62</v>
      </c>
      <c r="I208">
        <v>200</v>
      </c>
      <c r="J208" t="s">
        <v>13</v>
      </c>
      <c r="K208" t="s">
        <v>47</v>
      </c>
      <c r="L208">
        <v>5</v>
      </c>
    </row>
    <row r="209" spans="2:12" x14ac:dyDescent="0.25">
      <c r="B209" t="s">
        <v>340</v>
      </c>
      <c r="C209">
        <v>33</v>
      </c>
      <c r="D209" t="s">
        <v>6</v>
      </c>
      <c r="E209" t="s">
        <v>162</v>
      </c>
      <c r="F209" s="1">
        <v>47366</v>
      </c>
      <c r="G209" t="s">
        <v>56</v>
      </c>
      <c r="H209" t="s">
        <v>640</v>
      </c>
      <c r="I209">
        <v>400</v>
      </c>
      <c r="J209" t="s">
        <v>11</v>
      </c>
      <c r="K209" t="s">
        <v>55</v>
      </c>
      <c r="L209">
        <v>15</v>
      </c>
    </row>
    <row r="210" spans="2:12" x14ac:dyDescent="0.25">
      <c r="B210" t="s">
        <v>341</v>
      </c>
      <c r="C210">
        <v>29</v>
      </c>
      <c r="D210" t="s">
        <v>8</v>
      </c>
      <c r="E210" t="s">
        <v>167</v>
      </c>
      <c r="F210" s="1">
        <v>47371</v>
      </c>
      <c r="G210" t="s">
        <v>38</v>
      </c>
      <c r="H210" t="s">
        <v>641</v>
      </c>
      <c r="I210">
        <v>250</v>
      </c>
      <c r="J210" t="s">
        <v>5</v>
      </c>
      <c r="K210" t="s">
        <v>45</v>
      </c>
      <c r="L210">
        <v>0</v>
      </c>
    </row>
    <row r="211" spans="2:12" x14ac:dyDescent="0.25">
      <c r="B211" t="s">
        <v>342</v>
      </c>
      <c r="C211">
        <v>28</v>
      </c>
      <c r="D211" t="s">
        <v>14</v>
      </c>
      <c r="E211" t="s">
        <v>78</v>
      </c>
      <c r="F211" s="1">
        <v>47392</v>
      </c>
      <c r="G211" t="s">
        <v>50</v>
      </c>
      <c r="H211" t="s">
        <v>60</v>
      </c>
      <c r="I211">
        <v>300</v>
      </c>
      <c r="J211" t="s">
        <v>66</v>
      </c>
      <c r="K211" t="s">
        <v>51</v>
      </c>
      <c r="L211">
        <v>10</v>
      </c>
    </row>
    <row r="212" spans="2:12" x14ac:dyDescent="0.25">
      <c r="B212" t="s">
        <v>343</v>
      </c>
      <c r="C212">
        <v>31</v>
      </c>
      <c r="D212" t="s">
        <v>8</v>
      </c>
      <c r="E212" t="s">
        <v>74</v>
      </c>
      <c r="F212" s="1">
        <v>47710</v>
      </c>
      <c r="G212" t="s">
        <v>48</v>
      </c>
      <c r="H212" t="s">
        <v>60</v>
      </c>
      <c r="I212">
        <v>300</v>
      </c>
      <c r="J212" t="s">
        <v>15</v>
      </c>
      <c r="K212" t="s">
        <v>49</v>
      </c>
      <c r="L212">
        <v>10</v>
      </c>
    </row>
    <row r="213" spans="2:12" x14ac:dyDescent="0.25">
      <c r="B213" t="s">
        <v>344</v>
      </c>
      <c r="C213">
        <v>29</v>
      </c>
      <c r="D213" t="s">
        <v>65</v>
      </c>
      <c r="E213" t="s">
        <v>193</v>
      </c>
      <c r="F213" s="1">
        <v>47715</v>
      </c>
      <c r="G213" t="s">
        <v>44</v>
      </c>
      <c r="H213" t="s">
        <v>62</v>
      </c>
      <c r="I213">
        <v>200</v>
      </c>
      <c r="J213" t="s">
        <v>13</v>
      </c>
      <c r="K213" t="s">
        <v>47</v>
      </c>
      <c r="L213">
        <v>5</v>
      </c>
    </row>
    <row r="214" spans="2:12" x14ac:dyDescent="0.25">
      <c r="B214" t="s">
        <v>345</v>
      </c>
      <c r="C214">
        <v>33</v>
      </c>
      <c r="D214" t="s">
        <v>6</v>
      </c>
      <c r="E214" t="s">
        <v>126</v>
      </c>
      <c r="F214" s="1">
        <v>47731</v>
      </c>
      <c r="G214" t="s">
        <v>56</v>
      </c>
      <c r="H214" t="s">
        <v>640</v>
      </c>
      <c r="I214">
        <v>400</v>
      </c>
      <c r="J214" t="s">
        <v>11</v>
      </c>
      <c r="K214" t="s">
        <v>55</v>
      </c>
      <c r="L214">
        <v>15</v>
      </c>
    </row>
    <row r="215" spans="2:12" x14ac:dyDescent="0.25">
      <c r="B215" t="s">
        <v>346</v>
      </c>
      <c r="C215">
        <v>28</v>
      </c>
      <c r="D215" t="s">
        <v>8</v>
      </c>
      <c r="E215" t="s">
        <v>61</v>
      </c>
      <c r="F215" s="1">
        <v>47736</v>
      </c>
      <c r="G215" t="s">
        <v>38</v>
      </c>
      <c r="H215" t="s">
        <v>641</v>
      </c>
      <c r="I215">
        <v>250</v>
      </c>
      <c r="J215" t="s">
        <v>5</v>
      </c>
      <c r="K215" t="s">
        <v>45</v>
      </c>
      <c r="L215">
        <v>0</v>
      </c>
    </row>
    <row r="216" spans="2:12" x14ac:dyDescent="0.25">
      <c r="B216" t="s">
        <v>347</v>
      </c>
      <c r="C216">
        <v>28</v>
      </c>
      <c r="D216" t="s">
        <v>14</v>
      </c>
      <c r="E216" t="s">
        <v>197</v>
      </c>
      <c r="F216" s="1">
        <v>47757</v>
      </c>
      <c r="G216" t="s">
        <v>50</v>
      </c>
      <c r="H216" t="s">
        <v>60</v>
      </c>
      <c r="I216">
        <v>300</v>
      </c>
      <c r="J216" t="s">
        <v>66</v>
      </c>
      <c r="K216" t="s">
        <v>51</v>
      </c>
      <c r="L216">
        <v>10</v>
      </c>
    </row>
    <row r="217" spans="2:12" x14ac:dyDescent="0.25">
      <c r="B217" t="s">
        <v>348</v>
      </c>
      <c r="C217">
        <v>32</v>
      </c>
      <c r="D217" t="s">
        <v>63</v>
      </c>
      <c r="E217" t="s">
        <v>29</v>
      </c>
      <c r="F217" s="1">
        <v>47761</v>
      </c>
      <c r="G217" t="s">
        <v>34</v>
      </c>
      <c r="H217" t="s">
        <v>62</v>
      </c>
      <c r="I217">
        <v>200</v>
      </c>
      <c r="J217" t="s">
        <v>13</v>
      </c>
      <c r="K217" t="s">
        <v>49</v>
      </c>
      <c r="L217">
        <v>5</v>
      </c>
    </row>
    <row r="218" spans="2:12" x14ac:dyDescent="0.25">
      <c r="B218" t="s">
        <v>349</v>
      </c>
      <c r="C218">
        <v>29</v>
      </c>
      <c r="D218" t="s">
        <v>58</v>
      </c>
      <c r="E218" t="s">
        <v>59</v>
      </c>
      <c r="F218" s="1">
        <v>47766</v>
      </c>
      <c r="G218" t="s">
        <v>56</v>
      </c>
      <c r="H218" t="s">
        <v>640</v>
      </c>
      <c r="I218">
        <v>400</v>
      </c>
      <c r="J218" t="s">
        <v>15</v>
      </c>
      <c r="K218" t="s">
        <v>47</v>
      </c>
      <c r="L218">
        <v>15</v>
      </c>
    </row>
    <row r="219" spans="2:12" x14ac:dyDescent="0.25">
      <c r="B219" t="s">
        <v>350</v>
      </c>
      <c r="C219">
        <v>27</v>
      </c>
      <c r="D219" t="s">
        <v>58</v>
      </c>
      <c r="E219" t="s">
        <v>201</v>
      </c>
      <c r="F219" s="1">
        <v>47788</v>
      </c>
      <c r="G219" t="s">
        <v>44</v>
      </c>
      <c r="H219" t="s">
        <v>641</v>
      </c>
      <c r="I219">
        <v>250</v>
      </c>
      <c r="J219" t="s">
        <v>9</v>
      </c>
      <c r="K219" t="s">
        <v>55</v>
      </c>
      <c r="L219">
        <v>0</v>
      </c>
    </row>
    <row r="220" spans="2:12" x14ac:dyDescent="0.25">
      <c r="B220" t="s">
        <v>351</v>
      </c>
      <c r="C220">
        <v>28</v>
      </c>
      <c r="D220" t="s">
        <v>6</v>
      </c>
      <c r="E220" t="s">
        <v>203</v>
      </c>
      <c r="F220" s="1">
        <v>47797</v>
      </c>
      <c r="G220" t="s">
        <v>32</v>
      </c>
      <c r="H220" t="s">
        <v>60</v>
      </c>
      <c r="I220">
        <v>300</v>
      </c>
      <c r="J220" t="s">
        <v>7</v>
      </c>
      <c r="K220" t="s">
        <v>49</v>
      </c>
      <c r="L220">
        <v>10</v>
      </c>
    </row>
    <row r="221" spans="2:12" x14ac:dyDescent="0.25">
      <c r="B221" t="s">
        <v>352</v>
      </c>
      <c r="C221">
        <v>30</v>
      </c>
      <c r="D221" t="s">
        <v>8</v>
      </c>
      <c r="E221" t="s">
        <v>205</v>
      </c>
      <c r="F221" s="1">
        <v>47849</v>
      </c>
      <c r="G221" t="s">
        <v>48</v>
      </c>
      <c r="H221" t="s">
        <v>62</v>
      </c>
      <c r="I221">
        <v>200</v>
      </c>
      <c r="J221" t="s">
        <v>15</v>
      </c>
      <c r="K221" t="s">
        <v>51</v>
      </c>
      <c r="L221">
        <v>5</v>
      </c>
    </row>
    <row r="222" spans="2:12" x14ac:dyDescent="0.25">
      <c r="B222" t="s">
        <v>353</v>
      </c>
      <c r="C222">
        <v>38</v>
      </c>
      <c r="D222" t="s">
        <v>10</v>
      </c>
      <c r="E222" t="s">
        <v>207</v>
      </c>
      <c r="F222" s="1">
        <v>47853</v>
      </c>
      <c r="G222" t="s">
        <v>44</v>
      </c>
      <c r="H222" t="s">
        <v>640</v>
      </c>
      <c r="I222">
        <v>400</v>
      </c>
      <c r="J222" t="s">
        <v>13</v>
      </c>
      <c r="K222" t="s">
        <v>47</v>
      </c>
      <c r="L222">
        <v>15</v>
      </c>
    </row>
    <row r="223" spans="2:12" x14ac:dyDescent="0.25">
      <c r="B223" t="s">
        <v>354</v>
      </c>
      <c r="C223">
        <v>35</v>
      </c>
      <c r="D223" t="s">
        <v>58</v>
      </c>
      <c r="E223" t="s">
        <v>209</v>
      </c>
      <c r="F223" s="1">
        <v>47858</v>
      </c>
      <c r="G223" t="s">
        <v>34</v>
      </c>
      <c r="H223" t="s">
        <v>641</v>
      </c>
      <c r="I223">
        <v>250</v>
      </c>
      <c r="J223" t="s">
        <v>5</v>
      </c>
      <c r="K223" t="s">
        <v>45</v>
      </c>
      <c r="L223">
        <v>0</v>
      </c>
    </row>
    <row r="224" spans="2:12" x14ac:dyDescent="0.25">
      <c r="B224" t="s">
        <v>355</v>
      </c>
      <c r="C224">
        <v>32</v>
      </c>
      <c r="D224" t="s">
        <v>8</v>
      </c>
      <c r="E224" t="s">
        <v>211</v>
      </c>
      <c r="F224" s="1">
        <v>48014</v>
      </c>
      <c r="G224" t="s">
        <v>48</v>
      </c>
      <c r="H224" t="s">
        <v>60</v>
      </c>
      <c r="I224">
        <v>300</v>
      </c>
      <c r="J224" t="s">
        <v>15</v>
      </c>
      <c r="K224" t="s">
        <v>49</v>
      </c>
      <c r="L224">
        <v>10</v>
      </c>
    </row>
    <row r="225" spans="2:12" x14ac:dyDescent="0.25">
      <c r="B225" t="s">
        <v>356</v>
      </c>
      <c r="C225">
        <v>29</v>
      </c>
      <c r="D225" t="s">
        <v>65</v>
      </c>
      <c r="E225" t="s">
        <v>213</v>
      </c>
      <c r="F225" s="1">
        <v>48019</v>
      </c>
      <c r="G225" t="s">
        <v>44</v>
      </c>
      <c r="H225" t="s">
        <v>62</v>
      </c>
      <c r="I225">
        <v>200</v>
      </c>
      <c r="J225" t="s">
        <v>13</v>
      </c>
      <c r="K225" t="s">
        <v>47</v>
      </c>
      <c r="L225">
        <v>5</v>
      </c>
    </row>
    <row r="226" spans="2:12" x14ac:dyDescent="0.25">
      <c r="B226" t="s">
        <v>357</v>
      </c>
      <c r="C226">
        <v>33</v>
      </c>
      <c r="D226" t="s">
        <v>6</v>
      </c>
      <c r="E226" t="s">
        <v>215</v>
      </c>
      <c r="F226" s="1">
        <v>48034</v>
      </c>
      <c r="G226" t="s">
        <v>56</v>
      </c>
      <c r="H226" t="s">
        <v>640</v>
      </c>
      <c r="I226">
        <v>400</v>
      </c>
      <c r="J226" t="s">
        <v>11</v>
      </c>
      <c r="K226" t="s">
        <v>55</v>
      </c>
      <c r="L226">
        <v>15</v>
      </c>
    </row>
    <row r="227" spans="2:12" x14ac:dyDescent="0.25">
      <c r="B227" t="s">
        <v>358</v>
      </c>
      <c r="C227">
        <v>28</v>
      </c>
      <c r="D227" t="s">
        <v>8</v>
      </c>
      <c r="E227" t="s">
        <v>100</v>
      </c>
      <c r="F227" s="1">
        <v>48039</v>
      </c>
      <c r="G227" t="s">
        <v>38</v>
      </c>
      <c r="H227" t="s">
        <v>641</v>
      </c>
      <c r="I227">
        <v>250</v>
      </c>
      <c r="J227" t="s">
        <v>5</v>
      </c>
      <c r="K227" t="s">
        <v>45</v>
      </c>
      <c r="L227">
        <v>0</v>
      </c>
    </row>
    <row r="228" spans="2:12" x14ac:dyDescent="0.25">
      <c r="B228" t="s">
        <v>359</v>
      </c>
      <c r="C228">
        <v>28</v>
      </c>
      <c r="D228" t="s">
        <v>14</v>
      </c>
      <c r="E228" t="s">
        <v>218</v>
      </c>
      <c r="F228" s="1">
        <v>48061</v>
      </c>
      <c r="G228" t="s">
        <v>50</v>
      </c>
      <c r="H228" t="s">
        <v>60</v>
      </c>
      <c r="I228">
        <v>300</v>
      </c>
      <c r="J228" t="s">
        <v>66</v>
      </c>
      <c r="K228" t="s">
        <v>51</v>
      </c>
      <c r="L228">
        <v>10</v>
      </c>
    </row>
    <row r="229" spans="2:12" x14ac:dyDescent="0.25">
      <c r="B229" t="s">
        <v>360</v>
      </c>
      <c r="C229">
        <v>32</v>
      </c>
      <c r="D229" t="s">
        <v>63</v>
      </c>
      <c r="E229" t="s">
        <v>220</v>
      </c>
      <c r="F229" s="1">
        <v>48065</v>
      </c>
      <c r="G229" t="s">
        <v>34</v>
      </c>
      <c r="H229" t="s">
        <v>62</v>
      </c>
      <c r="I229">
        <v>200</v>
      </c>
      <c r="J229" t="s">
        <v>13</v>
      </c>
      <c r="K229" t="s">
        <v>49</v>
      </c>
      <c r="L229">
        <v>5</v>
      </c>
    </row>
    <row r="230" spans="2:12" x14ac:dyDescent="0.25">
      <c r="B230" t="s">
        <v>361</v>
      </c>
      <c r="C230">
        <v>27</v>
      </c>
      <c r="D230" t="s">
        <v>58</v>
      </c>
      <c r="E230" t="s">
        <v>176</v>
      </c>
      <c r="F230" s="1">
        <v>48092</v>
      </c>
      <c r="G230" t="s">
        <v>44</v>
      </c>
      <c r="H230" t="s">
        <v>641</v>
      </c>
      <c r="I230">
        <v>250</v>
      </c>
      <c r="J230" t="s">
        <v>9</v>
      </c>
      <c r="K230" t="s">
        <v>55</v>
      </c>
      <c r="L230">
        <v>0</v>
      </c>
    </row>
    <row r="231" spans="2:12" x14ac:dyDescent="0.25">
      <c r="B231" t="s">
        <v>362</v>
      </c>
      <c r="C231">
        <v>33</v>
      </c>
      <c r="D231" t="s">
        <v>8</v>
      </c>
      <c r="E231" t="s">
        <v>126</v>
      </c>
      <c r="F231" s="1">
        <v>48096</v>
      </c>
      <c r="G231" t="s">
        <v>28</v>
      </c>
      <c r="H231" t="s">
        <v>64</v>
      </c>
      <c r="I231">
        <v>350</v>
      </c>
      <c r="J231" t="s">
        <v>16</v>
      </c>
      <c r="K231" t="s">
        <v>53</v>
      </c>
      <c r="L231">
        <v>8</v>
      </c>
    </row>
    <row r="232" spans="2:12" x14ac:dyDescent="0.25">
      <c r="B232" t="s">
        <v>363</v>
      </c>
      <c r="C232">
        <v>38</v>
      </c>
      <c r="D232" t="s">
        <v>10</v>
      </c>
      <c r="E232" t="s">
        <v>224</v>
      </c>
      <c r="F232" s="1">
        <v>48126</v>
      </c>
      <c r="G232" t="s">
        <v>44</v>
      </c>
      <c r="H232" t="s">
        <v>640</v>
      </c>
      <c r="I232">
        <v>400</v>
      </c>
      <c r="J232" t="s">
        <v>13</v>
      </c>
      <c r="K232" t="s">
        <v>47</v>
      </c>
      <c r="L232">
        <v>15</v>
      </c>
    </row>
    <row r="233" spans="2:12" x14ac:dyDescent="0.25">
      <c r="B233" t="s">
        <v>364</v>
      </c>
      <c r="C233">
        <v>30</v>
      </c>
      <c r="D233" t="s">
        <v>8</v>
      </c>
      <c r="E233" t="s">
        <v>104</v>
      </c>
      <c r="F233" s="1">
        <v>48162</v>
      </c>
      <c r="G233" t="s">
        <v>48</v>
      </c>
      <c r="H233" t="s">
        <v>62</v>
      </c>
      <c r="I233">
        <v>200</v>
      </c>
      <c r="J233" t="s">
        <v>15</v>
      </c>
      <c r="K233" t="s">
        <v>51</v>
      </c>
      <c r="L233">
        <v>5</v>
      </c>
    </row>
    <row r="234" spans="2:12" x14ac:dyDescent="0.25">
      <c r="B234" t="s">
        <v>365</v>
      </c>
      <c r="C234">
        <v>31</v>
      </c>
      <c r="D234" t="s">
        <v>8</v>
      </c>
      <c r="E234" t="s">
        <v>227</v>
      </c>
      <c r="F234" s="1">
        <v>48228</v>
      </c>
      <c r="G234" t="s">
        <v>48</v>
      </c>
      <c r="H234" t="s">
        <v>60</v>
      </c>
      <c r="I234">
        <v>300</v>
      </c>
      <c r="J234" t="s">
        <v>15</v>
      </c>
      <c r="K234" t="s">
        <v>49</v>
      </c>
      <c r="L234">
        <v>10</v>
      </c>
    </row>
    <row r="235" spans="2:12" x14ac:dyDescent="0.25">
      <c r="B235" t="s">
        <v>366</v>
      </c>
      <c r="C235">
        <v>28</v>
      </c>
      <c r="D235" t="s">
        <v>65</v>
      </c>
      <c r="E235" t="s">
        <v>78</v>
      </c>
      <c r="F235" s="1">
        <v>48233</v>
      </c>
      <c r="G235" t="s">
        <v>44</v>
      </c>
      <c r="H235" t="s">
        <v>62</v>
      </c>
      <c r="I235">
        <v>200</v>
      </c>
      <c r="J235" t="s">
        <v>13</v>
      </c>
      <c r="K235" t="s">
        <v>47</v>
      </c>
      <c r="L235">
        <v>5</v>
      </c>
    </row>
    <row r="236" spans="2:12" x14ac:dyDescent="0.25">
      <c r="B236" t="s">
        <v>367</v>
      </c>
      <c r="C236">
        <v>33</v>
      </c>
      <c r="D236" t="s">
        <v>6</v>
      </c>
      <c r="E236" t="s">
        <v>67</v>
      </c>
      <c r="F236" s="1">
        <v>48249</v>
      </c>
      <c r="G236" t="s">
        <v>56</v>
      </c>
      <c r="H236" t="s">
        <v>640</v>
      </c>
      <c r="I236">
        <v>400</v>
      </c>
      <c r="J236" t="s">
        <v>11</v>
      </c>
      <c r="K236" t="s">
        <v>55</v>
      </c>
      <c r="L236">
        <v>15</v>
      </c>
    </row>
    <row r="237" spans="2:12" x14ac:dyDescent="0.25">
      <c r="B237" t="s">
        <v>368</v>
      </c>
      <c r="C237">
        <v>29</v>
      </c>
      <c r="D237" t="s">
        <v>8</v>
      </c>
      <c r="E237" t="s">
        <v>102</v>
      </c>
      <c r="F237" s="1">
        <v>48254</v>
      </c>
      <c r="G237" t="s">
        <v>38</v>
      </c>
      <c r="H237" t="s">
        <v>641</v>
      </c>
      <c r="I237">
        <v>250</v>
      </c>
      <c r="J237" t="s">
        <v>5</v>
      </c>
      <c r="K237" t="s">
        <v>45</v>
      </c>
      <c r="L237">
        <v>0</v>
      </c>
    </row>
    <row r="238" spans="2:12" x14ac:dyDescent="0.25">
      <c r="B238" t="s">
        <v>369</v>
      </c>
      <c r="C238">
        <v>30</v>
      </c>
      <c r="D238" t="s">
        <v>58</v>
      </c>
      <c r="E238" t="s">
        <v>232</v>
      </c>
      <c r="F238" s="1">
        <v>48259</v>
      </c>
      <c r="G238" t="s">
        <v>32</v>
      </c>
      <c r="H238" t="s">
        <v>64</v>
      </c>
      <c r="I238">
        <v>350</v>
      </c>
      <c r="J238" t="s">
        <v>16</v>
      </c>
      <c r="K238" t="s">
        <v>53</v>
      </c>
      <c r="L238">
        <v>8</v>
      </c>
    </row>
    <row r="239" spans="2:12" x14ac:dyDescent="0.25">
      <c r="B239" t="s">
        <v>370</v>
      </c>
      <c r="C239">
        <v>28</v>
      </c>
      <c r="D239" t="s">
        <v>14</v>
      </c>
      <c r="E239" t="s">
        <v>126</v>
      </c>
      <c r="F239" s="1">
        <v>48274</v>
      </c>
      <c r="G239" t="s">
        <v>50</v>
      </c>
      <c r="H239" t="s">
        <v>60</v>
      </c>
      <c r="I239">
        <v>300</v>
      </c>
      <c r="J239" t="s">
        <v>66</v>
      </c>
      <c r="K239" t="s">
        <v>51</v>
      </c>
      <c r="L239">
        <v>10</v>
      </c>
    </row>
    <row r="240" spans="2:12" x14ac:dyDescent="0.25">
      <c r="B240" t="s">
        <v>371</v>
      </c>
      <c r="C240">
        <v>32</v>
      </c>
      <c r="D240" t="s">
        <v>63</v>
      </c>
      <c r="E240" t="s">
        <v>213</v>
      </c>
      <c r="F240" s="1">
        <v>48278</v>
      </c>
      <c r="G240" t="s">
        <v>34</v>
      </c>
      <c r="H240" t="s">
        <v>62</v>
      </c>
      <c r="I240">
        <v>200</v>
      </c>
      <c r="J240" t="s">
        <v>13</v>
      </c>
      <c r="K240" t="s">
        <v>49</v>
      </c>
      <c r="L240">
        <v>5</v>
      </c>
    </row>
    <row r="241" spans="2:12" x14ac:dyDescent="0.25">
      <c r="B241" t="s">
        <v>372</v>
      </c>
      <c r="C241">
        <v>29</v>
      </c>
      <c r="D241" t="s">
        <v>58</v>
      </c>
      <c r="E241" t="s">
        <v>106</v>
      </c>
      <c r="F241" s="1">
        <v>48283</v>
      </c>
      <c r="G241" t="s">
        <v>56</v>
      </c>
      <c r="H241" t="s">
        <v>640</v>
      </c>
      <c r="I241">
        <v>400</v>
      </c>
      <c r="J241" t="s">
        <v>15</v>
      </c>
      <c r="K241" t="s">
        <v>47</v>
      </c>
      <c r="L241">
        <v>15</v>
      </c>
    </row>
    <row r="242" spans="2:12" x14ac:dyDescent="0.25">
      <c r="B242" t="s">
        <v>373</v>
      </c>
      <c r="C242">
        <v>33</v>
      </c>
      <c r="D242" t="s">
        <v>8</v>
      </c>
      <c r="E242" t="s">
        <v>237</v>
      </c>
      <c r="F242" s="1">
        <v>48309</v>
      </c>
      <c r="G242" t="s">
        <v>28</v>
      </c>
      <c r="H242" t="s">
        <v>64</v>
      </c>
      <c r="I242">
        <v>350</v>
      </c>
      <c r="J242" t="s">
        <v>16</v>
      </c>
      <c r="K242" t="s">
        <v>53</v>
      </c>
      <c r="L242">
        <v>8</v>
      </c>
    </row>
    <row r="243" spans="2:12" x14ac:dyDescent="0.25">
      <c r="B243" t="s">
        <v>374</v>
      </c>
      <c r="C243">
        <v>30</v>
      </c>
      <c r="D243" t="s">
        <v>8</v>
      </c>
      <c r="E243" t="s">
        <v>86</v>
      </c>
      <c r="F243" s="1">
        <v>48335</v>
      </c>
      <c r="G243" t="s">
        <v>48</v>
      </c>
      <c r="H243" t="s">
        <v>62</v>
      </c>
      <c r="I243">
        <v>200</v>
      </c>
      <c r="J243" t="s">
        <v>15</v>
      </c>
      <c r="K243" t="s">
        <v>51</v>
      </c>
      <c r="L243">
        <v>5</v>
      </c>
    </row>
    <row r="244" spans="2:12" x14ac:dyDescent="0.25">
      <c r="B244" t="s">
        <v>375</v>
      </c>
      <c r="C244">
        <v>38</v>
      </c>
      <c r="D244" t="s">
        <v>10</v>
      </c>
      <c r="E244" t="s">
        <v>176</v>
      </c>
      <c r="F244" s="1">
        <v>48339</v>
      </c>
      <c r="G244" t="s">
        <v>44</v>
      </c>
      <c r="H244" t="s">
        <v>640</v>
      </c>
      <c r="I244">
        <v>400</v>
      </c>
      <c r="J244" t="s">
        <v>13</v>
      </c>
      <c r="K244" t="s">
        <v>47</v>
      </c>
      <c r="L244">
        <v>15</v>
      </c>
    </row>
    <row r="245" spans="2:12" x14ac:dyDescent="0.25">
      <c r="B245" t="s">
        <v>376</v>
      </c>
      <c r="C245">
        <v>35</v>
      </c>
      <c r="D245" t="s">
        <v>58</v>
      </c>
      <c r="E245" t="s">
        <v>59</v>
      </c>
      <c r="F245" s="1">
        <v>48344</v>
      </c>
      <c r="G245" t="s">
        <v>34</v>
      </c>
      <c r="H245" t="s">
        <v>641</v>
      </c>
      <c r="I245">
        <v>250</v>
      </c>
      <c r="J245" t="s">
        <v>5</v>
      </c>
      <c r="K245" t="s">
        <v>45</v>
      </c>
      <c r="L245">
        <v>0</v>
      </c>
    </row>
    <row r="246" spans="2:12" x14ac:dyDescent="0.25">
      <c r="B246" t="s">
        <v>377</v>
      </c>
      <c r="C246">
        <v>28</v>
      </c>
      <c r="D246" t="s">
        <v>58</v>
      </c>
      <c r="E246" t="s">
        <v>152</v>
      </c>
      <c r="F246" s="1">
        <v>48396</v>
      </c>
      <c r="G246" t="s">
        <v>44</v>
      </c>
      <c r="H246" t="s">
        <v>640</v>
      </c>
      <c r="I246">
        <v>400</v>
      </c>
      <c r="J246" t="s">
        <v>13</v>
      </c>
      <c r="K246" t="s">
        <v>47</v>
      </c>
      <c r="L246">
        <v>15</v>
      </c>
    </row>
    <row r="247" spans="2:12" x14ac:dyDescent="0.25">
      <c r="B247" t="s">
        <v>378</v>
      </c>
      <c r="C247">
        <v>35</v>
      </c>
      <c r="D247" t="s">
        <v>65</v>
      </c>
      <c r="E247" t="s">
        <v>218</v>
      </c>
      <c r="F247" s="1">
        <v>48400</v>
      </c>
      <c r="G247" t="s">
        <v>28</v>
      </c>
      <c r="H247" t="s">
        <v>641</v>
      </c>
      <c r="I247">
        <v>250</v>
      </c>
      <c r="J247" t="s">
        <v>5</v>
      </c>
      <c r="K247" t="s">
        <v>45</v>
      </c>
      <c r="L247">
        <v>0</v>
      </c>
    </row>
    <row r="248" spans="2:12" x14ac:dyDescent="0.25">
      <c r="B248" t="s">
        <v>379</v>
      </c>
      <c r="C248">
        <v>31</v>
      </c>
      <c r="D248" t="s">
        <v>8</v>
      </c>
      <c r="E248" t="s">
        <v>72</v>
      </c>
      <c r="F248" s="1">
        <v>48594</v>
      </c>
      <c r="G248" t="s">
        <v>48</v>
      </c>
      <c r="H248" t="s">
        <v>60</v>
      </c>
      <c r="I248">
        <v>300</v>
      </c>
      <c r="J248" t="s">
        <v>15</v>
      </c>
      <c r="K248" t="s">
        <v>49</v>
      </c>
      <c r="L248">
        <v>10</v>
      </c>
    </row>
    <row r="249" spans="2:12" x14ac:dyDescent="0.25">
      <c r="B249" t="s">
        <v>380</v>
      </c>
      <c r="C249">
        <v>28</v>
      </c>
      <c r="D249" t="s">
        <v>65</v>
      </c>
      <c r="E249" t="s">
        <v>78</v>
      </c>
      <c r="F249" s="1">
        <v>48599</v>
      </c>
      <c r="G249" t="s">
        <v>44</v>
      </c>
      <c r="H249" t="s">
        <v>62</v>
      </c>
      <c r="I249">
        <v>200</v>
      </c>
      <c r="J249" t="s">
        <v>13</v>
      </c>
      <c r="K249" t="s">
        <v>47</v>
      </c>
      <c r="L249">
        <v>5</v>
      </c>
    </row>
    <row r="250" spans="2:12" x14ac:dyDescent="0.25">
      <c r="B250" t="s">
        <v>381</v>
      </c>
      <c r="C250">
        <v>31</v>
      </c>
      <c r="D250" t="s">
        <v>8</v>
      </c>
      <c r="E250" t="s">
        <v>61</v>
      </c>
      <c r="F250" s="1">
        <v>48959</v>
      </c>
      <c r="G250" t="s">
        <v>48</v>
      </c>
      <c r="H250" t="s">
        <v>60</v>
      </c>
      <c r="I250">
        <v>300</v>
      </c>
      <c r="J250" t="s">
        <v>15</v>
      </c>
      <c r="K250" t="s">
        <v>49</v>
      </c>
      <c r="L250">
        <v>10</v>
      </c>
    </row>
    <row r="251" spans="2:12" x14ac:dyDescent="0.25">
      <c r="B251" t="s">
        <v>382</v>
      </c>
      <c r="C251">
        <v>28</v>
      </c>
      <c r="D251" t="s">
        <v>65</v>
      </c>
      <c r="E251" t="s">
        <v>98</v>
      </c>
      <c r="F251" s="1">
        <v>48964</v>
      </c>
      <c r="G251" t="s">
        <v>44</v>
      </c>
      <c r="H251" t="s">
        <v>62</v>
      </c>
      <c r="I251">
        <v>200</v>
      </c>
      <c r="J251" t="s">
        <v>13</v>
      </c>
      <c r="K251" t="s">
        <v>47</v>
      </c>
      <c r="L251">
        <v>5</v>
      </c>
    </row>
    <row r="252" spans="2:12" x14ac:dyDescent="0.25">
      <c r="B252" t="s">
        <v>383</v>
      </c>
      <c r="C252">
        <v>33</v>
      </c>
      <c r="D252" t="s">
        <v>6</v>
      </c>
      <c r="E252" t="s">
        <v>67</v>
      </c>
      <c r="F252" s="1">
        <v>48980</v>
      </c>
      <c r="G252" t="s">
        <v>56</v>
      </c>
      <c r="H252" t="s">
        <v>640</v>
      </c>
      <c r="I252">
        <v>400</v>
      </c>
      <c r="J252" t="s">
        <v>11</v>
      </c>
      <c r="K252" t="s">
        <v>55</v>
      </c>
      <c r="L252">
        <v>15</v>
      </c>
    </row>
    <row r="253" spans="2:12" x14ac:dyDescent="0.25">
      <c r="B253" t="s">
        <v>384</v>
      </c>
      <c r="C253">
        <v>29</v>
      </c>
      <c r="D253" t="s">
        <v>8</v>
      </c>
      <c r="E253" t="s">
        <v>102</v>
      </c>
      <c r="F253" s="1">
        <v>48985</v>
      </c>
      <c r="G253" t="s">
        <v>38</v>
      </c>
      <c r="H253" t="s">
        <v>641</v>
      </c>
      <c r="I253">
        <v>250</v>
      </c>
      <c r="J253" t="s">
        <v>5</v>
      </c>
      <c r="K253" t="s">
        <v>45</v>
      </c>
      <c r="L253">
        <v>0</v>
      </c>
    </row>
    <row r="254" spans="2:12" x14ac:dyDescent="0.25">
      <c r="B254" t="s">
        <v>385</v>
      </c>
      <c r="C254">
        <v>31</v>
      </c>
      <c r="D254" t="s">
        <v>8</v>
      </c>
      <c r="E254" t="s">
        <v>250</v>
      </c>
      <c r="F254" s="1">
        <v>49324</v>
      </c>
      <c r="G254" t="s">
        <v>48</v>
      </c>
      <c r="H254" t="s">
        <v>60</v>
      </c>
      <c r="I254">
        <v>300</v>
      </c>
      <c r="J254" t="s">
        <v>15</v>
      </c>
      <c r="K254" t="s">
        <v>49</v>
      </c>
      <c r="L254">
        <v>10</v>
      </c>
    </row>
    <row r="255" spans="2:12" x14ac:dyDescent="0.25">
      <c r="B255" t="s">
        <v>386</v>
      </c>
      <c r="C255">
        <v>28</v>
      </c>
      <c r="D255" t="s">
        <v>65</v>
      </c>
      <c r="E255" t="s">
        <v>252</v>
      </c>
      <c r="F255" s="1">
        <v>49329</v>
      </c>
      <c r="G255" t="s">
        <v>44</v>
      </c>
      <c r="H255" t="s">
        <v>62</v>
      </c>
      <c r="I255">
        <v>200</v>
      </c>
      <c r="J255" t="s">
        <v>13</v>
      </c>
      <c r="K255" t="s">
        <v>47</v>
      </c>
      <c r="L255">
        <v>5</v>
      </c>
    </row>
    <row r="256" spans="2:12" x14ac:dyDescent="0.25">
      <c r="B256" t="s">
        <v>387</v>
      </c>
      <c r="C256">
        <v>33</v>
      </c>
      <c r="D256" t="s">
        <v>6</v>
      </c>
      <c r="E256" t="s">
        <v>254</v>
      </c>
      <c r="F256" s="1">
        <v>49345</v>
      </c>
      <c r="G256" t="s">
        <v>56</v>
      </c>
      <c r="H256" t="s">
        <v>640</v>
      </c>
      <c r="I256">
        <v>400</v>
      </c>
      <c r="J256" t="s">
        <v>11</v>
      </c>
      <c r="K256" t="s">
        <v>55</v>
      </c>
      <c r="L256">
        <v>15</v>
      </c>
    </row>
    <row r="257" spans="2:12" x14ac:dyDescent="0.25">
      <c r="B257" t="s">
        <v>388</v>
      </c>
      <c r="C257">
        <v>29</v>
      </c>
      <c r="D257" t="s">
        <v>8</v>
      </c>
      <c r="E257" t="s">
        <v>164</v>
      </c>
      <c r="F257" s="1">
        <v>49350</v>
      </c>
      <c r="G257" t="s">
        <v>38</v>
      </c>
      <c r="H257" t="s">
        <v>641</v>
      </c>
      <c r="I257">
        <v>250</v>
      </c>
      <c r="J257" t="s">
        <v>5</v>
      </c>
      <c r="K257" t="s">
        <v>45</v>
      </c>
      <c r="L257">
        <v>0</v>
      </c>
    </row>
    <row r="258" spans="2:12" x14ac:dyDescent="0.25">
      <c r="B258" t="s">
        <v>389</v>
      </c>
      <c r="C258">
        <v>30</v>
      </c>
      <c r="D258" t="s">
        <v>58</v>
      </c>
      <c r="E258" t="s">
        <v>160</v>
      </c>
      <c r="F258" s="1">
        <v>49355</v>
      </c>
      <c r="G258" t="s">
        <v>32</v>
      </c>
      <c r="H258" t="s">
        <v>64</v>
      </c>
      <c r="I258">
        <v>350</v>
      </c>
      <c r="J258" t="s">
        <v>16</v>
      </c>
      <c r="K258" t="s">
        <v>53</v>
      </c>
      <c r="L258">
        <v>8</v>
      </c>
    </row>
    <row r="259" spans="2:12" x14ac:dyDescent="0.25">
      <c r="B259" t="s">
        <v>390</v>
      </c>
      <c r="C259">
        <v>32</v>
      </c>
      <c r="D259" t="s">
        <v>63</v>
      </c>
      <c r="E259" t="s">
        <v>108</v>
      </c>
      <c r="F259" s="1">
        <v>49373</v>
      </c>
      <c r="G259" t="s">
        <v>34</v>
      </c>
      <c r="H259" t="s">
        <v>62</v>
      </c>
      <c r="I259">
        <v>200</v>
      </c>
      <c r="J259" t="s">
        <v>13</v>
      </c>
      <c r="K259" t="s">
        <v>49</v>
      </c>
      <c r="L259">
        <v>5</v>
      </c>
    </row>
    <row r="260" spans="2:12" x14ac:dyDescent="0.25">
      <c r="B260" t="s">
        <v>391</v>
      </c>
      <c r="C260">
        <v>29</v>
      </c>
      <c r="D260" t="s">
        <v>58</v>
      </c>
      <c r="E260" t="s">
        <v>82</v>
      </c>
      <c r="F260" s="1">
        <v>49378</v>
      </c>
      <c r="G260" t="s">
        <v>56</v>
      </c>
      <c r="H260" t="s">
        <v>640</v>
      </c>
      <c r="I260">
        <v>400</v>
      </c>
      <c r="J260" t="s">
        <v>15</v>
      </c>
      <c r="K260" t="s">
        <v>47</v>
      </c>
      <c r="L260">
        <v>15</v>
      </c>
    </row>
    <row r="261" spans="2:12" x14ac:dyDescent="0.25">
      <c r="B261" t="s">
        <v>392</v>
      </c>
      <c r="C261">
        <v>27</v>
      </c>
      <c r="D261" t="s">
        <v>58</v>
      </c>
      <c r="E261" t="s">
        <v>76</v>
      </c>
      <c r="F261" s="1">
        <v>49400</v>
      </c>
      <c r="G261" t="s">
        <v>44</v>
      </c>
      <c r="H261" t="s">
        <v>641</v>
      </c>
      <c r="I261">
        <v>250</v>
      </c>
      <c r="J261" t="s">
        <v>9</v>
      </c>
      <c r="K261" t="s">
        <v>55</v>
      </c>
      <c r="L261">
        <v>0</v>
      </c>
    </row>
    <row r="262" spans="2:12" x14ac:dyDescent="0.25">
      <c r="B262" t="s">
        <v>393</v>
      </c>
      <c r="C262">
        <v>33</v>
      </c>
      <c r="D262" t="s">
        <v>8</v>
      </c>
      <c r="E262" t="s">
        <v>261</v>
      </c>
      <c r="F262" s="1">
        <v>49404</v>
      </c>
      <c r="G262" t="s">
        <v>28</v>
      </c>
      <c r="H262" t="s">
        <v>64</v>
      </c>
      <c r="I262">
        <v>350</v>
      </c>
      <c r="J262" t="s">
        <v>16</v>
      </c>
      <c r="K262" t="s">
        <v>53</v>
      </c>
      <c r="L262">
        <v>8</v>
      </c>
    </row>
    <row r="263" spans="2:12" x14ac:dyDescent="0.25">
      <c r="B263" t="s">
        <v>394</v>
      </c>
      <c r="C263">
        <v>30</v>
      </c>
      <c r="D263" t="s">
        <v>8</v>
      </c>
      <c r="E263" t="s">
        <v>263</v>
      </c>
      <c r="F263" s="1">
        <v>49430</v>
      </c>
      <c r="G263" t="s">
        <v>48</v>
      </c>
      <c r="H263" t="s">
        <v>62</v>
      </c>
      <c r="I263">
        <v>200</v>
      </c>
      <c r="J263" t="s">
        <v>15</v>
      </c>
      <c r="K263" t="s">
        <v>51</v>
      </c>
      <c r="L263">
        <v>5</v>
      </c>
    </row>
    <row r="264" spans="2:12" x14ac:dyDescent="0.25">
      <c r="B264" t="s">
        <v>395</v>
      </c>
      <c r="C264">
        <v>38</v>
      </c>
      <c r="D264" t="s">
        <v>10</v>
      </c>
      <c r="E264" t="s">
        <v>137</v>
      </c>
      <c r="F264" s="1">
        <v>49434</v>
      </c>
      <c r="G264" t="s">
        <v>44</v>
      </c>
      <c r="H264" t="s">
        <v>640</v>
      </c>
      <c r="I264">
        <v>400</v>
      </c>
      <c r="J264" t="s">
        <v>13</v>
      </c>
      <c r="K264" t="s">
        <v>47</v>
      </c>
      <c r="L264">
        <v>15</v>
      </c>
    </row>
    <row r="265" spans="2:12" x14ac:dyDescent="0.25">
      <c r="B265" t="s">
        <v>396</v>
      </c>
      <c r="C265">
        <v>35</v>
      </c>
      <c r="D265" t="s">
        <v>58</v>
      </c>
      <c r="E265" t="s">
        <v>266</v>
      </c>
      <c r="F265" s="1">
        <v>49439</v>
      </c>
      <c r="G265" t="s">
        <v>34</v>
      </c>
      <c r="H265" t="s">
        <v>641</v>
      </c>
      <c r="I265">
        <v>250</v>
      </c>
      <c r="J265" t="s">
        <v>5</v>
      </c>
      <c r="K265" t="s">
        <v>45</v>
      </c>
      <c r="L265">
        <v>0</v>
      </c>
    </row>
    <row r="266" spans="2:12" x14ac:dyDescent="0.25">
      <c r="B266" t="s">
        <v>397</v>
      </c>
      <c r="C266">
        <v>29</v>
      </c>
      <c r="D266" t="s">
        <v>8</v>
      </c>
      <c r="E266" t="s">
        <v>268</v>
      </c>
      <c r="F266" s="1">
        <v>49461</v>
      </c>
      <c r="G266" t="s">
        <v>56</v>
      </c>
      <c r="H266" t="s">
        <v>64</v>
      </c>
      <c r="I266">
        <v>350</v>
      </c>
      <c r="J266" t="s">
        <v>16</v>
      </c>
      <c r="K266" t="s">
        <v>53</v>
      </c>
      <c r="L266">
        <v>8</v>
      </c>
    </row>
    <row r="267" spans="2:12" x14ac:dyDescent="0.25">
      <c r="B267" t="s">
        <v>398</v>
      </c>
      <c r="C267">
        <v>33</v>
      </c>
      <c r="D267" t="s">
        <v>6</v>
      </c>
      <c r="E267" t="s">
        <v>158</v>
      </c>
      <c r="F267" s="1">
        <v>49465</v>
      </c>
      <c r="G267" t="s">
        <v>32</v>
      </c>
      <c r="H267" t="s">
        <v>60</v>
      </c>
      <c r="I267">
        <v>300</v>
      </c>
      <c r="J267" t="s">
        <v>7</v>
      </c>
      <c r="K267" t="s">
        <v>49</v>
      </c>
      <c r="L267">
        <v>10</v>
      </c>
    </row>
    <row r="268" spans="2:12" x14ac:dyDescent="0.25">
      <c r="B268" t="s">
        <v>399</v>
      </c>
      <c r="C268">
        <v>30</v>
      </c>
      <c r="D268" t="s">
        <v>8</v>
      </c>
      <c r="E268" t="s">
        <v>271</v>
      </c>
      <c r="F268" s="1">
        <v>49470</v>
      </c>
      <c r="G268" t="s">
        <v>48</v>
      </c>
      <c r="H268" t="s">
        <v>62</v>
      </c>
      <c r="I268">
        <v>200</v>
      </c>
      <c r="J268" t="s">
        <v>15</v>
      </c>
      <c r="K268" t="s">
        <v>51</v>
      </c>
      <c r="L268">
        <v>5</v>
      </c>
    </row>
    <row r="269" spans="2:12" x14ac:dyDescent="0.25">
      <c r="B269" t="s">
        <v>400</v>
      </c>
      <c r="C269">
        <v>35</v>
      </c>
      <c r="D269" t="s">
        <v>65</v>
      </c>
      <c r="E269" t="s">
        <v>273</v>
      </c>
      <c r="F269" s="1">
        <v>49495</v>
      </c>
      <c r="G269" t="s">
        <v>28</v>
      </c>
      <c r="H269" t="s">
        <v>641</v>
      </c>
      <c r="I269">
        <v>250</v>
      </c>
      <c r="J269" t="s">
        <v>5</v>
      </c>
      <c r="K269" t="s">
        <v>45</v>
      </c>
      <c r="L269">
        <v>0</v>
      </c>
    </row>
    <row r="270" spans="2:12" x14ac:dyDescent="0.25">
      <c r="B270" t="s">
        <v>401</v>
      </c>
      <c r="C270">
        <v>31</v>
      </c>
      <c r="D270" t="s">
        <v>8</v>
      </c>
      <c r="E270" t="s">
        <v>213</v>
      </c>
      <c r="F270" s="1">
        <v>49689</v>
      </c>
      <c r="G270" t="s">
        <v>48</v>
      </c>
      <c r="H270" t="s">
        <v>60</v>
      </c>
      <c r="I270">
        <v>300</v>
      </c>
      <c r="J270" t="s">
        <v>15</v>
      </c>
      <c r="K270" t="s">
        <v>49</v>
      </c>
      <c r="L270">
        <v>10</v>
      </c>
    </row>
    <row r="271" spans="2:12" x14ac:dyDescent="0.25">
      <c r="B271" t="s">
        <v>402</v>
      </c>
      <c r="C271">
        <v>28</v>
      </c>
      <c r="D271" t="s">
        <v>65</v>
      </c>
      <c r="E271" t="s">
        <v>78</v>
      </c>
      <c r="F271" s="1">
        <v>49694</v>
      </c>
      <c r="G271" t="s">
        <v>44</v>
      </c>
      <c r="H271" t="s">
        <v>62</v>
      </c>
      <c r="I271">
        <v>200</v>
      </c>
      <c r="J271" t="s">
        <v>13</v>
      </c>
      <c r="K271" t="s">
        <v>47</v>
      </c>
      <c r="L271">
        <v>5</v>
      </c>
    </row>
    <row r="272" spans="2:12" x14ac:dyDescent="0.25">
      <c r="B272" t="s">
        <v>403</v>
      </c>
      <c r="C272">
        <v>31</v>
      </c>
      <c r="D272" t="s">
        <v>8</v>
      </c>
      <c r="E272" t="s">
        <v>277</v>
      </c>
      <c r="F272" s="1">
        <v>50055</v>
      </c>
      <c r="G272" t="s">
        <v>48</v>
      </c>
      <c r="H272" t="s">
        <v>60</v>
      </c>
      <c r="I272">
        <v>300</v>
      </c>
      <c r="J272" t="s">
        <v>15</v>
      </c>
      <c r="K272" t="s">
        <v>49</v>
      </c>
      <c r="L272">
        <v>10</v>
      </c>
    </row>
    <row r="273" spans="2:12" x14ac:dyDescent="0.25">
      <c r="B273" t="s">
        <v>404</v>
      </c>
      <c r="C273">
        <v>28</v>
      </c>
      <c r="D273" t="s">
        <v>65</v>
      </c>
      <c r="E273" t="s">
        <v>279</v>
      </c>
      <c r="F273" s="1">
        <v>50060</v>
      </c>
      <c r="G273" t="s">
        <v>44</v>
      </c>
      <c r="H273" t="s">
        <v>62</v>
      </c>
      <c r="I273">
        <v>200</v>
      </c>
      <c r="J273" t="s">
        <v>13</v>
      </c>
      <c r="K273" t="s">
        <v>47</v>
      </c>
      <c r="L273">
        <v>5</v>
      </c>
    </row>
    <row r="274" spans="2:12" x14ac:dyDescent="0.25">
      <c r="B274" t="s">
        <v>405</v>
      </c>
      <c r="C274">
        <v>33</v>
      </c>
      <c r="D274" t="s">
        <v>6</v>
      </c>
      <c r="E274" t="s">
        <v>281</v>
      </c>
      <c r="F274" s="1">
        <v>50076</v>
      </c>
      <c r="G274" t="s">
        <v>56</v>
      </c>
      <c r="H274" t="s">
        <v>640</v>
      </c>
      <c r="I274">
        <v>400</v>
      </c>
      <c r="J274" t="s">
        <v>11</v>
      </c>
      <c r="K274" t="s">
        <v>55</v>
      </c>
      <c r="L274">
        <v>15</v>
      </c>
    </row>
    <row r="275" spans="2:12" x14ac:dyDescent="0.25">
      <c r="B275" t="s">
        <v>406</v>
      </c>
      <c r="C275">
        <v>29</v>
      </c>
      <c r="D275" t="s">
        <v>8</v>
      </c>
      <c r="E275" t="s">
        <v>283</v>
      </c>
      <c r="F275" s="1">
        <v>50081</v>
      </c>
      <c r="G275" t="s">
        <v>38</v>
      </c>
      <c r="H275" t="s">
        <v>641</v>
      </c>
      <c r="I275">
        <v>250</v>
      </c>
      <c r="J275" t="s">
        <v>5</v>
      </c>
      <c r="K275" t="s">
        <v>45</v>
      </c>
      <c r="L275">
        <v>0</v>
      </c>
    </row>
    <row r="276" spans="2:12" x14ac:dyDescent="0.25">
      <c r="B276" t="s">
        <v>407</v>
      </c>
      <c r="C276">
        <v>31</v>
      </c>
      <c r="D276" t="s">
        <v>8</v>
      </c>
      <c r="E276" t="s">
        <v>100</v>
      </c>
      <c r="F276" s="1">
        <v>50420</v>
      </c>
      <c r="G276" t="s">
        <v>48</v>
      </c>
      <c r="H276" t="s">
        <v>60</v>
      </c>
      <c r="I276">
        <v>300</v>
      </c>
      <c r="J276" t="s">
        <v>15</v>
      </c>
      <c r="K276" t="s">
        <v>49</v>
      </c>
      <c r="L276">
        <v>10</v>
      </c>
    </row>
    <row r="277" spans="2:12" x14ac:dyDescent="0.25">
      <c r="B277" t="s">
        <v>408</v>
      </c>
      <c r="C277">
        <v>28</v>
      </c>
      <c r="D277" t="s">
        <v>65</v>
      </c>
      <c r="E277" t="s">
        <v>98</v>
      </c>
      <c r="F277" s="1">
        <v>50425</v>
      </c>
      <c r="G277" t="s">
        <v>44</v>
      </c>
      <c r="H277" t="s">
        <v>62</v>
      </c>
      <c r="I277">
        <v>200</v>
      </c>
      <c r="J277" t="s">
        <v>13</v>
      </c>
      <c r="K277" t="s">
        <v>47</v>
      </c>
      <c r="L277">
        <v>5</v>
      </c>
    </row>
    <row r="278" spans="2:12" x14ac:dyDescent="0.25">
      <c r="B278" t="s">
        <v>409</v>
      </c>
      <c r="C278">
        <v>31</v>
      </c>
      <c r="D278" t="s">
        <v>8</v>
      </c>
      <c r="E278" t="s">
        <v>61</v>
      </c>
      <c r="F278" s="1">
        <v>50420</v>
      </c>
      <c r="G278" t="s">
        <v>48</v>
      </c>
      <c r="H278" t="s">
        <v>60</v>
      </c>
      <c r="I278">
        <v>300</v>
      </c>
      <c r="J278" t="s">
        <v>15</v>
      </c>
      <c r="K278" t="s">
        <v>49</v>
      </c>
      <c r="L278">
        <v>10</v>
      </c>
    </row>
    <row r="279" spans="2:12" x14ac:dyDescent="0.25">
      <c r="B279" t="s">
        <v>410</v>
      </c>
      <c r="C279">
        <v>33</v>
      </c>
      <c r="D279" t="s">
        <v>6</v>
      </c>
      <c r="E279" t="s">
        <v>67</v>
      </c>
      <c r="F279" s="1">
        <v>50441</v>
      </c>
      <c r="G279" t="s">
        <v>56</v>
      </c>
      <c r="H279" t="s">
        <v>640</v>
      </c>
      <c r="I279">
        <v>400</v>
      </c>
      <c r="J279" t="s">
        <v>11</v>
      </c>
      <c r="K279" t="s">
        <v>55</v>
      </c>
      <c r="L279">
        <v>15</v>
      </c>
    </row>
    <row r="280" spans="2:12" x14ac:dyDescent="0.25">
      <c r="B280" t="s">
        <v>411</v>
      </c>
      <c r="C280">
        <v>29</v>
      </c>
      <c r="D280" t="s">
        <v>58</v>
      </c>
      <c r="E280" t="s">
        <v>59</v>
      </c>
      <c r="F280" s="1">
        <v>47766</v>
      </c>
      <c r="G280" t="s">
        <v>56</v>
      </c>
      <c r="H280" t="s">
        <v>640</v>
      </c>
      <c r="I280">
        <v>400</v>
      </c>
      <c r="J280" t="s">
        <v>15</v>
      </c>
      <c r="K280" t="s">
        <v>47</v>
      </c>
      <c r="L280">
        <v>15</v>
      </c>
    </row>
    <row r="281" spans="2:12" x14ac:dyDescent="0.25">
      <c r="B281" t="s">
        <v>412</v>
      </c>
      <c r="C281">
        <v>27</v>
      </c>
      <c r="D281" t="s">
        <v>58</v>
      </c>
      <c r="E281" t="s">
        <v>201</v>
      </c>
      <c r="F281" s="1">
        <v>47788</v>
      </c>
      <c r="G281" t="s">
        <v>44</v>
      </c>
      <c r="H281" t="s">
        <v>641</v>
      </c>
      <c r="I281">
        <v>250</v>
      </c>
      <c r="J281" t="s">
        <v>9</v>
      </c>
      <c r="K281" t="s">
        <v>55</v>
      </c>
      <c r="L281">
        <v>0</v>
      </c>
    </row>
    <row r="282" spans="2:12" x14ac:dyDescent="0.25">
      <c r="B282" t="s">
        <v>413</v>
      </c>
      <c r="C282">
        <v>28</v>
      </c>
      <c r="D282" t="s">
        <v>6</v>
      </c>
      <c r="E282" t="s">
        <v>203</v>
      </c>
      <c r="F282" s="1">
        <v>47797</v>
      </c>
      <c r="G282" t="s">
        <v>32</v>
      </c>
      <c r="H282" t="s">
        <v>60</v>
      </c>
      <c r="I282">
        <v>300</v>
      </c>
      <c r="J282" t="s">
        <v>7</v>
      </c>
      <c r="K282" t="s">
        <v>49</v>
      </c>
      <c r="L282">
        <v>10</v>
      </c>
    </row>
    <row r="283" spans="2:12" x14ac:dyDescent="0.25">
      <c r="B283" t="s">
        <v>414</v>
      </c>
      <c r="C283">
        <v>30</v>
      </c>
      <c r="D283" t="s">
        <v>8</v>
      </c>
      <c r="E283" t="s">
        <v>205</v>
      </c>
      <c r="F283" s="1">
        <v>47849</v>
      </c>
      <c r="G283" t="s">
        <v>48</v>
      </c>
      <c r="H283" t="s">
        <v>62</v>
      </c>
      <c r="I283">
        <v>200</v>
      </c>
      <c r="J283" t="s">
        <v>15</v>
      </c>
      <c r="K283" t="s">
        <v>51</v>
      </c>
      <c r="L283">
        <v>5</v>
      </c>
    </row>
    <row r="284" spans="2:12" x14ac:dyDescent="0.25">
      <c r="B284" t="s">
        <v>415</v>
      </c>
      <c r="C284">
        <v>38</v>
      </c>
      <c r="D284" t="s">
        <v>10</v>
      </c>
      <c r="E284" t="s">
        <v>207</v>
      </c>
      <c r="F284" s="1">
        <v>47853</v>
      </c>
      <c r="G284" t="s">
        <v>44</v>
      </c>
      <c r="H284" t="s">
        <v>640</v>
      </c>
      <c r="I284">
        <v>400</v>
      </c>
      <c r="J284" t="s">
        <v>13</v>
      </c>
      <c r="K284" t="s">
        <v>47</v>
      </c>
      <c r="L284">
        <v>15</v>
      </c>
    </row>
    <row r="285" spans="2:12" x14ac:dyDescent="0.25">
      <c r="B285" t="s">
        <v>416</v>
      </c>
      <c r="C285">
        <v>35</v>
      </c>
      <c r="D285" t="s">
        <v>58</v>
      </c>
      <c r="E285" t="s">
        <v>209</v>
      </c>
      <c r="F285" s="1">
        <v>47858</v>
      </c>
      <c r="G285" t="s">
        <v>34</v>
      </c>
      <c r="H285" t="s">
        <v>641</v>
      </c>
      <c r="I285">
        <v>250</v>
      </c>
      <c r="J285" t="s">
        <v>5</v>
      </c>
      <c r="K285" t="s">
        <v>45</v>
      </c>
      <c r="L285">
        <v>0</v>
      </c>
    </row>
    <row r="286" spans="2:12" x14ac:dyDescent="0.25">
      <c r="B286" t="s">
        <v>417</v>
      </c>
      <c r="C286">
        <v>32</v>
      </c>
      <c r="D286" t="s">
        <v>8</v>
      </c>
      <c r="E286" t="s">
        <v>211</v>
      </c>
      <c r="F286" s="1">
        <v>48014</v>
      </c>
      <c r="G286" t="s">
        <v>48</v>
      </c>
      <c r="H286" t="s">
        <v>60</v>
      </c>
      <c r="I286">
        <v>300</v>
      </c>
      <c r="J286" t="s">
        <v>15</v>
      </c>
      <c r="K286" t="s">
        <v>49</v>
      </c>
      <c r="L286">
        <v>10</v>
      </c>
    </row>
    <row r="287" spans="2:12" x14ac:dyDescent="0.25">
      <c r="B287" t="s">
        <v>418</v>
      </c>
      <c r="C287">
        <v>29</v>
      </c>
      <c r="D287" t="s">
        <v>65</v>
      </c>
      <c r="E287" t="s">
        <v>213</v>
      </c>
      <c r="F287" s="1">
        <v>48019</v>
      </c>
      <c r="G287" t="s">
        <v>44</v>
      </c>
      <c r="H287" t="s">
        <v>62</v>
      </c>
      <c r="I287">
        <v>200</v>
      </c>
      <c r="J287" t="s">
        <v>13</v>
      </c>
      <c r="K287" t="s">
        <v>47</v>
      </c>
      <c r="L287">
        <v>5</v>
      </c>
    </row>
    <row r="288" spans="2:12" x14ac:dyDescent="0.25">
      <c r="B288" t="s">
        <v>419</v>
      </c>
      <c r="C288">
        <v>33</v>
      </c>
      <c r="D288" t="s">
        <v>6</v>
      </c>
      <c r="E288" t="s">
        <v>215</v>
      </c>
      <c r="F288" s="1">
        <v>48034</v>
      </c>
      <c r="G288" t="s">
        <v>56</v>
      </c>
      <c r="H288" t="s">
        <v>640</v>
      </c>
      <c r="I288">
        <v>400</v>
      </c>
      <c r="J288" t="s">
        <v>11</v>
      </c>
      <c r="K288" t="s">
        <v>55</v>
      </c>
      <c r="L288">
        <v>15</v>
      </c>
    </row>
    <row r="289" spans="2:12" x14ac:dyDescent="0.25">
      <c r="B289" t="s">
        <v>420</v>
      </c>
      <c r="C289">
        <v>28</v>
      </c>
      <c r="D289" t="s">
        <v>8</v>
      </c>
      <c r="E289" t="s">
        <v>100</v>
      </c>
      <c r="F289" s="1">
        <v>48039</v>
      </c>
      <c r="G289" t="s">
        <v>38</v>
      </c>
      <c r="H289" t="s">
        <v>641</v>
      </c>
      <c r="I289">
        <v>250</v>
      </c>
      <c r="J289" t="s">
        <v>5</v>
      </c>
      <c r="K289" t="s">
        <v>45</v>
      </c>
      <c r="L289">
        <v>0</v>
      </c>
    </row>
    <row r="290" spans="2:12" x14ac:dyDescent="0.25">
      <c r="B290" t="s">
        <v>421</v>
      </c>
      <c r="C290">
        <v>28</v>
      </c>
      <c r="D290" t="s">
        <v>14</v>
      </c>
      <c r="E290" t="s">
        <v>218</v>
      </c>
      <c r="F290" s="1">
        <v>48061</v>
      </c>
      <c r="G290" t="s">
        <v>50</v>
      </c>
      <c r="H290" t="s">
        <v>60</v>
      </c>
      <c r="I290">
        <v>300</v>
      </c>
      <c r="J290" t="s">
        <v>66</v>
      </c>
      <c r="K290" t="s">
        <v>51</v>
      </c>
      <c r="L290">
        <v>10</v>
      </c>
    </row>
    <row r="291" spans="2:12" x14ac:dyDescent="0.25">
      <c r="B291" t="s">
        <v>422</v>
      </c>
      <c r="C291">
        <v>32</v>
      </c>
      <c r="D291" t="s">
        <v>63</v>
      </c>
      <c r="E291" t="s">
        <v>220</v>
      </c>
      <c r="F291" s="1">
        <v>48065</v>
      </c>
      <c r="G291" t="s">
        <v>34</v>
      </c>
      <c r="H291" t="s">
        <v>62</v>
      </c>
      <c r="I291">
        <v>200</v>
      </c>
      <c r="J291" t="s">
        <v>13</v>
      </c>
      <c r="K291" t="s">
        <v>49</v>
      </c>
      <c r="L291">
        <v>5</v>
      </c>
    </row>
    <row r="292" spans="2:12" x14ac:dyDescent="0.25">
      <c r="B292" t="s">
        <v>423</v>
      </c>
      <c r="C292">
        <v>27</v>
      </c>
      <c r="D292" t="s">
        <v>58</v>
      </c>
      <c r="E292" t="s">
        <v>176</v>
      </c>
      <c r="F292" s="1">
        <v>48092</v>
      </c>
      <c r="G292" t="s">
        <v>44</v>
      </c>
      <c r="H292" t="s">
        <v>641</v>
      </c>
      <c r="I292">
        <v>250</v>
      </c>
      <c r="J292" t="s">
        <v>9</v>
      </c>
      <c r="K292" t="s">
        <v>55</v>
      </c>
      <c r="L292">
        <v>0</v>
      </c>
    </row>
    <row r="293" spans="2:12" x14ac:dyDescent="0.25">
      <c r="B293" t="s">
        <v>424</v>
      </c>
      <c r="C293">
        <v>33</v>
      </c>
      <c r="D293" t="s">
        <v>8</v>
      </c>
      <c r="E293" t="s">
        <v>126</v>
      </c>
      <c r="F293" s="1">
        <v>48096</v>
      </c>
      <c r="G293" t="s">
        <v>28</v>
      </c>
      <c r="H293" t="s">
        <v>64</v>
      </c>
      <c r="I293">
        <v>350</v>
      </c>
      <c r="J293" t="s">
        <v>16</v>
      </c>
      <c r="K293" t="s">
        <v>53</v>
      </c>
      <c r="L293">
        <v>8</v>
      </c>
    </row>
    <row r="294" spans="2:12" x14ac:dyDescent="0.25">
      <c r="B294" t="s">
        <v>425</v>
      </c>
      <c r="C294">
        <v>38</v>
      </c>
      <c r="D294" t="s">
        <v>10</v>
      </c>
      <c r="E294" t="s">
        <v>224</v>
      </c>
      <c r="F294" s="1">
        <v>48126</v>
      </c>
      <c r="G294" t="s">
        <v>44</v>
      </c>
      <c r="H294" t="s">
        <v>640</v>
      </c>
      <c r="I294">
        <v>400</v>
      </c>
      <c r="J294" t="s">
        <v>13</v>
      </c>
      <c r="K294" t="s">
        <v>47</v>
      </c>
      <c r="L294">
        <v>15</v>
      </c>
    </row>
    <row r="295" spans="2:12" x14ac:dyDescent="0.25">
      <c r="B295" t="s">
        <v>426</v>
      </c>
      <c r="C295">
        <v>30</v>
      </c>
      <c r="D295" t="s">
        <v>8</v>
      </c>
      <c r="E295" t="s">
        <v>104</v>
      </c>
      <c r="F295" s="1">
        <v>48162</v>
      </c>
      <c r="G295" t="s">
        <v>48</v>
      </c>
      <c r="H295" t="s">
        <v>62</v>
      </c>
      <c r="I295">
        <v>200</v>
      </c>
      <c r="J295" t="s">
        <v>15</v>
      </c>
      <c r="K295" t="s">
        <v>51</v>
      </c>
      <c r="L295">
        <v>5</v>
      </c>
    </row>
    <row r="296" spans="2:12" x14ac:dyDescent="0.25">
      <c r="B296" t="s">
        <v>427</v>
      </c>
      <c r="C296">
        <v>31</v>
      </c>
      <c r="D296" t="s">
        <v>8</v>
      </c>
      <c r="E296" t="s">
        <v>227</v>
      </c>
      <c r="F296" s="1">
        <v>48228</v>
      </c>
      <c r="G296" t="s">
        <v>48</v>
      </c>
      <c r="H296" t="s">
        <v>60</v>
      </c>
      <c r="I296">
        <v>300</v>
      </c>
      <c r="J296" t="s">
        <v>15</v>
      </c>
      <c r="K296" t="s">
        <v>49</v>
      </c>
      <c r="L296">
        <v>10</v>
      </c>
    </row>
    <row r="297" spans="2:12" x14ac:dyDescent="0.25">
      <c r="B297" t="s">
        <v>428</v>
      </c>
      <c r="C297">
        <v>28</v>
      </c>
      <c r="D297" t="s">
        <v>65</v>
      </c>
      <c r="E297" t="s">
        <v>78</v>
      </c>
      <c r="F297" s="1">
        <v>48233</v>
      </c>
      <c r="G297" t="s">
        <v>44</v>
      </c>
      <c r="H297" t="s">
        <v>62</v>
      </c>
      <c r="I297">
        <v>200</v>
      </c>
      <c r="J297" t="s">
        <v>13</v>
      </c>
      <c r="K297" t="s">
        <v>47</v>
      </c>
      <c r="L297">
        <v>5</v>
      </c>
    </row>
    <row r="298" spans="2:12" x14ac:dyDescent="0.25">
      <c r="B298" t="s">
        <v>429</v>
      </c>
      <c r="C298">
        <v>33</v>
      </c>
      <c r="D298" t="s">
        <v>6</v>
      </c>
      <c r="E298" t="s">
        <v>67</v>
      </c>
      <c r="F298" s="1">
        <v>48249</v>
      </c>
      <c r="G298" t="s">
        <v>56</v>
      </c>
      <c r="H298" t="s">
        <v>640</v>
      </c>
      <c r="I298">
        <v>400</v>
      </c>
      <c r="J298" t="s">
        <v>11</v>
      </c>
      <c r="K298" t="s">
        <v>55</v>
      </c>
      <c r="L298">
        <v>15</v>
      </c>
    </row>
    <row r="299" spans="2:12" x14ac:dyDescent="0.25">
      <c r="B299" t="s">
        <v>430</v>
      </c>
      <c r="C299">
        <v>29</v>
      </c>
      <c r="D299" t="s">
        <v>8</v>
      </c>
      <c r="E299" t="s">
        <v>102</v>
      </c>
      <c r="F299" s="1">
        <v>48254</v>
      </c>
      <c r="G299" t="s">
        <v>38</v>
      </c>
      <c r="H299" t="s">
        <v>641</v>
      </c>
      <c r="I299">
        <v>250</v>
      </c>
      <c r="J299" t="s">
        <v>5</v>
      </c>
      <c r="K299" t="s">
        <v>45</v>
      </c>
      <c r="L299">
        <v>0</v>
      </c>
    </row>
    <row r="300" spans="2:12" x14ac:dyDescent="0.25">
      <c r="B300" t="s">
        <v>431</v>
      </c>
      <c r="C300">
        <v>30</v>
      </c>
      <c r="D300" t="s">
        <v>58</v>
      </c>
      <c r="E300" t="s">
        <v>232</v>
      </c>
      <c r="F300" s="1">
        <v>48259</v>
      </c>
      <c r="G300" t="s">
        <v>32</v>
      </c>
      <c r="H300" t="s">
        <v>64</v>
      </c>
      <c r="I300">
        <v>350</v>
      </c>
      <c r="J300" t="s">
        <v>16</v>
      </c>
      <c r="K300" t="s">
        <v>53</v>
      </c>
      <c r="L300">
        <v>8</v>
      </c>
    </row>
    <row r="301" spans="2:12" x14ac:dyDescent="0.25">
      <c r="B301" t="s">
        <v>432</v>
      </c>
      <c r="C301">
        <v>28</v>
      </c>
      <c r="D301" t="s">
        <v>14</v>
      </c>
      <c r="E301" t="s">
        <v>126</v>
      </c>
      <c r="F301" s="1">
        <v>48274</v>
      </c>
      <c r="G301" t="s">
        <v>50</v>
      </c>
      <c r="H301" t="s">
        <v>60</v>
      </c>
      <c r="I301">
        <v>300</v>
      </c>
      <c r="J301" t="s">
        <v>66</v>
      </c>
      <c r="K301" t="s">
        <v>51</v>
      </c>
      <c r="L301">
        <v>10</v>
      </c>
    </row>
    <row r="302" spans="2:12" x14ac:dyDescent="0.25">
      <c r="B302" t="s">
        <v>433</v>
      </c>
      <c r="C302">
        <v>32</v>
      </c>
      <c r="D302" t="s">
        <v>63</v>
      </c>
      <c r="E302" t="s">
        <v>213</v>
      </c>
      <c r="F302" s="1">
        <v>48278</v>
      </c>
      <c r="G302" t="s">
        <v>34</v>
      </c>
      <c r="H302" t="s">
        <v>62</v>
      </c>
      <c r="I302">
        <v>200</v>
      </c>
      <c r="J302" t="s">
        <v>13</v>
      </c>
      <c r="K302" t="s">
        <v>49</v>
      </c>
      <c r="L302">
        <v>5</v>
      </c>
    </row>
    <row r="303" spans="2:12" x14ac:dyDescent="0.25">
      <c r="B303" t="s">
        <v>434</v>
      </c>
      <c r="C303">
        <v>29</v>
      </c>
      <c r="D303" t="s">
        <v>58</v>
      </c>
      <c r="E303" t="s">
        <v>106</v>
      </c>
      <c r="F303" s="1">
        <v>48283</v>
      </c>
      <c r="G303" t="s">
        <v>56</v>
      </c>
      <c r="H303" t="s">
        <v>640</v>
      </c>
      <c r="I303">
        <v>400</v>
      </c>
      <c r="J303" t="s">
        <v>15</v>
      </c>
      <c r="K303" t="s">
        <v>47</v>
      </c>
      <c r="L303">
        <v>15</v>
      </c>
    </row>
    <row r="304" spans="2:12" x14ac:dyDescent="0.25">
      <c r="B304" t="s">
        <v>435</v>
      </c>
      <c r="C304">
        <v>33</v>
      </c>
      <c r="D304" t="s">
        <v>8</v>
      </c>
      <c r="E304" t="s">
        <v>237</v>
      </c>
      <c r="F304" s="1">
        <v>48309</v>
      </c>
      <c r="G304" t="s">
        <v>28</v>
      </c>
      <c r="H304" t="s">
        <v>64</v>
      </c>
      <c r="I304">
        <v>350</v>
      </c>
      <c r="J304" t="s">
        <v>16</v>
      </c>
      <c r="K304" t="s">
        <v>53</v>
      </c>
      <c r="L304">
        <v>8</v>
      </c>
    </row>
    <row r="305" spans="2:12" x14ac:dyDescent="0.25">
      <c r="B305" t="s">
        <v>436</v>
      </c>
      <c r="C305">
        <v>30</v>
      </c>
      <c r="D305" t="s">
        <v>8</v>
      </c>
      <c r="E305" t="s">
        <v>86</v>
      </c>
      <c r="F305" s="1">
        <v>48335</v>
      </c>
      <c r="G305" t="s">
        <v>48</v>
      </c>
      <c r="H305" t="s">
        <v>62</v>
      </c>
      <c r="I305">
        <v>200</v>
      </c>
      <c r="J305" t="s">
        <v>15</v>
      </c>
      <c r="K305" t="s">
        <v>51</v>
      </c>
      <c r="L305">
        <v>5</v>
      </c>
    </row>
    <row r="306" spans="2:12" x14ac:dyDescent="0.25">
      <c r="B306" t="s">
        <v>437</v>
      </c>
      <c r="C306">
        <v>38</v>
      </c>
      <c r="D306" t="s">
        <v>10</v>
      </c>
      <c r="E306" t="s">
        <v>176</v>
      </c>
      <c r="F306" s="1">
        <v>48339</v>
      </c>
      <c r="G306" t="s">
        <v>44</v>
      </c>
      <c r="H306" t="s">
        <v>640</v>
      </c>
      <c r="I306">
        <v>400</v>
      </c>
      <c r="J306" t="s">
        <v>13</v>
      </c>
      <c r="K306" t="s">
        <v>47</v>
      </c>
      <c r="L306">
        <v>15</v>
      </c>
    </row>
    <row r="307" spans="2:12" x14ac:dyDescent="0.25">
      <c r="B307" t="s">
        <v>438</v>
      </c>
      <c r="C307">
        <v>35</v>
      </c>
      <c r="D307" t="s">
        <v>58</v>
      </c>
      <c r="E307" t="s">
        <v>59</v>
      </c>
      <c r="F307" s="1">
        <v>48344</v>
      </c>
      <c r="G307" t="s">
        <v>34</v>
      </c>
      <c r="H307" t="s">
        <v>641</v>
      </c>
      <c r="I307">
        <v>250</v>
      </c>
      <c r="J307" t="s">
        <v>5</v>
      </c>
      <c r="K307" t="s">
        <v>45</v>
      </c>
      <c r="L307">
        <v>0</v>
      </c>
    </row>
    <row r="308" spans="2:12" x14ac:dyDescent="0.25">
      <c r="B308" t="s">
        <v>439</v>
      </c>
      <c r="C308">
        <v>28</v>
      </c>
      <c r="D308" t="s">
        <v>58</v>
      </c>
      <c r="E308" t="s">
        <v>152</v>
      </c>
      <c r="F308" s="1">
        <v>48396</v>
      </c>
      <c r="G308" t="s">
        <v>44</v>
      </c>
      <c r="H308" t="s">
        <v>640</v>
      </c>
      <c r="I308">
        <v>400</v>
      </c>
      <c r="J308" t="s">
        <v>13</v>
      </c>
      <c r="K308" t="s">
        <v>47</v>
      </c>
      <c r="L308">
        <v>15</v>
      </c>
    </row>
    <row r="309" spans="2:12" x14ac:dyDescent="0.25">
      <c r="B309" t="s">
        <v>440</v>
      </c>
      <c r="C309">
        <v>35</v>
      </c>
      <c r="D309" t="s">
        <v>65</v>
      </c>
      <c r="E309" t="s">
        <v>218</v>
      </c>
      <c r="F309" s="1">
        <v>48400</v>
      </c>
      <c r="G309" t="s">
        <v>28</v>
      </c>
      <c r="H309" t="s">
        <v>641</v>
      </c>
      <c r="I309">
        <v>250</v>
      </c>
      <c r="J309" t="s">
        <v>5</v>
      </c>
      <c r="K309" t="s">
        <v>45</v>
      </c>
      <c r="L309">
        <v>0</v>
      </c>
    </row>
    <row r="310" spans="2:12" x14ac:dyDescent="0.25">
      <c r="B310" t="s">
        <v>441</v>
      </c>
      <c r="C310">
        <v>31</v>
      </c>
      <c r="D310" t="s">
        <v>8</v>
      </c>
      <c r="E310" t="s">
        <v>72</v>
      </c>
      <c r="F310" s="1">
        <v>48594</v>
      </c>
      <c r="G310" t="s">
        <v>48</v>
      </c>
      <c r="H310" t="s">
        <v>60</v>
      </c>
      <c r="I310">
        <v>300</v>
      </c>
      <c r="J310" t="s">
        <v>15</v>
      </c>
      <c r="K310" t="s">
        <v>49</v>
      </c>
      <c r="L310">
        <v>10</v>
      </c>
    </row>
    <row r="311" spans="2:12" x14ac:dyDescent="0.25">
      <c r="B311" t="s">
        <v>442</v>
      </c>
      <c r="C311">
        <v>28</v>
      </c>
      <c r="D311" t="s">
        <v>65</v>
      </c>
      <c r="E311" t="s">
        <v>78</v>
      </c>
      <c r="F311" s="1">
        <v>48599</v>
      </c>
      <c r="G311" t="s">
        <v>44</v>
      </c>
      <c r="H311" t="s">
        <v>62</v>
      </c>
      <c r="I311">
        <v>200</v>
      </c>
      <c r="J311" t="s">
        <v>13</v>
      </c>
      <c r="K311" t="s">
        <v>47</v>
      </c>
      <c r="L311">
        <v>5</v>
      </c>
    </row>
    <row r="312" spans="2:12" x14ac:dyDescent="0.25">
      <c r="B312" t="s">
        <v>443</v>
      </c>
      <c r="C312">
        <v>31</v>
      </c>
      <c r="D312" t="s">
        <v>8</v>
      </c>
      <c r="E312" t="s">
        <v>61</v>
      </c>
      <c r="F312" s="1">
        <v>48959</v>
      </c>
      <c r="G312" t="s">
        <v>48</v>
      </c>
      <c r="H312" t="s">
        <v>60</v>
      </c>
      <c r="I312">
        <v>300</v>
      </c>
      <c r="J312" t="s">
        <v>15</v>
      </c>
      <c r="K312" t="s">
        <v>49</v>
      </c>
      <c r="L312">
        <v>10</v>
      </c>
    </row>
    <row r="313" spans="2:12" x14ac:dyDescent="0.25">
      <c r="B313" t="s">
        <v>444</v>
      </c>
      <c r="C313">
        <v>29</v>
      </c>
      <c r="D313" t="s">
        <v>58</v>
      </c>
      <c r="E313" t="s">
        <v>82</v>
      </c>
      <c r="F313" s="1">
        <v>49378</v>
      </c>
      <c r="G313" t="s">
        <v>56</v>
      </c>
      <c r="H313" t="s">
        <v>640</v>
      </c>
      <c r="I313">
        <v>400</v>
      </c>
      <c r="J313" t="s">
        <v>15</v>
      </c>
      <c r="K313" t="s">
        <v>47</v>
      </c>
      <c r="L313">
        <v>15</v>
      </c>
    </row>
    <row r="314" spans="2:12" x14ac:dyDescent="0.25">
      <c r="B314" t="s">
        <v>445</v>
      </c>
      <c r="C314">
        <v>27</v>
      </c>
      <c r="D314" t="s">
        <v>58</v>
      </c>
      <c r="E314" t="s">
        <v>76</v>
      </c>
      <c r="F314" s="1">
        <v>49400</v>
      </c>
      <c r="G314" t="s">
        <v>44</v>
      </c>
      <c r="H314" t="s">
        <v>641</v>
      </c>
      <c r="I314">
        <v>250</v>
      </c>
      <c r="J314" t="s">
        <v>9</v>
      </c>
      <c r="K314" t="s">
        <v>55</v>
      </c>
      <c r="L314">
        <v>0</v>
      </c>
    </row>
    <row r="315" spans="2:12" x14ac:dyDescent="0.25">
      <c r="B315" t="s">
        <v>446</v>
      </c>
      <c r="C315">
        <v>33</v>
      </c>
      <c r="D315" t="s">
        <v>8</v>
      </c>
      <c r="E315" t="s">
        <v>261</v>
      </c>
      <c r="F315" s="1">
        <v>49404</v>
      </c>
      <c r="G315" t="s">
        <v>28</v>
      </c>
      <c r="H315" t="s">
        <v>64</v>
      </c>
      <c r="I315">
        <v>350</v>
      </c>
      <c r="J315" t="s">
        <v>16</v>
      </c>
      <c r="K315" t="s">
        <v>53</v>
      </c>
      <c r="L315">
        <v>8</v>
      </c>
    </row>
    <row r="316" spans="2:12" x14ac:dyDescent="0.25">
      <c r="B316" t="s">
        <v>447</v>
      </c>
      <c r="C316">
        <v>30</v>
      </c>
      <c r="D316" t="s">
        <v>8</v>
      </c>
      <c r="E316" t="s">
        <v>263</v>
      </c>
      <c r="F316" s="1">
        <v>49430</v>
      </c>
      <c r="G316" t="s">
        <v>48</v>
      </c>
      <c r="H316" t="s">
        <v>62</v>
      </c>
      <c r="I316">
        <v>200</v>
      </c>
      <c r="J316" t="s">
        <v>15</v>
      </c>
      <c r="K316" t="s">
        <v>51</v>
      </c>
      <c r="L316">
        <v>5</v>
      </c>
    </row>
    <row r="317" spans="2:12" x14ac:dyDescent="0.25">
      <c r="B317" t="s">
        <v>448</v>
      </c>
      <c r="C317">
        <v>38</v>
      </c>
      <c r="D317" t="s">
        <v>10</v>
      </c>
      <c r="E317" t="s">
        <v>137</v>
      </c>
      <c r="F317" s="1">
        <v>49434</v>
      </c>
      <c r="G317" t="s">
        <v>44</v>
      </c>
      <c r="H317" t="s">
        <v>640</v>
      </c>
      <c r="I317">
        <v>400</v>
      </c>
      <c r="J317" t="s">
        <v>13</v>
      </c>
      <c r="K317" t="s">
        <v>47</v>
      </c>
      <c r="L317">
        <v>15</v>
      </c>
    </row>
    <row r="318" spans="2:12" x14ac:dyDescent="0.25">
      <c r="B318" t="s">
        <v>449</v>
      </c>
      <c r="C318">
        <v>35</v>
      </c>
      <c r="D318" t="s">
        <v>58</v>
      </c>
      <c r="E318" t="s">
        <v>266</v>
      </c>
      <c r="F318" s="1">
        <v>49439</v>
      </c>
      <c r="G318" t="s">
        <v>34</v>
      </c>
      <c r="H318" t="s">
        <v>641</v>
      </c>
      <c r="I318">
        <v>250</v>
      </c>
      <c r="J318" t="s">
        <v>5</v>
      </c>
      <c r="K318" t="s">
        <v>45</v>
      </c>
      <c r="L318">
        <v>0</v>
      </c>
    </row>
    <row r="319" spans="2:12" x14ac:dyDescent="0.25">
      <c r="B319" t="s">
        <v>450</v>
      </c>
      <c r="C319">
        <v>29</v>
      </c>
      <c r="D319" t="s">
        <v>8</v>
      </c>
      <c r="E319" t="s">
        <v>268</v>
      </c>
      <c r="F319" s="1">
        <v>49461</v>
      </c>
      <c r="G319" t="s">
        <v>56</v>
      </c>
      <c r="H319" t="s">
        <v>64</v>
      </c>
      <c r="I319">
        <v>350</v>
      </c>
      <c r="J319" t="s">
        <v>16</v>
      </c>
      <c r="K319" t="s">
        <v>53</v>
      </c>
      <c r="L319">
        <v>8</v>
      </c>
    </row>
    <row r="320" spans="2:12" x14ac:dyDescent="0.25">
      <c r="B320" t="s">
        <v>451</v>
      </c>
      <c r="C320">
        <v>33</v>
      </c>
      <c r="D320" t="s">
        <v>6</v>
      </c>
      <c r="E320" t="s">
        <v>158</v>
      </c>
      <c r="F320" s="1">
        <v>49465</v>
      </c>
      <c r="G320" t="s">
        <v>32</v>
      </c>
      <c r="H320" t="s">
        <v>60</v>
      </c>
      <c r="I320">
        <v>300</v>
      </c>
      <c r="J320" t="s">
        <v>7</v>
      </c>
      <c r="K320" t="s">
        <v>49</v>
      </c>
      <c r="L320">
        <v>10</v>
      </c>
    </row>
    <row r="321" spans="2:12" x14ac:dyDescent="0.25">
      <c r="B321" t="s">
        <v>452</v>
      </c>
      <c r="C321">
        <v>30</v>
      </c>
      <c r="D321" t="s">
        <v>8</v>
      </c>
      <c r="E321" t="s">
        <v>271</v>
      </c>
      <c r="F321" s="1">
        <v>49470</v>
      </c>
      <c r="G321" t="s">
        <v>48</v>
      </c>
      <c r="H321" t="s">
        <v>62</v>
      </c>
      <c r="I321">
        <v>200</v>
      </c>
      <c r="J321" t="s">
        <v>15</v>
      </c>
      <c r="K321" t="s">
        <v>51</v>
      </c>
      <c r="L321">
        <v>5</v>
      </c>
    </row>
    <row r="322" spans="2:12" x14ac:dyDescent="0.25">
      <c r="B322" t="s">
        <v>453</v>
      </c>
      <c r="C322">
        <v>35</v>
      </c>
      <c r="D322" t="s">
        <v>65</v>
      </c>
      <c r="E322" t="s">
        <v>273</v>
      </c>
      <c r="F322" s="1">
        <v>49495</v>
      </c>
      <c r="G322" t="s">
        <v>28</v>
      </c>
      <c r="H322" t="s">
        <v>641</v>
      </c>
      <c r="I322">
        <v>250</v>
      </c>
      <c r="J322" t="s">
        <v>5</v>
      </c>
      <c r="K322" t="s">
        <v>45</v>
      </c>
      <c r="L322">
        <v>0</v>
      </c>
    </row>
    <row r="323" spans="2:12" x14ac:dyDescent="0.25">
      <c r="B323" t="s">
        <v>454</v>
      </c>
      <c r="C323">
        <v>31</v>
      </c>
      <c r="D323" t="s">
        <v>8</v>
      </c>
      <c r="E323" t="s">
        <v>213</v>
      </c>
      <c r="F323" s="1">
        <v>49689</v>
      </c>
      <c r="G323" t="s">
        <v>48</v>
      </c>
      <c r="H323" t="s">
        <v>60</v>
      </c>
      <c r="I323">
        <v>300</v>
      </c>
      <c r="J323" t="s">
        <v>15</v>
      </c>
      <c r="K323" t="s">
        <v>49</v>
      </c>
      <c r="L323">
        <v>10</v>
      </c>
    </row>
    <row r="324" spans="2:12" x14ac:dyDescent="0.25">
      <c r="B324" t="s">
        <v>455</v>
      </c>
      <c r="C324">
        <v>28</v>
      </c>
      <c r="D324" t="s">
        <v>65</v>
      </c>
      <c r="E324" t="s">
        <v>78</v>
      </c>
      <c r="F324" s="1">
        <v>49694</v>
      </c>
      <c r="G324" t="s">
        <v>44</v>
      </c>
      <c r="H324" t="s">
        <v>62</v>
      </c>
      <c r="I324">
        <v>200</v>
      </c>
      <c r="J324" t="s">
        <v>13</v>
      </c>
      <c r="K324" t="s">
        <v>47</v>
      </c>
      <c r="L324">
        <v>5</v>
      </c>
    </row>
    <row r="325" spans="2:12" x14ac:dyDescent="0.25">
      <c r="B325" t="s">
        <v>456</v>
      </c>
      <c r="C325">
        <v>31</v>
      </c>
      <c r="D325" t="s">
        <v>8</v>
      </c>
      <c r="E325" t="s">
        <v>277</v>
      </c>
      <c r="F325" s="1">
        <v>50055</v>
      </c>
      <c r="G325" t="s">
        <v>48</v>
      </c>
      <c r="H325" t="s">
        <v>60</v>
      </c>
      <c r="I325">
        <v>300</v>
      </c>
      <c r="J325" t="s">
        <v>15</v>
      </c>
      <c r="K325" t="s">
        <v>49</v>
      </c>
      <c r="L325">
        <v>10</v>
      </c>
    </row>
    <row r="326" spans="2:12" x14ac:dyDescent="0.25">
      <c r="B326" t="s">
        <v>457</v>
      </c>
      <c r="C326">
        <v>28</v>
      </c>
      <c r="D326" t="s">
        <v>65</v>
      </c>
      <c r="E326" t="s">
        <v>279</v>
      </c>
      <c r="F326" s="1">
        <v>50060</v>
      </c>
      <c r="G326" t="s">
        <v>44</v>
      </c>
      <c r="H326" t="s">
        <v>62</v>
      </c>
      <c r="I326">
        <v>200</v>
      </c>
      <c r="J326" t="s">
        <v>13</v>
      </c>
      <c r="K326" t="s">
        <v>47</v>
      </c>
      <c r="L326">
        <v>5</v>
      </c>
    </row>
    <row r="327" spans="2:12" x14ac:dyDescent="0.25">
      <c r="B327" t="s">
        <v>458</v>
      </c>
      <c r="C327">
        <v>33</v>
      </c>
      <c r="D327" t="s">
        <v>6</v>
      </c>
      <c r="E327" t="s">
        <v>281</v>
      </c>
      <c r="F327" s="1">
        <v>50076</v>
      </c>
      <c r="G327" t="s">
        <v>56</v>
      </c>
      <c r="H327" t="s">
        <v>640</v>
      </c>
      <c r="I327">
        <v>400</v>
      </c>
      <c r="J327" t="s">
        <v>11</v>
      </c>
      <c r="K327" t="s">
        <v>55</v>
      </c>
      <c r="L327">
        <v>15</v>
      </c>
    </row>
    <row r="328" spans="2:12" x14ac:dyDescent="0.25">
      <c r="B328" t="s">
        <v>459</v>
      </c>
      <c r="C328">
        <v>29</v>
      </c>
      <c r="D328" t="s">
        <v>8</v>
      </c>
      <c r="E328" t="s">
        <v>283</v>
      </c>
      <c r="F328" s="1">
        <v>50081</v>
      </c>
      <c r="G328" t="s">
        <v>38</v>
      </c>
      <c r="H328" t="s">
        <v>641</v>
      </c>
      <c r="I328">
        <v>250</v>
      </c>
      <c r="J328" t="s">
        <v>5</v>
      </c>
      <c r="K328" t="s">
        <v>45</v>
      </c>
      <c r="L328">
        <v>0</v>
      </c>
    </row>
    <row r="329" spans="2:12" x14ac:dyDescent="0.25">
      <c r="B329" t="s">
        <v>460</v>
      </c>
      <c r="C329">
        <v>31</v>
      </c>
      <c r="D329" t="s">
        <v>8</v>
      </c>
      <c r="E329" t="s">
        <v>100</v>
      </c>
      <c r="F329" s="1">
        <v>50420</v>
      </c>
      <c r="G329" t="s">
        <v>48</v>
      </c>
      <c r="H329" t="s">
        <v>60</v>
      </c>
      <c r="I329">
        <v>300</v>
      </c>
      <c r="J329" t="s">
        <v>15</v>
      </c>
      <c r="K329" t="s">
        <v>49</v>
      </c>
      <c r="L329">
        <v>10</v>
      </c>
    </row>
    <row r="330" spans="2:12" x14ac:dyDescent="0.25">
      <c r="B330" t="s">
        <v>461</v>
      </c>
      <c r="C330">
        <v>28</v>
      </c>
      <c r="D330" t="s">
        <v>65</v>
      </c>
      <c r="E330" t="s">
        <v>98</v>
      </c>
      <c r="F330" s="1">
        <v>50425</v>
      </c>
      <c r="G330" t="s">
        <v>44</v>
      </c>
      <c r="H330" t="s">
        <v>62</v>
      </c>
      <c r="I330">
        <v>200</v>
      </c>
      <c r="J330" t="s">
        <v>13</v>
      </c>
      <c r="K330" t="s">
        <v>47</v>
      </c>
      <c r="L330">
        <v>5</v>
      </c>
    </row>
    <row r="331" spans="2:12" x14ac:dyDescent="0.25">
      <c r="B331" t="s">
        <v>462</v>
      </c>
      <c r="C331">
        <v>31</v>
      </c>
      <c r="D331" t="s">
        <v>8</v>
      </c>
      <c r="E331" t="s">
        <v>61</v>
      </c>
      <c r="F331" s="1">
        <v>50420</v>
      </c>
      <c r="G331" t="s">
        <v>48</v>
      </c>
      <c r="H331" t="s">
        <v>60</v>
      </c>
      <c r="I331">
        <v>300</v>
      </c>
      <c r="J331" t="s">
        <v>15</v>
      </c>
      <c r="K331" t="s">
        <v>49</v>
      </c>
      <c r="L331">
        <v>10</v>
      </c>
    </row>
    <row r="332" spans="2:12" x14ac:dyDescent="0.25">
      <c r="B332" t="s">
        <v>463</v>
      </c>
      <c r="C332">
        <v>33</v>
      </c>
      <c r="D332" t="s">
        <v>6</v>
      </c>
      <c r="E332" t="s">
        <v>67</v>
      </c>
      <c r="F332" s="1">
        <v>50441</v>
      </c>
      <c r="G332" t="s">
        <v>56</v>
      </c>
      <c r="H332" t="s">
        <v>640</v>
      </c>
      <c r="I332">
        <v>400</v>
      </c>
      <c r="J332" t="s">
        <v>11</v>
      </c>
      <c r="K332" t="s">
        <v>55</v>
      </c>
      <c r="L332">
        <v>15</v>
      </c>
    </row>
    <row r="333" spans="2:12" x14ac:dyDescent="0.25">
      <c r="B333" t="s">
        <v>464</v>
      </c>
      <c r="C333">
        <v>29</v>
      </c>
      <c r="D333" t="s">
        <v>58</v>
      </c>
      <c r="E333" t="s">
        <v>59</v>
      </c>
      <c r="F333" s="1">
        <v>47766</v>
      </c>
      <c r="G333" t="s">
        <v>56</v>
      </c>
      <c r="H333" t="s">
        <v>640</v>
      </c>
      <c r="I333">
        <v>400</v>
      </c>
      <c r="J333" t="s">
        <v>15</v>
      </c>
      <c r="K333" t="s">
        <v>47</v>
      </c>
      <c r="L333">
        <v>15</v>
      </c>
    </row>
    <row r="334" spans="2:12" x14ac:dyDescent="0.25">
      <c r="B334" t="s">
        <v>465</v>
      </c>
      <c r="C334">
        <v>27</v>
      </c>
      <c r="D334" t="s">
        <v>58</v>
      </c>
      <c r="E334" t="s">
        <v>201</v>
      </c>
      <c r="F334" s="1">
        <v>47788</v>
      </c>
      <c r="G334" t="s">
        <v>44</v>
      </c>
      <c r="H334" t="s">
        <v>641</v>
      </c>
      <c r="I334">
        <v>250</v>
      </c>
      <c r="J334" t="s">
        <v>9</v>
      </c>
      <c r="K334" t="s">
        <v>55</v>
      </c>
      <c r="L334">
        <v>0</v>
      </c>
    </row>
    <row r="335" spans="2:12" x14ac:dyDescent="0.25">
      <c r="B335" t="s">
        <v>466</v>
      </c>
      <c r="C335">
        <v>28</v>
      </c>
      <c r="D335" t="s">
        <v>6</v>
      </c>
      <c r="E335" t="s">
        <v>203</v>
      </c>
      <c r="F335" s="1">
        <v>47797</v>
      </c>
      <c r="G335" t="s">
        <v>32</v>
      </c>
      <c r="H335" t="s">
        <v>60</v>
      </c>
      <c r="I335">
        <v>300</v>
      </c>
      <c r="J335" t="s">
        <v>7</v>
      </c>
      <c r="K335" t="s">
        <v>49</v>
      </c>
      <c r="L335">
        <v>10</v>
      </c>
    </row>
    <row r="336" spans="2:12" x14ac:dyDescent="0.25">
      <c r="B336" t="s">
        <v>467</v>
      </c>
      <c r="C336">
        <v>30</v>
      </c>
      <c r="D336" t="s">
        <v>8</v>
      </c>
      <c r="E336" t="s">
        <v>205</v>
      </c>
      <c r="F336" s="1">
        <v>47849</v>
      </c>
      <c r="G336" t="s">
        <v>48</v>
      </c>
      <c r="H336" t="s">
        <v>62</v>
      </c>
      <c r="I336">
        <v>200</v>
      </c>
      <c r="J336" t="s">
        <v>15</v>
      </c>
      <c r="K336" t="s">
        <v>51</v>
      </c>
      <c r="L336">
        <v>5</v>
      </c>
    </row>
    <row r="337" spans="2:12" x14ac:dyDescent="0.25">
      <c r="B337" t="s">
        <v>468</v>
      </c>
      <c r="C337">
        <v>38</v>
      </c>
      <c r="D337" t="s">
        <v>10</v>
      </c>
      <c r="E337" t="s">
        <v>207</v>
      </c>
      <c r="F337" s="1">
        <v>47853</v>
      </c>
      <c r="G337" t="s">
        <v>44</v>
      </c>
      <c r="H337" t="s">
        <v>640</v>
      </c>
      <c r="I337">
        <v>400</v>
      </c>
      <c r="J337" t="s">
        <v>13</v>
      </c>
      <c r="K337" t="s">
        <v>47</v>
      </c>
      <c r="L337">
        <v>15</v>
      </c>
    </row>
    <row r="338" spans="2:12" x14ac:dyDescent="0.25">
      <c r="B338" t="s">
        <v>469</v>
      </c>
      <c r="C338">
        <v>35</v>
      </c>
      <c r="D338" t="s">
        <v>58</v>
      </c>
      <c r="E338" t="s">
        <v>209</v>
      </c>
      <c r="F338" s="1">
        <v>47858</v>
      </c>
      <c r="G338" t="s">
        <v>34</v>
      </c>
      <c r="H338" t="s">
        <v>641</v>
      </c>
      <c r="I338">
        <v>250</v>
      </c>
      <c r="J338" t="s">
        <v>5</v>
      </c>
      <c r="K338" t="s">
        <v>45</v>
      </c>
      <c r="L338">
        <v>0</v>
      </c>
    </row>
    <row r="339" spans="2:12" x14ac:dyDescent="0.25">
      <c r="B339" t="s">
        <v>470</v>
      </c>
      <c r="C339">
        <v>32</v>
      </c>
      <c r="D339" t="s">
        <v>8</v>
      </c>
      <c r="E339" t="s">
        <v>211</v>
      </c>
      <c r="F339" s="1">
        <v>48014</v>
      </c>
      <c r="G339" t="s">
        <v>48</v>
      </c>
      <c r="H339" t="s">
        <v>60</v>
      </c>
      <c r="I339">
        <v>300</v>
      </c>
      <c r="J339" t="s">
        <v>15</v>
      </c>
      <c r="K339" t="s">
        <v>49</v>
      </c>
      <c r="L339">
        <v>10</v>
      </c>
    </row>
    <row r="340" spans="2:12" x14ac:dyDescent="0.25">
      <c r="B340" t="s">
        <v>471</v>
      </c>
      <c r="C340">
        <v>29</v>
      </c>
      <c r="D340" t="s">
        <v>65</v>
      </c>
      <c r="E340" t="s">
        <v>213</v>
      </c>
      <c r="F340" s="1">
        <v>48019</v>
      </c>
      <c r="G340" t="s">
        <v>44</v>
      </c>
      <c r="H340" t="s">
        <v>62</v>
      </c>
      <c r="I340">
        <v>200</v>
      </c>
      <c r="J340" t="s">
        <v>13</v>
      </c>
      <c r="K340" t="s">
        <v>47</v>
      </c>
      <c r="L340">
        <v>5</v>
      </c>
    </row>
    <row r="341" spans="2:12" x14ac:dyDescent="0.25">
      <c r="B341" t="s">
        <v>472</v>
      </c>
      <c r="C341">
        <v>33</v>
      </c>
      <c r="D341" t="s">
        <v>6</v>
      </c>
      <c r="E341" t="s">
        <v>215</v>
      </c>
      <c r="F341" s="1">
        <v>48034</v>
      </c>
      <c r="G341" t="s">
        <v>56</v>
      </c>
      <c r="H341" t="s">
        <v>640</v>
      </c>
      <c r="I341">
        <v>400</v>
      </c>
      <c r="J341" t="s">
        <v>11</v>
      </c>
      <c r="K341" t="s">
        <v>55</v>
      </c>
      <c r="L341">
        <v>15</v>
      </c>
    </row>
    <row r="342" spans="2:12" x14ac:dyDescent="0.25">
      <c r="B342" t="s">
        <v>473</v>
      </c>
      <c r="C342">
        <v>28</v>
      </c>
      <c r="D342" t="s">
        <v>8</v>
      </c>
      <c r="E342" t="s">
        <v>100</v>
      </c>
      <c r="F342" s="1">
        <v>48039</v>
      </c>
      <c r="G342" t="s">
        <v>38</v>
      </c>
      <c r="H342" t="s">
        <v>641</v>
      </c>
      <c r="I342">
        <v>250</v>
      </c>
      <c r="J342" t="s">
        <v>5</v>
      </c>
      <c r="K342" t="s">
        <v>45</v>
      </c>
      <c r="L342">
        <v>0</v>
      </c>
    </row>
    <row r="343" spans="2:12" x14ac:dyDescent="0.25">
      <c r="B343" t="s">
        <v>474</v>
      </c>
      <c r="C343">
        <v>28</v>
      </c>
      <c r="D343" t="s">
        <v>14</v>
      </c>
      <c r="E343" t="s">
        <v>218</v>
      </c>
      <c r="F343" s="1">
        <v>48061</v>
      </c>
      <c r="G343" t="s">
        <v>50</v>
      </c>
      <c r="H343" t="s">
        <v>60</v>
      </c>
      <c r="I343">
        <v>300</v>
      </c>
      <c r="J343" t="s">
        <v>66</v>
      </c>
      <c r="K343" t="s">
        <v>51</v>
      </c>
      <c r="L343">
        <v>10</v>
      </c>
    </row>
    <row r="344" spans="2:12" x14ac:dyDescent="0.25">
      <c r="B344" t="s">
        <v>475</v>
      </c>
      <c r="C344">
        <v>32</v>
      </c>
      <c r="D344" t="s">
        <v>63</v>
      </c>
      <c r="E344" t="s">
        <v>220</v>
      </c>
      <c r="F344" s="1">
        <v>48065</v>
      </c>
      <c r="G344" t="s">
        <v>34</v>
      </c>
      <c r="H344" t="s">
        <v>62</v>
      </c>
      <c r="I344">
        <v>200</v>
      </c>
      <c r="J344" t="s">
        <v>13</v>
      </c>
      <c r="K344" t="s">
        <v>49</v>
      </c>
      <c r="L344">
        <v>5</v>
      </c>
    </row>
    <row r="345" spans="2:12" x14ac:dyDescent="0.25">
      <c r="B345" t="s">
        <v>476</v>
      </c>
      <c r="C345">
        <v>27</v>
      </c>
      <c r="D345" t="s">
        <v>58</v>
      </c>
      <c r="E345" t="s">
        <v>176</v>
      </c>
      <c r="F345" s="1">
        <v>48092</v>
      </c>
      <c r="G345" t="s">
        <v>44</v>
      </c>
      <c r="H345" t="s">
        <v>641</v>
      </c>
      <c r="I345">
        <v>250</v>
      </c>
      <c r="J345" t="s">
        <v>9</v>
      </c>
      <c r="K345" t="s">
        <v>55</v>
      </c>
      <c r="L345">
        <v>0</v>
      </c>
    </row>
    <row r="346" spans="2:12" x14ac:dyDescent="0.25">
      <c r="B346" t="s">
        <v>477</v>
      </c>
      <c r="C346">
        <v>33</v>
      </c>
      <c r="D346" t="s">
        <v>8</v>
      </c>
      <c r="E346" t="s">
        <v>126</v>
      </c>
      <c r="F346" s="1">
        <v>48096</v>
      </c>
      <c r="G346" t="s">
        <v>28</v>
      </c>
      <c r="H346" t="s">
        <v>64</v>
      </c>
      <c r="I346">
        <v>350</v>
      </c>
      <c r="J346" t="s">
        <v>16</v>
      </c>
      <c r="K346" t="s">
        <v>53</v>
      </c>
      <c r="L346">
        <v>8</v>
      </c>
    </row>
    <row r="347" spans="2:12" x14ac:dyDescent="0.25">
      <c r="B347" t="s">
        <v>478</v>
      </c>
      <c r="C347">
        <v>38</v>
      </c>
      <c r="D347" t="s">
        <v>10</v>
      </c>
      <c r="E347" t="s">
        <v>224</v>
      </c>
      <c r="F347" s="1">
        <v>48126</v>
      </c>
      <c r="G347" t="s">
        <v>44</v>
      </c>
      <c r="H347" t="s">
        <v>640</v>
      </c>
      <c r="I347">
        <v>400</v>
      </c>
      <c r="J347" t="s">
        <v>13</v>
      </c>
      <c r="K347" t="s">
        <v>47</v>
      </c>
      <c r="L347">
        <v>15</v>
      </c>
    </row>
    <row r="348" spans="2:12" x14ac:dyDescent="0.25">
      <c r="B348" t="s">
        <v>479</v>
      </c>
      <c r="C348">
        <v>30</v>
      </c>
      <c r="D348" t="s">
        <v>8</v>
      </c>
      <c r="E348" t="s">
        <v>104</v>
      </c>
      <c r="F348" s="1">
        <v>48162</v>
      </c>
      <c r="G348" t="s">
        <v>48</v>
      </c>
      <c r="H348" t="s">
        <v>62</v>
      </c>
      <c r="I348">
        <v>200</v>
      </c>
      <c r="J348" t="s">
        <v>15</v>
      </c>
      <c r="K348" t="s">
        <v>51</v>
      </c>
      <c r="L348">
        <v>5</v>
      </c>
    </row>
    <row r="349" spans="2:12" x14ac:dyDescent="0.25">
      <c r="B349" t="s">
        <v>480</v>
      </c>
      <c r="C349">
        <v>31</v>
      </c>
      <c r="D349" t="s">
        <v>8</v>
      </c>
      <c r="E349" t="s">
        <v>227</v>
      </c>
      <c r="F349" s="1">
        <v>48228</v>
      </c>
      <c r="G349" t="s">
        <v>48</v>
      </c>
      <c r="H349" t="s">
        <v>60</v>
      </c>
      <c r="I349">
        <v>300</v>
      </c>
      <c r="J349" t="s">
        <v>15</v>
      </c>
      <c r="K349" t="s">
        <v>49</v>
      </c>
      <c r="L349">
        <v>10</v>
      </c>
    </row>
    <row r="350" spans="2:12" x14ac:dyDescent="0.25">
      <c r="B350" t="s">
        <v>481</v>
      </c>
      <c r="C350">
        <v>28</v>
      </c>
      <c r="D350" t="s">
        <v>65</v>
      </c>
      <c r="E350" t="s">
        <v>78</v>
      </c>
      <c r="F350" s="1">
        <v>48233</v>
      </c>
      <c r="G350" t="s">
        <v>44</v>
      </c>
      <c r="H350" t="s">
        <v>62</v>
      </c>
      <c r="I350">
        <v>200</v>
      </c>
      <c r="J350" t="s">
        <v>13</v>
      </c>
      <c r="K350" t="s">
        <v>47</v>
      </c>
      <c r="L350">
        <v>5</v>
      </c>
    </row>
    <row r="351" spans="2:12" x14ac:dyDescent="0.25">
      <c r="B351" t="s">
        <v>482</v>
      </c>
      <c r="C351">
        <v>33</v>
      </c>
      <c r="D351" t="s">
        <v>6</v>
      </c>
      <c r="E351" t="s">
        <v>67</v>
      </c>
      <c r="F351" s="1">
        <v>48249</v>
      </c>
      <c r="G351" t="s">
        <v>56</v>
      </c>
      <c r="H351" t="s">
        <v>640</v>
      </c>
      <c r="I351">
        <v>400</v>
      </c>
      <c r="J351" t="s">
        <v>11</v>
      </c>
      <c r="K351" t="s">
        <v>55</v>
      </c>
      <c r="L351">
        <v>15</v>
      </c>
    </row>
    <row r="352" spans="2:12" x14ac:dyDescent="0.25">
      <c r="B352" t="s">
        <v>483</v>
      </c>
      <c r="C352">
        <v>29</v>
      </c>
      <c r="D352" t="s">
        <v>8</v>
      </c>
      <c r="E352" t="s">
        <v>102</v>
      </c>
      <c r="F352" s="1">
        <v>48254</v>
      </c>
      <c r="G352" t="s">
        <v>38</v>
      </c>
      <c r="H352" t="s">
        <v>641</v>
      </c>
      <c r="I352">
        <v>250</v>
      </c>
      <c r="J352" t="s">
        <v>5</v>
      </c>
      <c r="K352" t="s">
        <v>45</v>
      </c>
      <c r="L352">
        <v>0</v>
      </c>
    </row>
    <row r="353" spans="2:12" x14ac:dyDescent="0.25">
      <c r="B353" t="s">
        <v>484</v>
      </c>
      <c r="C353">
        <v>30</v>
      </c>
      <c r="D353" t="s">
        <v>58</v>
      </c>
      <c r="E353" t="s">
        <v>232</v>
      </c>
      <c r="F353" s="1">
        <v>48259</v>
      </c>
      <c r="G353" t="s">
        <v>32</v>
      </c>
      <c r="H353" t="s">
        <v>64</v>
      </c>
      <c r="I353">
        <v>350</v>
      </c>
      <c r="J353" t="s">
        <v>16</v>
      </c>
      <c r="K353" t="s">
        <v>53</v>
      </c>
      <c r="L353">
        <v>8</v>
      </c>
    </row>
    <row r="354" spans="2:12" x14ac:dyDescent="0.25">
      <c r="B354" t="s">
        <v>485</v>
      </c>
      <c r="C354">
        <v>28</v>
      </c>
      <c r="D354" t="s">
        <v>14</v>
      </c>
      <c r="E354" t="s">
        <v>126</v>
      </c>
      <c r="F354" s="1">
        <v>48274</v>
      </c>
      <c r="G354" t="s">
        <v>50</v>
      </c>
      <c r="H354" t="s">
        <v>60</v>
      </c>
      <c r="I354">
        <v>300</v>
      </c>
      <c r="J354" t="s">
        <v>66</v>
      </c>
      <c r="K354" t="s">
        <v>51</v>
      </c>
      <c r="L354">
        <v>10</v>
      </c>
    </row>
    <row r="355" spans="2:12" x14ac:dyDescent="0.25">
      <c r="B355" t="s">
        <v>486</v>
      </c>
      <c r="C355">
        <v>32</v>
      </c>
      <c r="D355" t="s">
        <v>63</v>
      </c>
      <c r="E355" t="s">
        <v>213</v>
      </c>
      <c r="F355" s="1">
        <v>48278</v>
      </c>
      <c r="G355" t="s">
        <v>34</v>
      </c>
      <c r="H355" t="s">
        <v>62</v>
      </c>
      <c r="I355">
        <v>200</v>
      </c>
      <c r="J355" t="s">
        <v>13</v>
      </c>
      <c r="K355" t="s">
        <v>49</v>
      </c>
      <c r="L355">
        <v>5</v>
      </c>
    </row>
    <row r="356" spans="2:12" x14ac:dyDescent="0.25">
      <c r="B356" t="s">
        <v>487</v>
      </c>
      <c r="C356">
        <v>29</v>
      </c>
      <c r="D356" t="s">
        <v>58</v>
      </c>
      <c r="E356" t="s">
        <v>106</v>
      </c>
      <c r="F356" s="1">
        <v>48283</v>
      </c>
      <c r="G356" t="s">
        <v>56</v>
      </c>
      <c r="H356" t="s">
        <v>640</v>
      </c>
      <c r="I356">
        <v>400</v>
      </c>
      <c r="J356" t="s">
        <v>15</v>
      </c>
      <c r="K356" t="s">
        <v>47</v>
      </c>
      <c r="L356">
        <v>15</v>
      </c>
    </row>
    <row r="357" spans="2:12" x14ac:dyDescent="0.25">
      <c r="B357" t="s">
        <v>488</v>
      </c>
      <c r="C357">
        <v>33</v>
      </c>
      <c r="D357" t="s">
        <v>8</v>
      </c>
      <c r="E357" t="s">
        <v>237</v>
      </c>
      <c r="F357" s="1">
        <v>48309</v>
      </c>
      <c r="G357" t="s">
        <v>28</v>
      </c>
      <c r="H357" t="s">
        <v>64</v>
      </c>
      <c r="I357">
        <v>350</v>
      </c>
      <c r="J357" t="s">
        <v>16</v>
      </c>
      <c r="K357" t="s">
        <v>53</v>
      </c>
      <c r="L357">
        <v>8</v>
      </c>
    </row>
    <row r="358" spans="2:12" x14ac:dyDescent="0.25">
      <c r="B358" t="s">
        <v>489</v>
      </c>
      <c r="C358">
        <v>30</v>
      </c>
      <c r="D358" t="s">
        <v>8</v>
      </c>
      <c r="E358" t="s">
        <v>86</v>
      </c>
      <c r="F358" s="1">
        <v>48335</v>
      </c>
      <c r="G358" t="s">
        <v>48</v>
      </c>
      <c r="H358" t="s">
        <v>62</v>
      </c>
      <c r="I358">
        <v>200</v>
      </c>
      <c r="J358" t="s">
        <v>15</v>
      </c>
      <c r="K358" t="s">
        <v>51</v>
      </c>
      <c r="L358">
        <v>5</v>
      </c>
    </row>
    <row r="359" spans="2:12" x14ac:dyDescent="0.25">
      <c r="B359" t="s">
        <v>490</v>
      </c>
      <c r="C359">
        <v>38</v>
      </c>
      <c r="D359" t="s">
        <v>10</v>
      </c>
      <c r="E359" t="s">
        <v>176</v>
      </c>
      <c r="F359" s="1">
        <v>48339</v>
      </c>
      <c r="G359" t="s">
        <v>44</v>
      </c>
      <c r="H359" t="s">
        <v>640</v>
      </c>
      <c r="I359">
        <v>400</v>
      </c>
      <c r="J359" t="s">
        <v>13</v>
      </c>
      <c r="K359" t="s">
        <v>47</v>
      </c>
      <c r="L359">
        <v>15</v>
      </c>
    </row>
    <row r="360" spans="2:12" x14ac:dyDescent="0.25">
      <c r="B360" t="s">
        <v>491</v>
      </c>
      <c r="C360">
        <v>35</v>
      </c>
      <c r="D360" t="s">
        <v>58</v>
      </c>
      <c r="E360" t="s">
        <v>59</v>
      </c>
      <c r="F360" s="1">
        <v>48344</v>
      </c>
      <c r="G360" t="s">
        <v>34</v>
      </c>
      <c r="H360" t="s">
        <v>641</v>
      </c>
      <c r="I360">
        <v>250</v>
      </c>
      <c r="J360" t="s">
        <v>5</v>
      </c>
      <c r="K360" t="s">
        <v>45</v>
      </c>
      <c r="L360">
        <v>0</v>
      </c>
    </row>
    <row r="361" spans="2:12" x14ac:dyDescent="0.25">
      <c r="B361" t="s">
        <v>492</v>
      </c>
      <c r="C361">
        <v>28</v>
      </c>
      <c r="D361" t="s">
        <v>58</v>
      </c>
      <c r="E361" t="s">
        <v>152</v>
      </c>
      <c r="F361" s="1">
        <v>48396</v>
      </c>
      <c r="G361" t="s">
        <v>44</v>
      </c>
      <c r="H361" t="s">
        <v>640</v>
      </c>
      <c r="I361">
        <v>400</v>
      </c>
      <c r="J361" t="s">
        <v>13</v>
      </c>
      <c r="K361" t="s">
        <v>47</v>
      </c>
      <c r="L361">
        <v>15</v>
      </c>
    </row>
    <row r="362" spans="2:12" x14ac:dyDescent="0.25">
      <c r="B362" t="s">
        <v>493</v>
      </c>
      <c r="C362">
        <v>35</v>
      </c>
      <c r="D362" t="s">
        <v>65</v>
      </c>
      <c r="E362" t="s">
        <v>218</v>
      </c>
      <c r="F362" s="1">
        <v>48400</v>
      </c>
      <c r="G362" t="s">
        <v>28</v>
      </c>
      <c r="H362" t="s">
        <v>641</v>
      </c>
      <c r="I362">
        <v>250</v>
      </c>
      <c r="J362" t="s">
        <v>5</v>
      </c>
      <c r="K362" t="s">
        <v>45</v>
      </c>
      <c r="L362">
        <v>0</v>
      </c>
    </row>
    <row r="363" spans="2:12" x14ac:dyDescent="0.25">
      <c r="B363" t="s">
        <v>494</v>
      </c>
      <c r="C363">
        <v>31</v>
      </c>
      <c r="D363" t="s">
        <v>8</v>
      </c>
      <c r="E363" t="s">
        <v>72</v>
      </c>
      <c r="F363" s="1">
        <v>48594</v>
      </c>
      <c r="G363" t="s">
        <v>48</v>
      </c>
      <c r="H363" t="s">
        <v>60</v>
      </c>
      <c r="I363">
        <v>300</v>
      </c>
      <c r="J363" t="s">
        <v>15</v>
      </c>
      <c r="K363" t="s">
        <v>49</v>
      </c>
      <c r="L363">
        <v>10</v>
      </c>
    </row>
    <row r="364" spans="2:12" x14ac:dyDescent="0.25">
      <c r="B364" t="s">
        <v>495</v>
      </c>
      <c r="C364">
        <v>28</v>
      </c>
      <c r="D364" t="s">
        <v>65</v>
      </c>
      <c r="E364" t="s">
        <v>78</v>
      </c>
      <c r="F364" s="1">
        <v>48599</v>
      </c>
      <c r="G364" t="s">
        <v>44</v>
      </c>
      <c r="H364" t="s">
        <v>62</v>
      </c>
      <c r="I364">
        <v>200</v>
      </c>
      <c r="J364" t="s">
        <v>13</v>
      </c>
      <c r="K364" t="s">
        <v>47</v>
      </c>
      <c r="L364">
        <v>5</v>
      </c>
    </row>
    <row r="365" spans="2:12" x14ac:dyDescent="0.25">
      <c r="B365" t="s">
        <v>496</v>
      </c>
      <c r="C365">
        <v>31</v>
      </c>
      <c r="D365" t="s">
        <v>8</v>
      </c>
      <c r="E365" t="s">
        <v>61</v>
      </c>
      <c r="F365" s="1">
        <v>48959</v>
      </c>
      <c r="G365" t="s">
        <v>48</v>
      </c>
      <c r="H365" t="s">
        <v>60</v>
      </c>
      <c r="I365">
        <v>300</v>
      </c>
      <c r="J365" t="s">
        <v>15</v>
      </c>
      <c r="K365" t="s">
        <v>49</v>
      </c>
      <c r="L365">
        <v>10</v>
      </c>
    </row>
    <row r="366" spans="2:12" x14ac:dyDescent="0.25">
      <c r="B366" t="s">
        <v>497</v>
      </c>
      <c r="C366">
        <v>33</v>
      </c>
      <c r="D366" t="s">
        <v>6</v>
      </c>
      <c r="E366" t="s">
        <v>158</v>
      </c>
      <c r="F366" s="1">
        <v>46788</v>
      </c>
      <c r="G366" t="s">
        <v>56</v>
      </c>
      <c r="H366" t="s">
        <v>640</v>
      </c>
      <c r="I366">
        <v>400</v>
      </c>
      <c r="J366" t="s">
        <v>11</v>
      </c>
      <c r="K366" t="s">
        <v>55</v>
      </c>
      <c r="L366">
        <v>15</v>
      </c>
    </row>
    <row r="367" spans="2:12" x14ac:dyDescent="0.25">
      <c r="B367" t="s">
        <v>498</v>
      </c>
      <c r="C367">
        <v>29</v>
      </c>
      <c r="D367" t="s">
        <v>8</v>
      </c>
      <c r="E367" t="s">
        <v>167</v>
      </c>
      <c r="F367" s="1">
        <v>46793</v>
      </c>
      <c r="G367" t="s">
        <v>38</v>
      </c>
      <c r="H367" t="s">
        <v>641</v>
      </c>
      <c r="I367">
        <v>250</v>
      </c>
      <c r="J367" t="s">
        <v>5</v>
      </c>
      <c r="K367" t="s">
        <v>45</v>
      </c>
      <c r="L367">
        <v>0</v>
      </c>
    </row>
    <row r="368" spans="2:12" x14ac:dyDescent="0.25">
      <c r="B368" t="s">
        <v>499</v>
      </c>
      <c r="C368">
        <v>30</v>
      </c>
      <c r="D368" t="s">
        <v>58</v>
      </c>
      <c r="E368" t="s">
        <v>80</v>
      </c>
      <c r="F368" s="1">
        <v>46798</v>
      </c>
      <c r="G368" t="s">
        <v>32</v>
      </c>
      <c r="H368" t="s">
        <v>64</v>
      </c>
      <c r="I368">
        <v>350</v>
      </c>
      <c r="J368" t="s">
        <v>16</v>
      </c>
      <c r="K368" t="s">
        <v>53</v>
      </c>
      <c r="L368">
        <v>8</v>
      </c>
    </row>
    <row r="369" spans="2:12" x14ac:dyDescent="0.25">
      <c r="B369" t="s">
        <v>500</v>
      </c>
      <c r="C369">
        <v>28</v>
      </c>
      <c r="D369" t="s">
        <v>14</v>
      </c>
      <c r="E369" t="s">
        <v>98</v>
      </c>
      <c r="F369" s="1">
        <v>46813</v>
      </c>
      <c r="G369" t="s">
        <v>50</v>
      </c>
      <c r="H369" t="s">
        <v>60</v>
      </c>
      <c r="I369">
        <v>300</v>
      </c>
      <c r="J369" t="s">
        <v>66</v>
      </c>
      <c r="K369" t="s">
        <v>51</v>
      </c>
      <c r="L369">
        <v>10</v>
      </c>
    </row>
    <row r="370" spans="2:12" x14ac:dyDescent="0.25">
      <c r="B370" t="s">
        <v>501</v>
      </c>
      <c r="C370">
        <v>32</v>
      </c>
      <c r="D370" t="s">
        <v>63</v>
      </c>
      <c r="E370" t="s">
        <v>171</v>
      </c>
      <c r="F370" s="1">
        <v>46817</v>
      </c>
      <c r="G370" t="s">
        <v>34</v>
      </c>
      <c r="H370" t="s">
        <v>62</v>
      </c>
      <c r="I370">
        <v>200</v>
      </c>
      <c r="J370" t="s">
        <v>13</v>
      </c>
      <c r="K370" t="s">
        <v>49</v>
      </c>
      <c r="L370">
        <v>5</v>
      </c>
    </row>
    <row r="371" spans="2:12" x14ac:dyDescent="0.25">
      <c r="B371" t="s">
        <v>502</v>
      </c>
      <c r="C371">
        <v>29</v>
      </c>
      <c r="D371" t="s">
        <v>58</v>
      </c>
      <c r="E371" t="s">
        <v>37</v>
      </c>
      <c r="F371" s="1">
        <v>46822</v>
      </c>
      <c r="G371" t="s">
        <v>56</v>
      </c>
      <c r="H371" t="s">
        <v>640</v>
      </c>
      <c r="I371">
        <v>400</v>
      </c>
      <c r="J371" t="s">
        <v>15</v>
      </c>
      <c r="K371" t="s">
        <v>47</v>
      </c>
      <c r="L371">
        <v>15</v>
      </c>
    </row>
    <row r="372" spans="2:12" x14ac:dyDescent="0.25">
      <c r="B372" t="s">
        <v>503</v>
      </c>
      <c r="C372">
        <v>27</v>
      </c>
      <c r="D372" t="s">
        <v>58</v>
      </c>
      <c r="E372" t="s">
        <v>70</v>
      </c>
      <c r="F372" s="1">
        <v>46844</v>
      </c>
      <c r="G372" t="s">
        <v>44</v>
      </c>
      <c r="H372" t="s">
        <v>641</v>
      </c>
      <c r="I372">
        <v>250</v>
      </c>
      <c r="J372" t="s">
        <v>9</v>
      </c>
      <c r="K372" t="s">
        <v>55</v>
      </c>
      <c r="L372">
        <v>0</v>
      </c>
    </row>
    <row r="373" spans="2:12" x14ac:dyDescent="0.25">
      <c r="B373" t="s">
        <v>504</v>
      </c>
      <c r="C373">
        <v>28</v>
      </c>
      <c r="D373" t="s">
        <v>6</v>
      </c>
      <c r="E373" t="s">
        <v>142</v>
      </c>
      <c r="F373" s="1">
        <v>46853</v>
      </c>
      <c r="G373" t="s">
        <v>32</v>
      </c>
      <c r="H373" t="s">
        <v>60</v>
      </c>
      <c r="I373">
        <v>300</v>
      </c>
      <c r="J373" t="s">
        <v>7</v>
      </c>
      <c r="K373" t="s">
        <v>49</v>
      </c>
      <c r="L373">
        <v>10</v>
      </c>
    </row>
    <row r="374" spans="2:12" x14ac:dyDescent="0.25">
      <c r="B374" t="s">
        <v>505</v>
      </c>
      <c r="C374">
        <v>30</v>
      </c>
      <c r="D374" t="s">
        <v>8</v>
      </c>
      <c r="E374" t="s">
        <v>176</v>
      </c>
      <c r="F374" s="1">
        <v>46874</v>
      </c>
      <c r="G374" t="s">
        <v>48</v>
      </c>
      <c r="H374" t="s">
        <v>62</v>
      </c>
      <c r="I374">
        <v>200</v>
      </c>
      <c r="J374" t="s">
        <v>15</v>
      </c>
      <c r="K374" t="s">
        <v>51</v>
      </c>
      <c r="L374">
        <v>5</v>
      </c>
    </row>
    <row r="375" spans="2:12" x14ac:dyDescent="0.25">
      <c r="B375" t="s">
        <v>506</v>
      </c>
      <c r="C375">
        <v>38</v>
      </c>
      <c r="D375" t="s">
        <v>10</v>
      </c>
      <c r="E375" t="s">
        <v>139</v>
      </c>
      <c r="F375" s="1">
        <v>46878</v>
      </c>
      <c r="G375" t="s">
        <v>44</v>
      </c>
      <c r="H375" t="s">
        <v>640</v>
      </c>
      <c r="I375">
        <v>400</v>
      </c>
      <c r="J375" t="s">
        <v>13</v>
      </c>
      <c r="K375" t="s">
        <v>47</v>
      </c>
      <c r="L375">
        <v>15</v>
      </c>
    </row>
    <row r="376" spans="2:12" x14ac:dyDescent="0.25">
      <c r="B376" t="s">
        <v>507</v>
      </c>
      <c r="C376">
        <v>35</v>
      </c>
      <c r="D376" t="s">
        <v>58</v>
      </c>
      <c r="E376" t="s">
        <v>179</v>
      </c>
      <c r="F376" s="1">
        <v>46883</v>
      </c>
      <c r="G376" t="s">
        <v>34</v>
      </c>
      <c r="H376" t="s">
        <v>641</v>
      </c>
      <c r="I376">
        <v>250</v>
      </c>
      <c r="J376" t="s">
        <v>5</v>
      </c>
      <c r="K376" t="s">
        <v>45</v>
      </c>
      <c r="L376">
        <v>0</v>
      </c>
    </row>
    <row r="377" spans="2:12" x14ac:dyDescent="0.25">
      <c r="B377" t="s">
        <v>508</v>
      </c>
      <c r="C377">
        <v>33</v>
      </c>
      <c r="D377" t="s">
        <v>6</v>
      </c>
      <c r="E377" t="s">
        <v>84</v>
      </c>
      <c r="F377" s="1">
        <v>46909</v>
      </c>
      <c r="G377" t="s">
        <v>32</v>
      </c>
      <c r="H377" t="s">
        <v>60</v>
      </c>
      <c r="I377">
        <v>300</v>
      </c>
      <c r="J377" t="s">
        <v>7</v>
      </c>
      <c r="K377" t="s">
        <v>49</v>
      </c>
      <c r="L377">
        <v>10</v>
      </c>
    </row>
    <row r="378" spans="2:12" x14ac:dyDescent="0.25">
      <c r="B378" t="s">
        <v>509</v>
      </c>
      <c r="C378">
        <v>32</v>
      </c>
      <c r="D378" t="s">
        <v>8</v>
      </c>
      <c r="E378" t="s">
        <v>78</v>
      </c>
      <c r="F378" s="1">
        <v>47133</v>
      </c>
      <c r="G378" t="s">
        <v>48</v>
      </c>
      <c r="H378" t="s">
        <v>60</v>
      </c>
      <c r="I378">
        <v>300</v>
      </c>
      <c r="J378" t="s">
        <v>15</v>
      </c>
      <c r="K378" t="s">
        <v>49</v>
      </c>
      <c r="L378">
        <v>10</v>
      </c>
    </row>
    <row r="379" spans="2:12" x14ac:dyDescent="0.25">
      <c r="B379" t="s">
        <v>510</v>
      </c>
      <c r="C379">
        <v>28</v>
      </c>
      <c r="D379" t="s">
        <v>65</v>
      </c>
      <c r="E379" t="s">
        <v>104</v>
      </c>
      <c r="F379" s="1">
        <v>47138</v>
      </c>
      <c r="G379" t="s">
        <v>44</v>
      </c>
      <c r="H379" t="s">
        <v>62</v>
      </c>
      <c r="I379">
        <v>200</v>
      </c>
      <c r="J379" t="s">
        <v>13</v>
      </c>
      <c r="K379" t="s">
        <v>47</v>
      </c>
      <c r="L379">
        <v>5</v>
      </c>
    </row>
    <row r="380" spans="2:12" x14ac:dyDescent="0.25">
      <c r="B380" t="s">
        <v>511</v>
      </c>
      <c r="C380">
        <v>33</v>
      </c>
      <c r="D380" t="s">
        <v>6</v>
      </c>
      <c r="E380" t="s">
        <v>126</v>
      </c>
      <c r="F380" s="1">
        <v>47154</v>
      </c>
      <c r="G380" t="s">
        <v>56</v>
      </c>
      <c r="H380" t="s">
        <v>640</v>
      </c>
      <c r="I380">
        <v>400</v>
      </c>
      <c r="J380" t="s">
        <v>11</v>
      </c>
      <c r="K380" t="s">
        <v>55</v>
      </c>
      <c r="L380">
        <v>15</v>
      </c>
    </row>
    <row r="381" spans="2:12" x14ac:dyDescent="0.25">
      <c r="B381" t="s">
        <v>512</v>
      </c>
      <c r="C381">
        <v>29</v>
      </c>
      <c r="D381" t="s">
        <v>8</v>
      </c>
      <c r="E381" t="s">
        <v>167</v>
      </c>
      <c r="F381" s="1">
        <v>47159</v>
      </c>
      <c r="G381" t="s">
        <v>38</v>
      </c>
      <c r="H381" t="s">
        <v>641</v>
      </c>
      <c r="I381">
        <v>250</v>
      </c>
      <c r="J381" t="s">
        <v>5</v>
      </c>
      <c r="K381" t="s">
        <v>45</v>
      </c>
      <c r="L381">
        <v>0</v>
      </c>
    </row>
    <row r="382" spans="2:12" x14ac:dyDescent="0.25">
      <c r="B382" t="s">
        <v>513</v>
      </c>
      <c r="C382">
        <v>28</v>
      </c>
      <c r="D382" t="s">
        <v>14</v>
      </c>
      <c r="E382" t="s">
        <v>98</v>
      </c>
      <c r="F382" s="1">
        <v>47178</v>
      </c>
      <c r="G382" t="s">
        <v>50</v>
      </c>
      <c r="H382" t="s">
        <v>60</v>
      </c>
      <c r="I382">
        <v>300</v>
      </c>
      <c r="J382" t="s">
        <v>66</v>
      </c>
      <c r="K382" t="s">
        <v>51</v>
      </c>
      <c r="L382">
        <v>10</v>
      </c>
    </row>
    <row r="383" spans="2:12" x14ac:dyDescent="0.25">
      <c r="B383" t="s">
        <v>514</v>
      </c>
      <c r="C383">
        <v>32</v>
      </c>
      <c r="D383" t="s">
        <v>63</v>
      </c>
      <c r="E383" t="s">
        <v>171</v>
      </c>
      <c r="F383" s="1">
        <v>47182</v>
      </c>
      <c r="G383" t="s">
        <v>34</v>
      </c>
      <c r="H383" t="s">
        <v>62</v>
      </c>
      <c r="I383">
        <v>200</v>
      </c>
      <c r="J383" t="s">
        <v>13</v>
      </c>
      <c r="K383" t="s">
        <v>49</v>
      </c>
      <c r="L383">
        <v>5</v>
      </c>
    </row>
    <row r="384" spans="2:12" x14ac:dyDescent="0.25">
      <c r="B384" t="s">
        <v>515</v>
      </c>
      <c r="C384">
        <v>28</v>
      </c>
      <c r="D384" t="s">
        <v>65</v>
      </c>
      <c r="E384" t="s">
        <v>86</v>
      </c>
      <c r="F384" s="1">
        <v>47350</v>
      </c>
      <c r="G384" t="s">
        <v>44</v>
      </c>
      <c r="H384" t="s">
        <v>62</v>
      </c>
      <c r="I384">
        <v>200</v>
      </c>
      <c r="J384" t="s">
        <v>13</v>
      </c>
      <c r="K384" t="s">
        <v>47</v>
      </c>
      <c r="L384">
        <v>5</v>
      </c>
    </row>
    <row r="385" spans="2:12" x14ac:dyDescent="0.25">
      <c r="B385" t="s">
        <v>516</v>
      </c>
      <c r="C385">
        <v>33</v>
      </c>
      <c r="D385" t="s">
        <v>6</v>
      </c>
      <c r="E385" t="s">
        <v>162</v>
      </c>
      <c r="F385" s="1">
        <v>47366</v>
      </c>
      <c r="G385" t="s">
        <v>56</v>
      </c>
      <c r="H385" t="s">
        <v>640</v>
      </c>
      <c r="I385">
        <v>400</v>
      </c>
      <c r="J385" t="s">
        <v>11</v>
      </c>
      <c r="K385" t="s">
        <v>55</v>
      </c>
      <c r="L385">
        <v>15</v>
      </c>
    </row>
    <row r="386" spans="2:12" x14ac:dyDescent="0.25">
      <c r="B386" t="s">
        <v>517</v>
      </c>
      <c r="C386">
        <v>29</v>
      </c>
      <c r="D386" t="s">
        <v>8</v>
      </c>
      <c r="E386" t="s">
        <v>167</v>
      </c>
      <c r="F386" s="1">
        <v>47371</v>
      </c>
      <c r="G386" t="s">
        <v>38</v>
      </c>
      <c r="H386" t="s">
        <v>641</v>
      </c>
      <c r="I386">
        <v>250</v>
      </c>
      <c r="J386" t="s">
        <v>5</v>
      </c>
      <c r="K386" t="s">
        <v>45</v>
      </c>
      <c r="L386">
        <v>0</v>
      </c>
    </row>
    <row r="387" spans="2:12" x14ac:dyDescent="0.25">
      <c r="B387" t="s">
        <v>518</v>
      </c>
      <c r="C387">
        <v>28</v>
      </c>
      <c r="D387" t="s">
        <v>14</v>
      </c>
      <c r="E387" t="s">
        <v>78</v>
      </c>
      <c r="F387" s="1">
        <v>47392</v>
      </c>
      <c r="G387" t="s">
        <v>50</v>
      </c>
      <c r="H387" t="s">
        <v>60</v>
      </c>
      <c r="I387">
        <v>300</v>
      </c>
      <c r="J387" t="s">
        <v>66</v>
      </c>
      <c r="K387" t="s">
        <v>51</v>
      </c>
      <c r="L387">
        <v>10</v>
      </c>
    </row>
    <row r="388" spans="2:12" x14ac:dyDescent="0.25">
      <c r="B388" t="s">
        <v>519</v>
      </c>
      <c r="C388">
        <v>31</v>
      </c>
      <c r="D388" t="s">
        <v>8</v>
      </c>
      <c r="E388" t="s">
        <v>74</v>
      </c>
      <c r="F388" s="1">
        <v>47710</v>
      </c>
      <c r="G388" t="s">
        <v>48</v>
      </c>
      <c r="H388" t="s">
        <v>60</v>
      </c>
      <c r="I388">
        <v>300</v>
      </c>
      <c r="J388" t="s">
        <v>15</v>
      </c>
      <c r="K388" t="s">
        <v>49</v>
      </c>
      <c r="L388">
        <v>10</v>
      </c>
    </row>
    <row r="389" spans="2:12" x14ac:dyDescent="0.25">
      <c r="B389" t="s">
        <v>520</v>
      </c>
      <c r="C389">
        <v>29</v>
      </c>
      <c r="D389" t="s">
        <v>65</v>
      </c>
      <c r="E389" t="s">
        <v>193</v>
      </c>
      <c r="F389" s="1">
        <v>47715</v>
      </c>
      <c r="G389" t="s">
        <v>44</v>
      </c>
      <c r="H389" t="s">
        <v>62</v>
      </c>
      <c r="I389">
        <v>200</v>
      </c>
      <c r="J389" t="s">
        <v>13</v>
      </c>
      <c r="K389" t="s">
        <v>47</v>
      </c>
      <c r="L389">
        <v>5</v>
      </c>
    </row>
    <row r="390" spans="2:12" x14ac:dyDescent="0.25">
      <c r="B390" t="s">
        <v>521</v>
      </c>
      <c r="C390">
        <v>33</v>
      </c>
      <c r="D390" t="s">
        <v>6</v>
      </c>
      <c r="E390" t="s">
        <v>126</v>
      </c>
      <c r="F390" s="1">
        <v>47731</v>
      </c>
      <c r="G390" t="s">
        <v>56</v>
      </c>
      <c r="H390" t="s">
        <v>640</v>
      </c>
      <c r="I390">
        <v>400</v>
      </c>
      <c r="J390" t="s">
        <v>11</v>
      </c>
      <c r="K390" t="s">
        <v>55</v>
      </c>
      <c r="L390">
        <v>15</v>
      </c>
    </row>
    <row r="391" spans="2:12" x14ac:dyDescent="0.25">
      <c r="B391" t="s">
        <v>522</v>
      </c>
      <c r="C391">
        <v>28</v>
      </c>
      <c r="D391" t="s">
        <v>8</v>
      </c>
      <c r="E391" t="s">
        <v>61</v>
      </c>
      <c r="F391" s="1">
        <v>47736</v>
      </c>
      <c r="G391" t="s">
        <v>38</v>
      </c>
      <c r="H391" t="s">
        <v>641</v>
      </c>
      <c r="I391">
        <v>250</v>
      </c>
      <c r="J391" t="s">
        <v>5</v>
      </c>
      <c r="K391" t="s">
        <v>45</v>
      </c>
      <c r="L391">
        <v>0</v>
      </c>
    </row>
    <row r="392" spans="2:12" x14ac:dyDescent="0.25">
      <c r="B392" t="s">
        <v>523</v>
      </c>
      <c r="C392">
        <v>28</v>
      </c>
      <c r="D392" t="s">
        <v>14</v>
      </c>
      <c r="E392" t="s">
        <v>197</v>
      </c>
      <c r="F392" s="1">
        <v>47757</v>
      </c>
      <c r="G392" t="s">
        <v>50</v>
      </c>
      <c r="H392" t="s">
        <v>60</v>
      </c>
      <c r="I392">
        <v>300</v>
      </c>
      <c r="J392" t="s">
        <v>66</v>
      </c>
      <c r="K392" t="s">
        <v>51</v>
      </c>
      <c r="L392">
        <v>10</v>
      </c>
    </row>
    <row r="393" spans="2:12" x14ac:dyDescent="0.25">
      <c r="B393" t="s">
        <v>524</v>
      </c>
      <c r="C393">
        <v>32</v>
      </c>
      <c r="D393" t="s">
        <v>63</v>
      </c>
      <c r="E393" t="s">
        <v>29</v>
      </c>
      <c r="F393" s="1">
        <v>47761</v>
      </c>
      <c r="G393" t="s">
        <v>34</v>
      </c>
      <c r="H393" t="s">
        <v>62</v>
      </c>
      <c r="I393">
        <v>200</v>
      </c>
      <c r="J393" t="s">
        <v>13</v>
      </c>
      <c r="K393" t="s">
        <v>49</v>
      </c>
      <c r="L393">
        <v>5</v>
      </c>
    </row>
    <row r="394" spans="2:12" x14ac:dyDescent="0.25">
      <c r="B394" t="s">
        <v>525</v>
      </c>
      <c r="C394">
        <v>29</v>
      </c>
      <c r="D394" t="s">
        <v>58</v>
      </c>
      <c r="E394" t="s">
        <v>59</v>
      </c>
      <c r="F394" s="1">
        <v>47766</v>
      </c>
      <c r="G394" t="s">
        <v>56</v>
      </c>
      <c r="H394" t="s">
        <v>640</v>
      </c>
      <c r="I394">
        <v>400</v>
      </c>
      <c r="J394" t="s">
        <v>15</v>
      </c>
      <c r="K394" t="s">
        <v>47</v>
      </c>
      <c r="L394">
        <v>15</v>
      </c>
    </row>
    <row r="395" spans="2:12" x14ac:dyDescent="0.25">
      <c r="B395" t="s">
        <v>526</v>
      </c>
      <c r="C395">
        <v>27</v>
      </c>
      <c r="D395" t="s">
        <v>58</v>
      </c>
      <c r="E395" t="s">
        <v>201</v>
      </c>
      <c r="F395" s="1">
        <v>47788</v>
      </c>
      <c r="G395" t="s">
        <v>44</v>
      </c>
      <c r="H395" t="s">
        <v>641</v>
      </c>
      <c r="I395">
        <v>250</v>
      </c>
      <c r="J395" t="s">
        <v>9</v>
      </c>
      <c r="K395" t="s">
        <v>55</v>
      </c>
      <c r="L395">
        <v>0</v>
      </c>
    </row>
    <row r="396" spans="2:12" x14ac:dyDescent="0.25">
      <c r="B396" t="s">
        <v>527</v>
      </c>
      <c r="C396">
        <v>28</v>
      </c>
      <c r="D396" t="s">
        <v>6</v>
      </c>
      <c r="E396" t="s">
        <v>203</v>
      </c>
      <c r="F396" s="1">
        <v>47797</v>
      </c>
      <c r="G396" t="s">
        <v>32</v>
      </c>
      <c r="H396" t="s">
        <v>60</v>
      </c>
      <c r="I396">
        <v>300</v>
      </c>
      <c r="J396" t="s">
        <v>7</v>
      </c>
      <c r="K396" t="s">
        <v>49</v>
      </c>
      <c r="L396">
        <v>10</v>
      </c>
    </row>
    <row r="397" spans="2:12" x14ac:dyDescent="0.25">
      <c r="B397" t="s">
        <v>528</v>
      </c>
      <c r="C397">
        <v>30</v>
      </c>
      <c r="D397" t="s">
        <v>8</v>
      </c>
      <c r="E397" t="s">
        <v>205</v>
      </c>
      <c r="F397" s="1">
        <v>47849</v>
      </c>
      <c r="G397" t="s">
        <v>48</v>
      </c>
      <c r="H397" t="s">
        <v>62</v>
      </c>
      <c r="I397">
        <v>200</v>
      </c>
      <c r="J397" t="s">
        <v>15</v>
      </c>
      <c r="K397" t="s">
        <v>51</v>
      </c>
      <c r="L397">
        <v>5</v>
      </c>
    </row>
    <row r="398" spans="2:12" x14ac:dyDescent="0.25">
      <c r="B398" t="s">
        <v>529</v>
      </c>
      <c r="C398">
        <v>38</v>
      </c>
      <c r="D398" t="s">
        <v>10</v>
      </c>
      <c r="E398" t="s">
        <v>207</v>
      </c>
      <c r="F398" s="1">
        <v>47853</v>
      </c>
      <c r="G398" t="s">
        <v>44</v>
      </c>
      <c r="H398" t="s">
        <v>640</v>
      </c>
      <c r="I398">
        <v>400</v>
      </c>
      <c r="J398" t="s">
        <v>13</v>
      </c>
      <c r="K398" t="s">
        <v>47</v>
      </c>
      <c r="L398">
        <v>15</v>
      </c>
    </row>
    <row r="399" spans="2:12" x14ac:dyDescent="0.25">
      <c r="B399" t="s">
        <v>530</v>
      </c>
      <c r="C399">
        <v>35</v>
      </c>
      <c r="D399" t="s">
        <v>58</v>
      </c>
      <c r="E399" t="s">
        <v>209</v>
      </c>
      <c r="F399" s="1">
        <v>47858</v>
      </c>
      <c r="G399" t="s">
        <v>34</v>
      </c>
      <c r="H399" t="s">
        <v>641</v>
      </c>
      <c r="I399">
        <v>250</v>
      </c>
      <c r="J399" t="s">
        <v>5</v>
      </c>
      <c r="K399" t="s">
        <v>45</v>
      </c>
      <c r="L399">
        <v>0</v>
      </c>
    </row>
    <row r="400" spans="2:12" x14ac:dyDescent="0.25">
      <c r="B400" t="s">
        <v>531</v>
      </c>
      <c r="C400">
        <v>32</v>
      </c>
      <c r="D400" t="s">
        <v>8</v>
      </c>
      <c r="E400" t="s">
        <v>211</v>
      </c>
      <c r="F400" s="1">
        <v>48014</v>
      </c>
      <c r="G400" t="s">
        <v>48</v>
      </c>
      <c r="H400" t="s">
        <v>60</v>
      </c>
      <c r="I400">
        <v>300</v>
      </c>
      <c r="J400" t="s">
        <v>15</v>
      </c>
      <c r="K400" t="s">
        <v>49</v>
      </c>
      <c r="L400">
        <v>10</v>
      </c>
    </row>
    <row r="401" spans="2:12" x14ac:dyDescent="0.25">
      <c r="B401" t="s">
        <v>532</v>
      </c>
      <c r="C401">
        <v>29</v>
      </c>
      <c r="D401" t="s">
        <v>65</v>
      </c>
      <c r="E401" t="s">
        <v>213</v>
      </c>
      <c r="F401" s="1">
        <v>48019</v>
      </c>
      <c r="G401" t="s">
        <v>44</v>
      </c>
      <c r="H401" t="s">
        <v>62</v>
      </c>
      <c r="I401">
        <v>200</v>
      </c>
      <c r="J401" t="s">
        <v>13</v>
      </c>
      <c r="K401" t="s">
        <v>47</v>
      </c>
      <c r="L401">
        <v>5</v>
      </c>
    </row>
    <row r="402" spans="2:12" x14ac:dyDescent="0.25">
      <c r="B402" t="s">
        <v>533</v>
      </c>
      <c r="C402">
        <v>33</v>
      </c>
      <c r="D402" t="s">
        <v>6</v>
      </c>
      <c r="E402" t="s">
        <v>215</v>
      </c>
      <c r="F402" s="1">
        <v>48034</v>
      </c>
      <c r="G402" t="s">
        <v>56</v>
      </c>
      <c r="H402" t="s">
        <v>640</v>
      </c>
      <c r="I402">
        <v>400</v>
      </c>
      <c r="J402" t="s">
        <v>11</v>
      </c>
      <c r="K402" t="s">
        <v>55</v>
      </c>
      <c r="L402">
        <v>15</v>
      </c>
    </row>
    <row r="403" spans="2:12" x14ac:dyDescent="0.25">
      <c r="B403" t="s">
        <v>534</v>
      </c>
      <c r="C403">
        <v>28</v>
      </c>
      <c r="D403" t="s">
        <v>8</v>
      </c>
      <c r="E403" t="s">
        <v>100</v>
      </c>
      <c r="F403" s="1">
        <v>48039</v>
      </c>
      <c r="G403" t="s">
        <v>38</v>
      </c>
      <c r="H403" t="s">
        <v>641</v>
      </c>
      <c r="I403">
        <v>250</v>
      </c>
      <c r="J403" t="s">
        <v>5</v>
      </c>
      <c r="K403" t="s">
        <v>45</v>
      </c>
      <c r="L403">
        <v>0</v>
      </c>
    </row>
    <row r="404" spans="2:12" x14ac:dyDescent="0.25">
      <c r="B404" t="s">
        <v>535</v>
      </c>
      <c r="C404">
        <v>28</v>
      </c>
      <c r="D404" t="s">
        <v>14</v>
      </c>
      <c r="E404" t="s">
        <v>218</v>
      </c>
      <c r="F404" s="1">
        <v>48061</v>
      </c>
      <c r="G404" t="s">
        <v>50</v>
      </c>
      <c r="H404" t="s">
        <v>60</v>
      </c>
      <c r="I404">
        <v>300</v>
      </c>
      <c r="J404" t="s">
        <v>66</v>
      </c>
      <c r="K404" t="s">
        <v>51</v>
      </c>
      <c r="L404">
        <v>10</v>
      </c>
    </row>
    <row r="405" spans="2:12" x14ac:dyDescent="0.25">
      <c r="B405" t="s">
        <v>536</v>
      </c>
      <c r="C405">
        <v>32</v>
      </c>
      <c r="D405" t="s">
        <v>63</v>
      </c>
      <c r="E405" t="s">
        <v>220</v>
      </c>
      <c r="F405" s="1">
        <v>48065</v>
      </c>
      <c r="G405" t="s">
        <v>34</v>
      </c>
      <c r="H405" t="s">
        <v>62</v>
      </c>
      <c r="I405">
        <v>200</v>
      </c>
      <c r="J405" t="s">
        <v>13</v>
      </c>
      <c r="K405" t="s">
        <v>49</v>
      </c>
      <c r="L405">
        <v>5</v>
      </c>
    </row>
    <row r="406" spans="2:12" x14ac:dyDescent="0.25">
      <c r="B406" t="s">
        <v>537</v>
      </c>
      <c r="C406">
        <v>27</v>
      </c>
      <c r="D406" t="s">
        <v>58</v>
      </c>
      <c r="E406" t="s">
        <v>176</v>
      </c>
      <c r="F406" s="1">
        <v>48092</v>
      </c>
      <c r="G406" t="s">
        <v>44</v>
      </c>
      <c r="H406" t="s">
        <v>641</v>
      </c>
      <c r="I406">
        <v>250</v>
      </c>
      <c r="J406" t="s">
        <v>9</v>
      </c>
      <c r="K406" t="s">
        <v>55</v>
      </c>
      <c r="L406">
        <v>0</v>
      </c>
    </row>
    <row r="407" spans="2:12" x14ac:dyDescent="0.25">
      <c r="B407" t="s">
        <v>538</v>
      </c>
      <c r="C407">
        <v>33</v>
      </c>
      <c r="D407" t="s">
        <v>8</v>
      </c>
      <c r="E407" t="s">
        <v>126</v>
      </c>
      <c r="F407" s="1">
        <v>48096</v>
      </c>
      <c r="G407" t="s">
        <v>28</v>
      </c>
      <c r="H407" t="s">
        <v>64</v>
      </c>
      <c r="I407">
        <v>350</v>
      </c>
      <c r="J407" t="s">
        <v>16</v>
      </c>
      <c r="K407" t="s">
        <v>53</v>
      </c>
      <c r="L407">
        <v>8</v>
      </c>
    </row>
    <row r="408" spans="2:12" x14ac:dyDescent="0.25">
      <c r="B408" t="s">
        <v>539</v>
      </c>
      <c r="C408">
        <v>38</v>
      </c>
      <c r="D408" t="s">
        <v>10</v>
      </c>
      <c r="E408" t="s">
        <v>224</v>
      </c>
      <c r="F408" s="1">
        <v>48126</v>
      </c>
      <c r="G408" t="s">
        <v>44</v>
      </c>
      <c r="H408" t="s">
        <v>640</v>
      </c>
      <c r="I408">
        <v>400</v>
      </c>
      <c r="J408" t="s">
        <v>13</v>
      </c>
      <c r="K408" t="s">
        <v>47</v>
      </c>
      <c r="L408">
        <v>15</v>
      </c>
    </row>
    <row r="409" spans="2:12" x14ac:dyDescent="0.25">
      <c r="B409" t="s">
        <v>540</v>
      </c>
      <c r="C409">
        <v>30</v>
      </c>
      <c r="D409" t="s">
        <v>8</v>
      </c>
      <c r="E409" t="s">
        <v>104</v>
      </c>
      <c r="F409" s="1">
        <v>48162</v>
      </c>
      <c r="G409" t="s">
        <v>48</v>
      </c>
      <c r="H409" t="s">
        <v>62</v>
      </c>
      <c r="I409">
        <v>200</v>
      </c>
      <c r="J409" t="s">
        <v>15</v>
      </c>
      <c r="K409" t="s">
        <v>51</v>
      </c>
      <c r="L409">
        <v>5</v>
      </c>
    </row>
    <row r="410" spans="2:12" x14ac:dyDescent="0.25">
      <c r="B410" t="s">
        <v>541</v>
      </c>
      <c r="C410">
        <v>31</v>
      </c>
      <c r="D410" t="s">
        <v>8</v>
      </c>
      <c r="E410" t="s">
        <v>227</v>
      </c>
      <c r="F410" s="1">
        <v>48228</v>
      </c>
      <c r="G410" t="s">
        <v>48</v>
      </c>
      <c r="H410" t="s">
        <v>60</v>
      </c>
      <c r="I410">
        <v>300</v>
      </c>
      <c r="J410" t="s">
        <v>15</v>
      </c>
      <c r="K410" t="s">
        <v>49</v>
      </c>
      <c r="L410">
        <v>10</v>
      </c>
    </row>
    <row r="411" spans="2:12" x14ac:dyDescent="0.25">
      <c r="B411" t="s">
        <v>542</v>
      </c>
      <c r="C411">
        <v>28</v>
      </c>
      <c r="D411" t="s">
        <v>65</v>
      </c>
      <c r="E411" t="s">
        <v>78</v>
      </c>
      <c r="F411" s="1">
        <v>48233</v>
      </c>
      <c r="G411" t="s">
        <v>44</v>
      </c>
      <c r="H411" t="s">
        <v>62</v>
      </c>
      <c r="I411">
        <v>200</v>
      </c>
      <c r="J411" t="s">
        <v>13</v>
      </c>
      <c r="K411" t="s">
        <v>47</v>
      </c>
      <c r="L411">
        <v>5</v>
      </c>
    </row>
    <row r="412" spans="2:12" x14ac:dyDescent="0.25">
      <c r="B412" t="s">
        <v>543</v>
      </c>
      <c r="C412">
        <v>33</v>
      </c>
      <c r="D412" t="s">
        <v>6</v>
      </c>
      <c r="E412" t="s">
        <v>67</v>
      </c>
      <c r="F412" s="1">
        <v>48249</v>
      </c>
      <c r="G412" t="s">
        <v>56</v>
      </c>
      <c r="H412" t="s">
        <v>640</v>
      </c>
      <c r="I412">
        <v>400</v>
      </c>
      <c r="J412" t="s">
        <v>11</v>
      </c>
      <c r="K412" t="s">
        <v>55</v>
      </c>
      <c r="L412">
        <v>15</v>
      </c>
    </row>
    <row r="413" spans="2:12" x14ac:dyDescent="0.25">
      <c r="B413" t="s">
        <v>544</v>
      </c>
      <c r="C413">
        <v>29</v>
      </c>
      <c r="D413" t="s">
        <v>8</v>
      </c>
      <c r="E413" t="s">
        <v>102</v>
      </c>
      <c r="F413" s="1">
        <v>48254</v>
      </c>
      <c r="G413" t="s">
        <v>38</v>
      </c>
      <c r="H413" t="s">
        <v>641</v>
      </c>
      <c r="I413">
        <v>250</v>
      </c>
      <c r="J413" t="s">
        <v>5</v>
      </c>
      <c r="K413" t="s">
        <v>45</v>
      </c>
      <c r="L413">
        <v>0</v>
      </c>
    </row>
    <row r="414" spans="2:12" x14ac:dyDescent="0.25">
      <c r="B414" t="s">
        <v>545</v>
      </c>
      <c r="C414">
        <v>30</v>
      </c>
      <c r="D414" t="s">
        <v>58</v>
      </c>
      <c r="E414" t="s">
        <v>232</v>
      </c>
      <c r="F414" s="1">
        <v>48259</v>
      </c>
      <c r="G414" t="s">
        <v>32</v>
      </c>
      <c r="H414" t="s">
        <v>64</v>
      </c>
      <c r="I414">
        <v>350</v>
      </c>
      <c r="J414" t="s">
        <v>16</v>
      </c>
      <c r="K414" t="s">
        <v>53</v>
      </c>
      <c r="L414">
        <v>8</v>
      </c>
    </row>
    <row r="415" spans="2:12" x14ac:dyDescent="0.25">
      <c r="B415" t="s">
        <v>546</v>
      </c>
      <c r="C415">
        <v>28</v>
      </c>
      <c r="D415" t="s">
        <v>14</v>
      </c>
      <c r="E415" t="s">
        <v>126</v>
      </c>
      <c r="F415" s="1">
        <v>48274</v>
      </c>
      <c r="G415" t="s">
        <v>50</v>
      </c>
      <c r="H415" t="s">
        <v>60</v>
      </c>
      <c r="I415">
        <v>300</v>
      </c>
      <c r="J415" t="s">
        <v>66</v>
      </c>
      <c r="K415" t="s">
        <v>51</v>
      </c>
      <c r="L415">
        <v>10</v>
      </c>
    </row>
    <row r="416" spans="2:12" x14ac:dyDescent="0.25">
      <c r="B416" t="s">
        <v>547</v>
      </c>
      <c r="C416">
        <v>32</v>
      </c>
      <c r="D416" t="s">
        <v>63</v>
      </c>
      <c r="E416" t="s">
        <v>213</v>
      </c>
      <c r="F416" s="1">
        <v>48278</v>
      </c>
      <c r="G416" t="s">
        <v>34</v>
      </c>
      <c r="H416" t="s">
        <v>62</v>
      </c>
      <c r="I416">
        <v>200</v>
      </c>
      <c r="J416" t="s">
        <v>13</v>
      </c>
      <c r="K416" t="s">
        <v>49</v>
      </c>
      <c r="L416">
        <v>5</v>
      </c>
    </row>
    <row r="417" spans="2:12" x14ac:dyDescent="0.25">
      <c r="B417" t="s">
        <v>548</v>
      </c>
      <c r="C417">
        <v>29</v>
      </c>
      <c r="D417" t="s">
        <v>58</v>
      </c>
      <c r="E417" t="s">
        <v>106</v>
      </c>
      <c r="F417" s="1">
        <v>48283</v>
      </c>
      <c r="G417" t="s">
        <v>56</v>
      </c>
      <c r="H417" t="s">
        <v>640</v>
      </c>
      <c r="I417">
        <v>400</v>
      </c>
      <c r="J417" t="s">
        <v>15</v>
      </c>
      <c r="K417" t="s">
        <v>47</v>
      </c>
      <c r="L417">
        <v>15</v>
      </c>
    </row>
    <row r="418" spans="2:12" x14ac:dyDescent="0.25">
      <c r="B418" t="s">
        <v>549</v>
      </c>
      <c r="C418">
        <v>33</v>
      </c>
      <c r="D418" t="s">
        <v>8</v>
      </c>
      <c r="E418" t="s">
        <v>237</v>
      </c>
      <c r="F418" s="1">
        <v>48309</v>
      </c>
      <c r="G418" t="s">
        <v>28</v>
      </c>
      <c r="H418" t="s">
        <v>64</v>
      </c>
      <c r="I418">
        <v>350</v>
      </c>
      <c r="J418" t="s">
        <v>16</v>
      </c>
      <c r="K418" t="s">
        <v>53</v>
      </c>
      <c r="L418">
        <v>8</v>
      </c>
    </row>
    <row r="419" spans="2:12" x14ac:dyDescent="0.25">
      <c r="B419" t="s">
        <v>550</v>
      </c>
      <c r="C419">
        <v>30</v>
      </c>
      <c r="D419" t="s">
        <v>8</v>
      </c>
      <c r="E419" t="s">
        <v>86</v>
      </c>
      <c r="F419" s="1">
        <v>48335</v>
      </c>
      <c r="G419" t="s">
        <v>48</v>
      </c>
      <c r="H419" t="s">
        <v>62</v>
      </c>
      <c r="I419">
        <v>200</v>
      </c>
      <c r="J419" t="s">
        <v>15</v>
      </c>
      <c r="K419" t="s">
        <v>51</v>
      </c>
      <c r="L419">
        <v>5</v>
      </c>
    </row>
    <row r="420" spans="2:12" x14ac:dyDescent="0.25">
      <c r="B420" t="s">
        <v>551</v>
      </c>
      <c r="C420">
        <v>38</v>
      </c>
      <c r="D420" t="s">
        <v>10</v>
      </c>
      <c r="E420" t="s">
        <v>176</v>
      </c>
      <c r="F420" s="1">
        <v>48339</v>
      </c>
      <c r="G420" t="s">
        <v>44</v>
      </c>
      <c r="H420" t="s">
        <v>640</v>
      </c>
      <c r="I420">
        <v>400</v>
      </c>
      <c r="J420" t="s">
        <v>13</v>
      </c>
      <c r="K420" t="s">
        <v>47</v>
      </c>
      <c r="L420">
        <v>15</v>
      </c>
    </row>
    <row r="421" spans="2:12" x14ac:dyDescent="0.25">
      <c r="B421" t="s">
        <v>552</v>
      </c>
      <c r="C421">
        <v>35</v>
      </c>
      <c r="D421" t="s">
        <v>58</v>
      </c>
      <c r="E421" t="s">
        <v>59</v>
      </c>
      <c r="F421" s="1">
        <v>48344</v>
      </c>
      <c r="G421" t="s">
        <v>34</v>
      </c>
      <c r="H421" t="s">
        <v>641</v>
      </c>
      <c r="I421">
        <v>250</v>
      </c>
      <c r="J421" t="s">
        <v>5</v>
      </c>
      <c r="K421" t="s">
        <v>45</v>
      </c>
      <c r="L421">
        <v>0</v>
      </c>
    </row>
    <row r="422" spans="2:12" x14ac:dyDescent="0.25">
      <c r="B422" t="s">
        <v>553</v>
      </c>
      <c r="C422">
        <v>28</v>
      </c>
      <c r="D422" t="s">
        <v>58</v>
      </c>
      <c r="E422" t="s">
        <v>152</v>
      </c>
      <c r="F422" s="1">
        <v>48396</v>
      </c>
      <c r="G422" t="s">
        <v>44</v>
      </c>
      <c r="H422" t="s">
        <v>640</v>
      </c>
      <c r="I422">
        <v>400</v>
      </c>
      <c r="J422" t="s">
        <v>13</v>
      </c>
      <c r="K422" t="s">
        <v>47</v>
      </c>
      <c r="L422">
        <v>15</v>
      </c>
    </row>
    <row r="423" spans="2:12" x14ac:dyDescent="0.25">
      <c r="B423" t="s">
        <v>554</v>
      </c>
      <c r="C423">
        <v>35</v>
      </c>
      <c r="D423" t="s">
        <v>65</v>
      </c>
      <c r="E423" t="s">
        <v>218</v>
      </c>
      <c r="F423" s="1">
        <v>48400</v>
      </c>
      <c r="G423" t="s">
        <v>28</v>
      </c>
      <c r="H423" t="s">
        <v>641</v>
      </c>
      <c r="I423">
        <v>250</v>
      </c>
      <c r="J423" t="s">
        <v>5</v>
      </c>
      <c r="K423" t="s">
        <v>45</v>
      </c>
      <c r="L423">
        <v>0</v>
      </c>
    </row>
    <row r="424" spans="2:12" x14ac:dyDescent="0.25">
      <c r="B424" t="s">
        <v>555</v>
      </c>
      <c r="C424">
        <v>31</v>
      </c>
      <c r="D424" t="s">
        <v>8</v>
      </c>
      <c r="E424" t="s">
        <v>72</v>
      </c>
      <c r="F424" s="1">
        <v>48594</v>
      </c>
      <c r="G424" t="s">
        <v>48</v>
      </c>
      <c r="H424" t="s">
        <v>60</v>
      </c>
      <c r="I424">
        <v>300</v>
      </c>
      <c r="J424" t="s">
        <v>15</v>
      </c>
      <c r="K424" t="s">
        <v>49</v>
      </c>
      <c r="L424">
        <v>10</v>
      </c>
    </row>
    <row r="425" spans="2:12" x14ac:dyDescent="0.25">
      <c r="B425" t="s">
        <v>556</v>
      </c>
      <c r="C425">
        <v>28</v>
      </c>
      <c r="D425" t="s">
        <v>65</v>
      </c>
      <c r="E425" t="s">
        <v>78</v>
      </c>
      <c r="F425" s="1">
        <v>48599</v>
      </c>
      <c r="G425" t="s">
        <v>44</v>
      </c>
      <c r="H425" t="s">
        <v>62</v>
      </c>
      <c r="I425">
        <v>200</v>
      </c>
      <c r="J425" t="s">
        <v>13</v>
      </c>
      <c r="K425" t="s">
        <v>47</v>
      </c>
      <c r="L425">
        <v>5</v>
      </c>
    </row>
    <row r="426" spans="2:12" x14ac:dyDescent="0.25">
      <c r="B426" t="s">
        <v>557</v>
      </c>
      <c r="C426">
        <v>31</v>
      </c>
      <c r="D426" t="s">
        <v>8</v>
      </c>
      <c r="E426" t="s">
        <v>61</v>
      </c>
      <c r="F426" s="1">
        <v>48959</v>
      </c>
      <c r="G426" t="s">
        <v>48</v>
      </c>
      <c r="H426" t="s">
        <v>60</v>
      </c>
      <c r="I426">
        <v>300</v>
      </c>
      <c r="J426" t="s">
        <v>15</v>
      </c>
      <c r="K426" t="s">
        <v>49</v>
      </c>
      <c r="L426">
        <v>10</v>
      </c>
    </row>
    <row r="427" spans="2:12" x14ac:dyDescent="0.25">
      <c r="B427" t="s">
        <v>558</v>
      </c>
      <c r="C427">
        <v>28</v>
      </c>
      <c r="D427" t="s">
        <v>65</v>
      </c>
      <c r="E427" t="s">
        <v>98</v>
      </c>
      <c r="F427" s="1">
        <v>48964</v>
      </c>
      <c r="G427" t="s">
        <v>44</v>
      </c>
      <c r="H427" t="s">
        <v>62</v>
      </c>
      <c r="I427">
        <v>200</v>
      </c>
      <c r="J427" t="s">
        <v>13</v>
      </c>
      <c r="K427" t="s">
        <v>47</v>
      </c>
      <c r="L427">
        <v>5</v>
      </c>
    </row>
    <row r="428" spans="2:12" x14ac:dyDescent="0.25">
      <c r="B428" t="s">
        <v>559</v>
      </c>
      <c r="C428">
        <v>33</v>
      </c>
      <c r="D428" t="s">
        <v>6</v>
      </c>
      <c r="E428" t="s">
        <v>67</v>
      </c>
      <c r="F428" s="1">
        <v>48980</v>
      </c>
      <c r="G428" t="s">
        <v>56</v>
      </c>
      <c r="H428" t="s">
        <v>640</v>
      </c>
      <c r="I428">
        <v>400</v>
      </c>
      <c r="J428" t="s">
        <v>11</v>
      </c>
      <c r="K428" t="s">
        <v>55</v>
      </c>
      <c r="L428">
        <v>15</v>
      </c>
    </row>
    <row r="429" spans="2:12" x14ac:dyDescent="0.25">
      <c r="B429" t="s">
        <v>560</v>
      </c>
      <c r="C429">
        <v>29</v>
      </c>
      <c r="D429" t="s">
        <v>8</v>
      </c>
      <c r="E429" t="s">
        <v>102</v>
      </c>
      <c r="F429" s="1">
        <v>48985</v>
      </c>
      <c r="G429" t="s">
        <v>38</v>
      </c>
      <c r="H429" t="s">
        <v>641</v>
      </c>
      <c r="I429">
        <v>250</v>
      </c>
      <c r="J429" t="s">
        <v>5</v>
      </c>
      <c r="K429" t="s">
        <v>45</v>
      </c>
      <c r="L429">
        <v>0</v>
      </c>
    </row>
    <row r="430" spans="2:12" x14ac:dyDescent="0.25">
      <c r="B430" t="s">
        <v>561</v>
      </c>
      <c r="C430">
        <v>31</v>
      </c>
      <c r="D430" t="s">
        <v>8</v>
      </c>
      <c r="E430" t="s">
        <v>250</v>
      </c>
      <c r="F430" s="1">
        <v>49324</v>
      </c>
      <c r="G430" t="s">
        <v>48</v>
      </c>
      <c r="H430" t="s">
        <v>60</v>
      </c>
      <c r="I430">
        <v>300</v>
      </c>
      <c r="J430" t="s">
        <v>15</v>
      </c>
      <c r="K430" t="s">
        <v>49</v>
      </c>
      <c r="L430">
        <v>10</v>
      </c>
    </row>
    <row r="431" spans="2:12" x14ac:dyDescent="0.25">
      <c r="B431" t="s">
        <v>562</v>
      </c>
      <c r="C431">
        <v>28</v>
      </c>
      <c r="D431" t="s">
        <v>65</v>
      </c>
      <c r="E431" t="s">
        <v>252</v>
      </c>
      <c r="F431" s="1">
        <v>49329</v>
      </c>
      <c r="G431" t="s">
        <v>44</v>
      </c>
      <c r="H431" t="s">
        <v>62</v>
      </c>
      <c r="I431">
        <v>200</v>
      </c>
      <c r="J431" t="s">
        <v>13</v>
      </c>
      <c r="K431" t="s">
        <v>47</v>
      </c>
      <c r="L431">
        <v>5</v>
      </c>
    </row>
    <row r="432" spans="2:12" x14ac:dyDescent="0.25">
      <c r="B432" t="s">
        <v>563</v>
      </c>
      <c r="C432">
        <v>33</v>
      </c>
      <c r="D432" t="s">
        <v>6</v>
      </c>
      <c r="E432" t="s">
        <v>254</v>
      </c>
      <c r="F432" s="1">
        <v>49345</v>
      </c>
      <c r="G432" t="s">
        <v>56</v>
      </c>
      <c r="H432" t="s">
        <v>640</v>
      </c>
      <c r="I432">
        <v>400</v>
      </c>
      <c r="J432" t="s">
        <v>11</v>
      </c>
      <c r="K432" t="s">
        <v>55</v>
      </c>
      <c r="L432">
        <v>15</v>
      </c>
    </row>
    <row r="433" spans="2:12" x14ac:dyDescent="0.25">
      <c r="B433" t="s">
        <v>564</v>
      </c>
      <c r="C433">
        <v>29</v>
      </c>
      <c r="D433" t="s">
        <v>8</v>
      </c>
      <c r="E433" t="s">
        <v>164</v>
      </c>
      <c r="F433" s="1">
        <v>49350</v>
      </c>
      <c r="G433" t="s">
        <v>38</v>
      </c>
      <c r="H433" t="s">
        <v>641</v>
      </c>
      <c r="I433">
        <v>250</v>
      </c>
      <c r="J433" t="s">
        <v>5</v>
      </c>
      <c r="K433" t="s">
        <v>45</v>
      </c>
      <c r="L433">
        <v>0</v>
      </c>
    </row>
    <row r="434" spans="2:12" x14ac:dyDescent="0.25">
      <c r="B434" t="s">
        <v>565</v>
      </c>
      <c r="C434">
        <v>30</v>
      </c>
      <c r="D434" t="s">
        <v>58</v>
      </c>
      <c r="E434" t="s">
        <v>160</v>
      </c>
      <c r="F434" s="1">
        <v>49355</v>
      </c>
      <c r="G434" t="s">
        <v>32</v>
      </c>
      <c r="H434" t="s">
        <v>64</v>
      </c>
      <c r="I434">
        <v>350</v>
      </c>
      <c r="J434" t="s">
        <v>16</v>
      </c>
      <c r="K434" t="s">
        <v>53</v>
      </c>
      <c r="L434">
        <v>8</v>
      </c>
    </row>
    <row r="435" spans="2:12" x14ac:dyDescent="0.25">
      <c r="B435" t="s">
        <v>566</v>
      </c>
      <c r="C435">
        <v>32</v>
      </c>
      <c r="D435" t="s">
        <v>63</v>
      </c>
      <c r="E435" t="s">
        <v>108</v>
      </c>
      <c r="F435" s="1">
        <v>49373</v>
      </c>
      <c r="G435" t="s">
        <v>34</v>
      </c>
      <c r="H435" t="s">
        <v>62</v>
      </c>
      <c r="I435">
        <v>200</v>
      </c>
      <c r="J435" t="s">
        <v>13</v>
      </c>
      <c r="K435" t="s">
        <v>49</v>
      </c>
      <c r="L435">
        <v>5</v>
      </c>
    </row>
    <row r="436" spans="2:12" x14ac:dyDescent="0.25">
      <c r="B436" t="s">
        <v>567</v>
      </c>
      <c r="C436">
        <v>29</v>
      </c>
      <c r="D436" t="s">
        <v>58</v>
      </c>
      <c r="E436" t="s">
        <v>82</v>
      </c>
      <c r="F436" s="1">
        <v>49378</v>
      </c>
      <c r="G436" t="s">
        <v>56</v>
      </c>
      <c r="H436" t="s">
        <v>640</v>
      </c>
      <c r="I436">
        <v>400</v>
      </c>
      <c r="J436" t="s">
        <v>15</v>
      </c>
      <c r="K436" t="s">
        <v>47</v>
      </c>
      <c r="L436">
        <v>15</v>
      </c>
    </row>
    <row r="437" spans="2:12" x14ac:dyDescent="0.25">
      <c r="B437" t="s">
        <v>568</v>
      </c>
      <c r="C437">
        <v>27</v>
      </c>
      <c r="D437" t="s">
        <v>58</v>
      </c>
      <c r="E437" t="s">
        <v>76</v>
      </c>
      <c r="F437" s="1">
        <v>49400</v>
      </c>
      <c r="G437" t="s">
        <v>44</v>
      </c>
      <c r="H437" t="s">
        <v>641</v>
      </c>
      <c r="I437">
        <v>250</v>
      </c>
      <c r="J437" t="s">
        <v>9</v>
      </c>
      <c r="K437" t="s">
        <v>55</v>
      </c>
      <c r="L437">
        <v>0</v>
      </c>
    </row>
    <row r="438" spans="2:12" x14ac:dyDescent="0.25">
      <c r="B438" t="s">
        <v>569</v>
      </c>
      <c r="C438">
        <v>33</v>
      </c>
      <c r="D438" t="s">
        <v>8</v>
      </c>
      <c r="E438" t="s">
        <v>261</v>
      </c>
      <c r="F438" s="1">
        <v>49404</v>
      </c>
      <c r="G438" t="s">
        <v>28</v>
      </c>
      <c r="H438" t="s">
        <v>64</v>
      </c>
      <c r="I438">
        <v>350</v>
      </c>
      <c r="J438" t="s">
        <v>16</v>
      </c>
      <c r="K438" t="s">
        <v>53</v>
      </c>
      <c r="L438">
        <v>8</v>
      </c>
    </row>
    <row r="439" spans="2:12" x14ac:dyDescent="0.25">
      <c r="B439" t="s">
        <v>570</v>
      </c>
      <c r="C439">
        <v>30</v>
      </c>
      <c r="D439" t="s">
        <v>8</v>
      </c>
      <c r="E439" t="s">
        <v>263</v>
      </c>
      <c r="F439" s="1">
        <v>49430</v>
      </c>
      <c r="G439" t="s">
        <v>48</v>
      </c>
      <c r="H439" t="s">
        <v>62</v>
      </c>
      <c r="I439">
        <v>200</v>
      </c>
      <c r="J439" t="s">
        <v>15</v>
      </c>
      <c r="K439" t="s">
        <v>51</v>
      </c>
      <c r="L439">
        <v>5</v>
      </c>
    </row>
    <row r="440" spans="2:12" x14ac:dyDescent="0.25">
      <c r="B440" t="s">
        <v>571</v>
      </c>
      <c r="C440">
        <v>38</v>
      </c>
      <c r="D440" t="s">
        <v>10</v>
      </c>
      <c r="E440" t="s">
        <v>137</v>
      </c>
      <c r="F440" s="1">
        <v>49434</v>
      </c>
      <c r="G440" t="s">
        <v>44</v>
      </c>
      <c r="H440" t="s">
        <v>640</v>
      </c>
      <c r="I440">
        <v>400</v>
      </c>
      <c r="J440" t="s">
        <v>13</v>
      </c>
      <c r="K440" t="s">
        <v>47</v>
      </c>
      <c r="L440">
        <v>15</v>
      </c>
    </row>
    <row r="441" spans="2:12" x14ac:dyDescent="0.25">
      <c r="B441" t="s">
        <v>572</v>
      </c>
      <c r="C441">
        <v>35</v>
      </c>
      <c r="D441" t="s">
        <v>58</v>
      </c>
      <c r="E441" t="s">
        <v>266</v>
      </c>
      <c r="F441" s="1">
        <v>49439</v>
      </c>
      <c r="G441" t="s">
        <v>34</v>
      </c>
      <c r="H441" t="s">
        <v>641</v>
      </c>
      <c r="I441">
        <v>250</v>
      </c>
      <c r="J441" t="s">
        <v>5</v>
      </c>
      <c r="K441" t="s">
        <v>45</v>
      </c>
      <c r="L441">
        <v>0</v>
      </c>
    </row>
    <row r="442" spans="2:12" x14ac:dyDescent="0.25">
      <c r="B442" t="s">
        <v>573</v>
      </c>
      <c r="C442">
        <v>29</v>
      </c>
      <c r="D442" t="s">
        <v>8</v>
      </c>
      <c r="E442" t="s">
        <v>268</v>
      </c>
      <c r="F442" s="1">
        <v>49461</v>
      </c>
      <c r="G442" t="s">
        <v>56</v>
      </c>
      <c r="H442" t="s">
        <v>64</v>
      </c>
      <c r="I442">
        <v>350</v>
      </c>
      <c r="J442" t="s">
        <v>16</v>
      </c>
      <c r="K442" t="s">
        <v>53</v>
      </c>
      <c r="L442">
        <v>8</v>
      </c>
    </row>
    <row r="443" spans="2:12" x14ac:dyDescent="0.25">
      <c r="B443" t="s">
        <v>574</v>
      </c>
      <c r="C443">
        <v>33</v>
      </c>
      <c r="D443" t="s">
        <v>6</v>
      </c>
      <c r="E443" t="s">
        <v>158</v>
      </c>
      <c r="F443" s="1">
        <v>49465</v>
      </c>
      <c r="G443" t="s">
        <v>32</v>
      </c>
      <c r="H443" t="s">
        <v>60</v>
      </c>
      <c r="I443">
        <v>300</v>
      </c>
      <c r="J443" t="s">
        <v>7</v>
      </c>
      <c r="K443" t="s">
        <v>49</v>
      </c>
      <c r="L443">
        <v>10</v>
      </c>
    </row>
    <row r="444" spans="2:12" x14ac:dyDescent="0.25">
      <c r="B444" t="s">
        <v>575</v>
      </c>
      <c r="C444">
        <v>30</v>
      </c>
      <c r="D444" t="s">
        <v>8</v>
      </c>
      <c r="E444" t="s">
        <v>271</v>
      </c>
      <c r="F444" s="1">
        <v>49470</v>
      </c>
      <c r="G444" t="s">
        <v>48</v>
      </c>
      <c r="H444" t="s">
        <v>62</v>
      </c>
      <c r="I444">
        <v>200</v>
      </c>
      <c r="J444" t="s">
        <v>15</v>
      </c>
      <c r="K444" t="s">
        <v>51</v>
      </c>
      <c r="L444">
        <v>5</v>
      </c>
    </row>
    <row r="445" spans="2:12" x14ac:dyDescent="0.25">
      <c r="B445" t="s">
        <v>576</v>
      </c>
      <c r="C445">
        <v>35</v>
      </c>
      <c r="D445" t="s">
        <v>65</v>
      </c>
      <c r="E445" t="s">
        <v>273</v>
      </c>
      <c r="F445" s="1">
        <v>49495</v>
      </c>
      <c r="G445" t="s">
        <v>28</v>
      </c>
      <c r="H445" t="s">
        <v>641</v>
      </c>
      <c r="I445">
        <v>250</v>
      </c>
      <c r="J445" t="s">
        <v>5</v>
      </c>
      <c r="K445" t="s">
        <v>45</v>
      </c>
      <c r="L445">
        <v>0</v>
      </c>
    </row>
    <row r="446" spans="2:12" x14ac:dyDescent="0.25">
      <c r="B446" t="s">
        <v>577</v>
      </c>
      <c r="C446">
        <v>31</v>
      </c>
      <c r="D446" t="s">
        <v>8</v>
      </c>
      <c r="E446" t="s">
        <v>213</v>
      </c>
      <c r="F446" s="1">
        <v>49689</v>
      </c>
      <c r="G446" t="s">
        <v>48</v>
      </c>
      <c r="H446" t="s">
        <v>60</v>
      </c>
      <c r="I446">
        <v>300</v>
      </c>
      <c r="J446" t="s">
        <v>15</v>
      </c>
      <c r="K446" t="s">
        <v>49</v>
      </c>
      <c r="L446">
        <v>10</v>
      </c>
    </row>
    <row r="447" spans="2:12" x14ac:dyDescent="0.25">
      <c r="B447" t="s">
        <v>578</v>
      </c>
      <c r="C447">
        <v>28</v>
      </c>
      <c r="D447" t="s">
        <v>65</v>
      </c>
      <c r="E447" t="s">
        <v>78</v>
      </c>
      <c r="F447" s="1">
        <v>49694</v>
      </c>
      <c r="G447" t="s">
        <v>44</v>
      </c>
      <c r="H447" t="s">
        <v>62</v>
      </c>
      <c r="I447">
        <v>200</v>
      </c>
      <c r="J447" t="s">
        <v>13</v>
      </c>
      <c r="K447" t="s">
        <v>47</v>
      </c>
      <c r="L447">
        <v>5</v>
      </c>
    </row>
    <row r="448" spans="2:12" x14ac:dyDescent="0.25">
      <c r="B448" t="s">
        <v>579</v>
      </c>
      <c r="C448">
        <v>31</v>
      </c>
      <c r="D448" t="s">
        <v>8</v>
      </c>
      <c r="E448" t="s">
        <v>277</v>
      </c>
      <c r="F448" s="1">
        <v>50055</v>
      </c>
      <c r="G448" t="s">
        <v>48</v>
      </c>
      <c r="H448" t="s">
        <v>60</v>
      </c>
      <c r="I448">
        <v>300</v>
      </c>
      <c r="J448" t="s">
        <v>15</v>
      </c>
      <c r="K448" t="s">
        <v>49</v>
      </c>
      <c r="L448">
        <v>10</v>
      </c>
    </row>
    <row r="449" spans="2:12" x14ac:dyDescent="0.25">
      <c r="B449" t="s">
        <v>580</v>
      </c>
      <c r="C449">
        <v>28</v>
      </c>
      <c r="D449" t="s">
        <v>65</v>
      </c>
      <c r="E449" t="s">
        <v>279</v>
      </c>
      <c r="F449" s="1">
        <v>50060</v>
      </c>
      <c r="G449" t="s">
        <v>44</v>
      </c>
      <c r="H449" t="s">
        <v>62</v>
      </c>
      <c r="I449">
        <v>200</v>
      </c>
      <c r="J449" t="s">
        <v>13</v>
      </c>
      <c r="K449" t="s">
        <v>47</v>
      </c>
      <c r="L449">
        <v>5</v>
      </c>
    </row>
    <row r="450" spans="2:12" x14ac:dyDescent="0.25">
      <c r="B450" t="s">
        <v>581</v>
      </c>
      <c r="C450">
        <v>33</v>
      </c>
      <c r="D450" t="s">
        <v>6</v>
      </c>
      <c r="E450" t="s">
        <v>281</v>
      </c>
      <c r="F450" s="1">
        <v>50076</v>
      </c>
      <c r="G450" t="s">
        <v>56</v>
      </c>
      <c r="H450" t="s">
        <v>640</v>
      </c>
      <c r="I450">
        <v>400</v>
      </c>
      <c r="J450" t="s">
        <v>11</v>
      </c>
      <c r="K450" t="s">
        <v>55</v>
      </c>
      <c r="L450">
        <v>15</v>
      </c>
    </row>
    <row r="451" spans="2:12" x14ac:dyDescent="0.25">
      <c r="B451" t="s">
        <v>582</v>
      </c>
      <c r="C451">
        <v>29</v>
      </c>
      <c r="D451" t="s">
        <v>8</v>
      </c>
      <c r="E451" t="s">
        <v>283</v>
      </c>
      <c r="F451" s="1">
        <v>50081</v>
      </c>
      <c r="G451" t="s">
        <v>38</v>
      </c>
      <c r="H451" t="s">
        <v>641</v>
      </c>
      <c r="I451">
        <v>250</v>
      </c>
      <c r="J451" t="s">
        <v>5</v>
      </c>
      <c r="K451" t="s">
        <v>45</v>
      </c>
      <c r="L451">
        <v>0</v>
      </c>
    </row>
    <row r="452" spans="2:12" x14ac:dyDescent="0.25">
      <c r="B452" t="s">
        <v>583</v>
      </c>
      <c r="C452">
        <v>31</v>
      </c>
      <c r="D452" t="s">
        <v>8</v>
      </c>
      <c r="E452" t="s">
        <v>100</v>
      </c>
      <c r="F452" s="1">
        <v>50420</v>
      </c>
      <c r="G452" t="s">
        <v>48</v>
      </c>
      <c r="H452" t="s">
        <v>60</v>
      </c>
      <c r="I452">
        <v>300</v>
      </c>
      <c r="J452" t="s">
        <v>15</v>
      </c>
      <c r="K452" t="s">
        <v>49</v>
      </c>
      <c r="L452">
        <v>10</v>
      </c>
    </row>
    <row r="453" spans="2:12" x14ac:dyDescent="0.25">
      <c r="B453" t="s">
        <v>584</v>
      </c>
      <c r="C453">
        <v>28</v>
      </c>
      <c r="D453" t="s">
        <v>65</v>
      </c>
      <c r="E453" t="s">
        <v>98</v>
      </c>
      <c r="F453" s="1">
        <v>50425</v>
      </c>
      <c r="G453" t="s">
        <v>44</v>
      </c>
      <c r="H453" t="s">
        <v>62</v>
      </c>
      <c r="I453">
        <v>200</v>
      </c>
      <c r="J453" t="s">
        <v>13</v>
      </c>
      <c r="K453" t="s">
        <v>47</v>
      </c>
      <c r="L453">
        <v>5</v>
      </c>
    </row>
    <row r="454" spans="2:12" x14ac:dyDescent="0.25">
      <c r="B454" t="s">
        <v>585</v>
      </c>
      <c r="C454">
        <v>31</v>
      </c>
      <c r="D454" t="s">
        <v>8</v>
      </c>
      <c r="E454" t="s">
        <v>61</v>
      </c>
      <c r="F454" s="1">
        <v>50420</v>
      </c>
      <c r="G454" t="s">
        <v>48</v>
      </c>
      <c r="H454" t="s">
        <v>60</v>
      </c>
      <c r="I454">
        <v>300</v>
      </c>
      <c r="J454" t="s">
        <v>15</v>
      </c>
      <c r="K454" t="s">
        <v>49</v>
      </c>
      <c r="L454">
        <v>10</v>
      </c>
    </row>
    <row r="455" spans="2:12" x14ac:dyDescent="0.25">
      <c r="B455" t="s">
        <v>586</v>
      </c>
      <c r="C455">
        <v>33</v>
      </c>
      <c r="D455" t="s">
        <v>6</v>
      </c>
      <c r="E455" t="s">
        <v>67</v>
      </c>
      <c r="F455" s="1">
        <v>50441</v>
      </c>
      <c r="G455" t="s">
        <v>56</v>
      </c>
      <c r="H455" t="s">
        <v>640</v>
      </c>
      <c r="I455">
        <v>400</v>
      </c>
      <c r="J455" t="s">
        <v>11</v>
      </c>
      <c r="K455" t="s">
        <v>55</v>
      </c>
      <c r="L455">
        <v>15</v>
      </c>
    </row>
    <row r="456" spans="2:12" x14ac:dyDescent="0.25">
      <c r="B456" t="s">
        <v>587</v>
      </c>
      <c r="C456">
        <v>29</v>
      </c>
      <c r="D456" t="s">
        <v>58</v>
      </c>
      <c r="E456" t="s">
        <v>59</v>
      </c>
      <c r="F456" s="1">
        <v>47766</v>
      </c>
      <c r="G456" t="s">
        <v>56</v>
      </c>
      <c r="H456" t="s">
        <v>640</v>
      </c>
      <c r="I456">
        <v>400</v>
      </c>
      <c r="J456" t="s">
        <v>15</v>
      </c>
      <c r="K456" t="s">
        <v>47</v>
      </c>
      <c r="L456">
        <v>15</v>
      </c>
    </row>
    <row r="457" spans="2:12" x14ac:dyDescent="0.25">
      <c r="B457" t="s">
        <v>588</v>
      </c>
      <c r="C457">
        <v>27</v>
      </c>
      <c r="D457" t="s">
        <v>58</v>
      </c>
      <c r="E457" t="s">
        <v>201</v>
      </c>
      <c r="F457" s="1">
        <v>47788</v>
      </c>
      <c r="G457" t="s">
        <v>44</v>
      </c>
      <c r="H457" t="s">
        <v>641</v>
      </c>
      <c r="I457">
        <v>250</v>
      </c>
      <c r="J457" t="s">
        <v>9</v>
      </c>
      <c r="K457" t="s">
        <v>55</v>
      </c>
      <c r="L457">
        <v>0</v>
      </c>
    </row>
    <row r="458" spans="2:12" x14ac:dyDescent="0.25">
      <c r="B458" t="s">
        <v>589</v>
      </c>
      <c r="C458">
        <v>28</v>
      </c>
      <c r="D458" t="s">
        <v>6</v>
      </c>
      <c r="E458" t="s">
        <v>203</v>
      </c>
      <c r="F458" s="1">
        <v>47797</v>
      </c>
      <c r="G458" t="s">
        <v>32</v>
      </c>
      <c r="H458" t="s">
        <v>60</v>
      </c>
      <c r="I458">
        <v>300</v>
      </c>
      <c r="J458" t="s">
        <v>7</v>
      </c>
      <c r="K458" t="s">
        <v>49</v>
      </c>
      <c r="L458">
        <v>10</v>
      </c>
    </row>
    <row r="459" spans="2:12" x14ac:dyDescent="0.25">
      <c r="B459" t="s">
        <v>590</v>
      </c>
      <c r="C459">
        <v>30</v>
      </c>
      <c r="D459" t="s">
        <v>8</v>
      </c>
      <c r="E459" t="s">
        <v>205</v>
      </c>
      <c r="F459" s="1">
        <v>47849</v>
      </c>
      <c r="G459" t="s">
        <v>48</v>
      </c>
      <c r="H459" t="s">
        <v>62</v>
      </c>
      <c r="I459">
        <v>200</v>
      </c>
      <c r="J459" t="s">
        <v>15</v>
      </c>
      <c r="K459" t="s">
        <v>51</v>
      </c>
      <c r="L459">
        <v>5</v>
      </c>
    </row>
    <row r="460" spans="2:12" x14ac:dyDescent="0.25">
      <c r="B460" t="s">
        <v>591</v>
      </c>
      <c r="C460">
        <v>38</v>
      </c>
      <c r="D460" t="s">
        <v>10</v>
      </c>
      <c r="E460" t="s">
        <v>207</v>
      </c>
      <c r="F460" s="1">
        <v>47853</v>
      </c>
      <c r="G460" t="s">
        <v>44</v>
      </c>
      <c r="H460" t="s">
        <v>640</v>
      </c>
      <c r="I460">
        <v>400</v>
      </c>
      <c r="J460" t="s">
        <v>13</v>
      </c>
      <c r="K460" t="s">
        <v>47</v>
      </c>
      <c r="L460">
        <v>15</v>
      </c>
    </row>
    <row r="461" spans="2:12" x14ac:dyDescent="0.25">
      <c r="B461" t="s">
        <v>592</v>
      </c>
      <c r="C461">
        <v>35</v>
      </c>
      <c r="D461" t="s">
        <v>58</v>
      </c>
      <c r="E461" t="s">
        <v>209</v>
      </c>
      <c r="F461" s="1">
        <v>47858</v>
      </c>
      <c r="G461" t="s">
        <v>34</v>
      </c>
      <c r="H461" t="s">
        <v>641</v>
      </c>
      <c r="I461">
        <v>250</v>
      </c>
      <c r="J461" t="s">
        <v>5</v>
      </c>
      <c r="K461" t="s">
        <v>45</v>
      </c>
      <c r="L461">
        <v>0</v>
      </c>
    </row>
    <row r="462" spans="2:12" x14ac:dyDescent="0.25">
      <c r="B462" t="s">
        <v>593</v>
      </c>
      <c r="C462">
        <v>32</v>
      </c>
      <c r="D462" t="s">
        <v>8</v>
      </c>
      <c r="E462" t="s">
        <v>211</v>
      </c>
      <c r="F462" s="1">
        <v>48014</v>
      </c>
      <c r="G462" t="s">
        <v>48</v>
      </c>
      <c r="H462" t="s">
        <v>60</v>
      </c>
      <c r="I462">
        <v>300</v>
      </c>
      <c r="J462" t="s">
        <v>15</v>
      </c>
      <c r="K462" t="s">
        <v>49</v>
      </c>
      <c r="L462">
        <v>10</v>
      </c>
    </row>
    <row r="463" spans="2:12" x14ac:dyDescent="0.25">
      <c r="B463" t="s">
        <v>594</v>
      </c>
      <c r="C463">
        <v>29</v>
      </c>
      <c r="D463" t="s">
        <v>65</v>
      </c>
      <c r="E463" t="s">
        <v>213</v>
      </c>
      <c r="F463" s="1">
        <v>48019</v>
      </c>
      <c r="G463" t="s">
        <v>44</v>
      </c>
      <c r="H463" t="s">
        <v>62</v>
      </c>
      <c r="I463">
        <v>200</v>
      </c>
      <c r="J463" t="s">
        <v>13</v>
      </c>
      <c r="K463" t="s">
        <v>47</v>
      </c>
      <c r="L463">
        <v>5</v>
      </c>
    </row>
    <row r="464" spans="2:12" x14ac:dyDescent="0.25">
      <c r="B464" t="s">
        <v>595</v>
      </c>
      <c r="C464">
        <v>33</v>
      </c>
      <c r="D464" t="s">
        <v>6</v>
      </c>
      <c r="E464" t="s">
        <v>215</v>
      </c>
      <c r="F464" s="1">
        <v>48034</v>
      </c>
      <c r="G464" t="s">
        <v>56</v>
      </c>
      <c r="H464" t="s">
        <v>640</v>
      </c>
      <c r="I464">
        <v>400</v>
      </c>
      <c r="J464" t="s">
        <v>11</v>
      </c>
      <c r="K464" t="s">
        <v>55</v>
      </c>
      <c r="L464">
        <v>15</v>
      </c>
    </row>
    <row r="465" spans="2:12" x14ac:dyDescent="0.25">
      <c r="B465" t="s">
        <v>596</v>
      </c>
      <c r="C465">
        <v>28</v>
      </c>
      <c r="D465" t="s">
        <v>8</v>
      </c>
      <c r="E465" t="s">
        <v>100</v>
      </c>
      <c r="F465" s="1">
        <v>48039</v>
      </c>
      <c r="G465" t="s">
        <v>38</v>
      </c>
      <c r="H465" t="s">
        <v>641</v>
      </c>
      <c r="I465">
        <v>250</v>
      </c>
      <c r="J465" t="s">
        <v>5</v>
      </c>
      <c r="K465" t="s">
        <v>45</v>
      </c>
      <c r="L465">
        <v>0</v>
      </c>
    </row>
    <row r="466" spans="2:12" x14ac:dyDescent="0.25">
      <c r="B466" t="s">
        <v>597</v>
      </c>
      <c r="C466">
        <v>28</v>
      </c>
      <c r="D466" t="s">
        <v>14</v>
      </c>
      <c r="E466" t="s">
        <v>218</v>
      </c>
      <c r="F466" s="1">
        <v>48061</v>
      </c>
      <c r="G466" t="s">
        <v>50</v>
      </c>
      <c r="H466" t="s">
        <v>60</v>
      </c>
      <c r="I466">
        <v>300</v>
      </c>
      <c r="J466" t="s">
        <v>66</v>
      </c>
      <c r="K466" t="s">
        <v>51</v>
      </c>
      <c r="L466">
        <v>10</v>
      </c>
    </row>
    <row r="467" spans="2:12" x14ac:dyDescent="0.25">
      <c r="B467" t="s">
        <v>598</v>
      </c>
      <c r="C467">
        <v>32</v>
      </c>
      <c r="D467" t="s">
        <v>63</v>
      </c>
      <c r="E467" t="s">
        <v>220</v>
      </c>
      <c r="F467" s="1">
        <v>48065</v>
      </c>
      <c r="G467" t="s">
        <v>34</v>
      </c>
      <c r="H467" t="s">
        <v>62</v>
      </c>
      <c r="I467">
        <v>200</v>
      </c>
      <c r="J467" t="s">
        <v>13</v>
      </c>
      <c r="K467" t="s">
        <v>49</v>
      </c>
      <c r="L467">
        <v>5</v>
      </c>
    </row>
    <row r="468" spans="2:12" x14ac:dyDescent="0.25">
      <c r="B468" t="s">
        <v>599</v>
      </c>
      <c r="C468">
        <v>27</v>
      </c>
      <c r="D468" t="s">
        <v>58</v>
      </c>
      <c r="E468" t="s">
        <v>176</v>
      </c>
      <c r="F468" s="1">
        <v>48092</v>
      </c>
      <c r="G468" t="s">
        <v>44</v>
      </c>
      <c r="H468" t="s">
        <v>641</v>
      </c>
      <c r="I468">
        <v>250</v>
      </c>
      <c r="J468" t="s">
        <v>9</v>
      </c>
      <c r="K468" t="s">
        <v>55</v>
      </c>
      <c r="L468">
        <v>0</v>
      </c>
    </row>
    <row r="469" spans="2:12" x14ac:dyDescent="0.25">
      <c r="B469" t="s">
        <v>600</v>
      </c>
      <c r="C469">
        <v>33</v>
      </c>
      <c r="D469" t="s">
        <v>8</v>
      </c>
      <c r="E469" t="s">
        <v>126</v>
      </c>
      <c r="F469" s="1">
        <v>48096</v>
      </c>
      <c r="G469" t="s">
        <v>28</v>
      </c>
      <c r="H469" t="s">
        <v>64</v>
      </c>
      <c r="I469">
        <v>350</v>
      </c>
      <c r="J469" t="s">
        <v>16</v>
      </c>
      <c r="K469" t="s">
        <v>53</v>
      </c>
      <c r="L469">
        <v>8</v>
      </c>
    </row>
    <row r="470" spans="2:12" x14ac:dyDescent="0.25">
      <c r="B470" t="s">
        <v>601</v>
      </c>
      <c r="C470">
        <v>38</v>
      </c>
      <c r="D470" t="s">
        <v>10</v>
      </c>
      <c r="E470" t="s">
        <v>224</v>
      </c>
      <c r="F470" s="1">
        <v>48126</v>
      </c>
      <c r="G470" t="s">
        <v>44</v>
      </c>
      <c r="H470" t="s">
        <v>640</v>
      </c>
      <c r="I470">
        <v>400</v>
      </c>
      <c r="J470" t="s">
        <v>13</v>
      </c>
      <c r="K470" t="s">
        <v>47</v>
      </c>
      <c r="L470">
        <v>15</v>
      </c>
    </row>
    <row r="471" spans="2:12" x14ac:dyDescent="0.25">
      <c r="B471" t="s">
        <v>602</v>
      </c>
      <c r="C471">
        <v>30</v>
      </c>
      <c r="D471" t="s">
        <v>8</v>
      </c>
      <c r="E471" t="s">
        <v>104</v>
      </c>
      <c r="F471" s="1">
        <v>48162</v>
      </c>
      <c r="G471" t="s">
        <v>48</v>
      </c>
      <c r="H471" t="s">
        <v>62</v>
      </c>
      <c r="I471">
        <v>200</v>
      </c>
      <c r="J471" t="s">
        <v>15</v>
      </c>
      <c r="K471" t="s">
        <v>51</v>
      </c>
      <c r="L471">
        <v>5</v>
      </c>
    </row>
    <row r="472" spans="2:12" x14ac:dyDescent="0.25">
      <c r="B472" t="s">
        <v>603</v>
      </c>
      <c r="C472">
        <v>31</v>
      </c>
      <c r="D472" t="s">
        <v>8</v>
      </c>
      <c r="E472" t="s">
        <v>227</v>
      </c>
      <c r="F472" s="1">
        <v>48228</v>
      </c>
      <c r="G472" t="s">
        <v>48</v>
      </c>
      <c r="H472" t="s">
        <v>60</v>
      </c>
      <c r="I472">
        <v>300</v>
      </c>
      <c r="J472" t="s">
        <v>15</v>
      </c>
      <c r="K472" t="s">
        <v>49</v>
      </c>
      <c r="L472">
        <v>10</v>
      </c>
    </row>
    <row r="473" spans="2:12" x14ac:dyDescent="0.25">
      <c r="B473" t="s">
        <v>604</v>
      </c>
      <c r="C473">
        <v>28</v>
      </c>
      <c r="D473" t="s">
        <v>65</v>
      </c>
      <c r="E473" t="s">
        <v>78</v>
      </c>
      <c r="F473" s="1">
        <v>48233</v>
      </c>
      <c r="G473" t="s">
        <v>44</v>
      </c>
      <c r="H473" t="s">
        <v>62</v>
      </c>
      <c r="I473">
        <v>200</v>
      </c>
      <c r="J473" t="s">
        <v>13</v>
      </c>
      <c r="K473" t="s">
        <v>47</v>
      </c>
      <c r="L473">
        <v>5</v>
      </c>
    </row>
    <row r="474" spans="2:12" x14ac:dyDescent="0.25">
      <c r="B474" t="s">
        <v>605</v>
      </c>
      <c r="C474">
        <v>33</v>
      </c>
      <c r="D474" t="s">
        <v>6</v>
      </c>
      <c r="E474" t="s">
        <v>67</v>
      </c>
      <c r="F474" s="1">
        <v>48249</v>
      </c>
      <c r="G474" t="s">
        <v>56</v>
      </c>
      <c r="H474" t="s">
        <v>640</v>
      </c>
      <c r="I474">
        <v>400</v>
      </c>
      <c r="J474" t="s">
        <v>11</v>
      </c>
      <c r="K474" t="s">
        <v>55</v>
      </c>
      <c r="L474">
        <v>15</v>
      </c>
    </row>
    <row r="475" spans="2:12" x14ac:dyDescent="0.25">
      <c r="B475" t="s">
        <v>606</v>
      </c>
      <c r="C475">
        <v>29</v>
      </c>
      <c r="D475" t="s">
        <v>8</v>
      </c>
      <c r="E475" t="s">
        <v>102</v>
      </c>
      <c r="F475" s="1">
        <v>48254</v>
      </c>
      <c r="G475" t="s">
        <v>38</v>
      </c>
      <c r="H475" t="s">
        <v>641</v>
      </c>
      <c r="I475">
        <v>250</v>
      </c>
      <c r="J475" t="s">
        <v>5</v>
      </c>
      <c r="K475" t="s">
        <v>45</v>
      </c>
      <c r="L475">
        <v>0</v>
      </c>
    </row>
    <row r="476" spans="2:12" x14ac:dyDescent="0.25">
      <c r="B476" t="s">
        <v>607</v>
      </c>
      <c r="C476">
        <v>30</v>
      </c>
      <c r="D476" t="s">
        <v>58</v>
      </c>
      <c r="E476" t="s">
        <v>232</v>
      </c>
      <c r="F476" s="1">
        <v>48259</v>
      </c>
      <c r="G476" t="s">
        <v>32</v>
      </c>
      <c r="H476" t="s">
        <v>64</v>
      </c>
      <c r="I476">
        <v>350</v>
      </c>
      <c r="J476" t="s">
        <v>16</v>
      </c>
      <c r="K476" t="s">
        <v>53</v>
      </c>
      <c r="L476">
        <v>8</v>
      </c>
    </row>
    <row r="477" spans="2:12" x14ac:dyDescent="0.25">
      <c r="B477" t="s">
        <v>608</v>
      </c>
      <c r="C477">
        <v>28</v>
      </c>
      <c r="D477" t="s">
        <v>14</v>
      </c>
      <c r="E477" t="s">
        <v>126</v>
      </c>
      <c r="F477" s="1">
        <v>48274</v>
      </c>
      <c r="G477" t="s">
        <v>50</v>
      </c>
      <c r="H477" t="s">
        <v>60</v>
      </c>
      <c r="I477">
        <v>300</v>
      </c>
      <c r="J477" t="s">
        <v>66</v>
      </c>
      <c r="K477" t="s">
        <v>51</v>
      </c>
      <c r="L477">
        <v>10</v>
      </c>
    </row>
    <row r="478" spans="2:12" x14ac:dyDescent="0.25">
      <c r="B478" t="s">
        <v>609</v>
      </c>
      <c r="C478">
        <v>32</v>
      </c>
      <c r="D478" t="s">
        <v>63</v>
      </c>
      <c r="E478" t="s">
        <v>213</v>
      </c>
      <c r="F478" s="1">
        <v>48278</v>
      </c>
      <c r="G478" t="s">
        <v>34</v>
      </c>
      <c r="H478" t="s">
        <v>62</v>
      </c>
      <c r="I478">
        <v>200</v>
      </c>
      <c r="J478" t="s">
        <v>13</v>
      </c>
      <c r="K478" t="s">
        <v>49</v>
      </c>
      <c r="L478">
        <v>5</v>
      </c>
    </row>
    <row r="479" spans="2:12" x14ac:dyDescent="0.25">
      <c r="B479" t="s">
        <v>610</v>
      </c>
      <c r="C479">
        <v>29</v>
      </c>
      <c r="D479" t="s">
        <v>58</v>
      </c>
      <c r="E479" t="s">
        <v>106</v>
      </c>
      <c r="F479" s="1">
        <v>48283</v>
      </c>
      <c r="G479" t="s">
        <v>56</v>
      </c>
      <c r="H479" t="s">
        <v>640</v>
      </c>
      <c r="I479">
        <v>400</v>
      </c>
      <c r="J479" t="s">
        <v>15</v>
      </c>
      <c r="K479" t="s">
        <v>47</v>
      </c>
      <c r="L479">
        <v>15</v>
      </c>
    </row>
    <row r="480" spans="2:12" x14ac:dyDescent="0.25">
      <c r="B480" t="s">
        <v>611</v>
      </c>
      <c r="C480">
        <v>33</v>
      </c>
      <c r="D480" t="s">
        <v>8</v>
      </c>
      <c r="E480" t="s">
        <v>237</v>
      </c>
      <c r="F480" s="1">
        <v>48309</v>
      </c>
      <c r="G480" t="s">
        <v>28</v>
      </c>
      <c r="H480" t="s">
        <v>64</v>
      </c>
      <c r="I480">
        <v>350</v>
      </c>
      <c r="J480" t="s">
        <v>16</v>
      </c>
      <c r="K480" t="s">
        <v>53</v>
      </c>
      <c r="L480">
        <v>8</v>
      </c>
    </row>
    <row r="481" spans="2:12" x14ac:dyDescent="0.25">
      <c r="B481" t="s">
        <v>612</v>
      </c>
      <c r="C481">
        <v>30</v>
      </c>
      <c r="D481" t="s">
        <v>8</v>
      </c>
      <c r="E481" t="s">
        <v>86</v>
      </c>
      <c r="F481" s="1">
        <v>48335</v>
      </c>
      <c r="G481" t="s">
        <v>48</v>
      </c>
      <c r="H481" t="s">
        <v>62</v>
      </c>
      <c r="I481">
        <v>200</v>
      </c>
      <c r="J481" t="s">
        <v>15</v>
      </c>
      <c r="K481" t="s">
        <v>51</v>
      </c>
      <c r="L481">
        <v>5</v>
      </c>
    </row>
    <row r="482" spans="2:12" x14ac:dyDescent="0.25">
      <c r="B482" t="s">
        <v>613</v>
      </c>
      <c r="C482">
        <v>38</v>
      </c>
      <c r="D482" t="s">
        <v>10</v>
      </c>
      <c r="E482" t="s">
        <v>176</v>
      </c>
      <c r="F482" s="1">
        <v>48339</v>
      </c>
      <c r="G482" t="s">
        <v>44</v>
      </c>
      <c r="H482" t="s">
        <v>640</v>
      </c>
      <c r="I482">
        <v>400</v>
      </c>
      <c r="J482" t="s">
        <v>13</v>
      </c>
      <c r="K482" t="s">
        <v>47</v>
      </c>
      <c r="L482">
        <v>15</v>
      </c>
    </row>
    <row r="483" spans="2:12" x14ac:dyDescent="0.25">
      <c r="B483" t="s">
        <v>614</v>
      </c>
      <c r="C483">
        <v>35</v>
      </c>
      <c r="D483" t="s">
        <v>58</v>
      </c>
      <c r="E483" t="s">
        <v>59</v>
      </c>
      <c r="F483" s="1">
        <v>48344</v>
      </c>
      <c r="G483" t="s">
        <v>34</v>
      </c>
      <c r="H483" t="s">
        <v>641</v>
      </c>
      <c r="I483">
        <v>250</v>
      </c>
      <c r="J483" t="s">
        <v>5</v>
      </c>
      <c r="K483" t="s">
        <v>45</v>
      </c>
      <c r="L483">
        <v>0</v>
      </c>
    </row>
    <row r="484" spans="2:12" x14ac:dyDescent="0.25">
      <c r="B484" t="s">
        <v>615</v>
      </c>
      <c r="C484">
        <v>28</v>
      </c>
      <c r="D484" t="s">
        <v>58</v>
      </c>
      <c r="E484" t="s">
        <v>152</v>
      </c>
      <c r="F484" s="1">
        <v>48396</v>
      </c>
      <c r="G484" t="s">
        <v>44</v>
      </c>
      <c r="H484" t="s">
        <v>640</v>
      </c>
      <c r="I484">
        <v>400</v>
      </c>
      <c r="J484" t="s">
        <v>13</v>
      </c>
      <c r="K484" t="s">
        <v>47</v>
      </c>
      <c r="L484">
        <v>15</v>
      </c>
    </row>
    <row r="485" spans="2:12" x14ac:dyDescent="0.25">
      <c r="B485" t="s">
        <v>616</v>
      </c>
      <c r="C485">
        <v>35</v>
      </c>
      <c r="D485" t="s">
        <v>65</v>
      </c>
      <c r="E485" t="s">
        <v>218</v>
      </c>
      <c r="F485" s="1">
        <v>48400</v>
      </c>
      <c r="G485" t="s">
        <v>28</v>
      </c>
      <c r="H485" t="s">
        <v>641</v>
      </c>
      <c r="I485">
        <v>250</v>
      </c>
      <c r="J485" t="s">
        <v>5</v>
      </c>
      <c r="K485" t="s">
        <v>45</v>
      </c>
      <c r="L485">
        <v>0</v>
      </c>
    </row>
    <row r="486" spans="2:12" x14ac:dyDescent="0.25">
      <c r="B486" t="s">
        <v>617</v>
      </c>
      <c r="C486">
        <v>31</v>
      </c>
      <c r="D486" t="s">
        <v>8</v>
      </c>
      <c r="E486" t="s">
        <v>72</v>
      </c>
      <c r="F486" s="1">
        <v>48594</v>
      </c>
      <c r="G486" t="s">
        <v>48</v>
      </c>
      <c r="H486" t="s">
        <v>60</v>
      </c>
      <c r="I486">
        <v>300</v>
      </c>
      <c r="J486" t="s">
        <v>15</v>
      </c>
      <c r="K486" t="s">
        <v>49</v>
      </c>
      <c r="L486">
        <v>10</v>
      </c>
    </row>
    <row r="487" spans="2:12" x14ac:dyDescent="0.25">
      <c r="B487" t="s">
        <v>618</v>
      </c>
      <c r="C487">
        <v>28</v>
      </c>
      <c r="D487" t="s">
        <v>65</v>
      </c>
      <c r="E487" t="s">
        <v>78</v>
      </c>
      <c r="F487" s="1">
        <v>48599</v>
      </c>
      <c r="G487" t="s">
        <v>44</v>
      </c>
      <c r="H487" t="s">
        <v>62</v>
      </c>
      <c r="I487">
        <v>200</v>
      </c>
      <c r="J487" t="s">
        <v>13</v>
      </c>
      <c r="K487" t="s">
        <v>47</v>
      </c>
      <c r="L487">
        <v>5</v>
      </c>
    </row>
    <row r="488" spans="2:12" x14ac:dyDescent="0.25">
      <c r="B488" t="s">
        <v>619</v>
      </c>
      <c r="C488">
        <v>31</v>
      </c>
      <c r="D488" t="s">
        <v>8</v>
      </c>
      <c r="E488" t="s">
        <v>61</v>
      </c>
      <c r="F488" s="1">
        <v>48959</v>
      </c>
      <c r="G488" t="s">
        <v>48</v>
      </c>
      <c r="H488" t="s">
        <v>60</v>
      </c>
      <c r="I488">
        <v>300</v>
      </c>
      <c r="J488" t="s">
        <v>15</v>
      </c>
      <c r="K488" t="s">
        <v>49</v>
      </c>
      <c r="L488">
        <v>10</v>
      </c>
    </row>
    <row r="489" spans="2:12" x14ac:dyDescent="0.25">
      <c r="B489" t="s">
        <v>620</v>
      </c>
      <c r="C489">
        <v>30</v>
      </c>
      <c r="D489" t="s">
        <v>8</v>
      </c>
      <c r="E489" t="s">
        <v>104</v>
      </c>
      <c r="F489" s="1">
        <v>48162</v>
      </c>
      <c r="G489" t="s">
        <v>48</v>
      </c>
      <c r="H489" t="s">
        <v>62</v>
      </c>
      <c r="I489">
        <v>200</v>
      </c>
      <c r="J489" t="s">
        <v>15</v>
      </c>
      <c r="K489" t="s">
        <v>51</v>
      </c>
      <c r="L489">
        <v>5</v>
      </c>
    </row>
    <row r="490" spans="2:12" x14ac:dyDescent="0.25">
      <c r="B490" t="s">
        <v>621</v>
      </c>
      <c r="C490">
        <v>31</v>
      </c>
      <c r="D490" t="s">
        <v>8</v>
      </c>
      <c r="E490" t="s">
        <v>227</v>
      </c>
      <c r="F490" s="1">
        <v>48228</v>
      </c>
      <c r="G490" t="s">
        <v>48</v>
      </c>
      <c r="H490" t="s">
        <v>60</v>
      </c>
      <c r="I490">
        <v>300</v>
      </c>
      <c r="J490" t="s">
        <v>15</v>
      </c>
      <c r="K490" t="s">
        <v>49</v>
      </c>
      <c r="L490">
        <v>10</v>
      </c>
    </row>
    <row r="491" spans="2:12" x14ac:dyDescent="0.25">
      <c r="B491" t="s">
        <v>622</v>
      </c>
      <c r="C491">
        <v>28</v>
      </c>
      <c r="D491" t="s">
        <v>65</v>
      </c>
      <c r="E491" t="s">
        <v>78</v>
      </c>
      <c r="F491" s="1">
        <v>48233</v>
      </c>
      <c r="G491" t="s">
        <v>44</v>
      </c>
      <c r="H491" t="s">
        <v>62</v>
      </c>
      <c r="I491">
        <v>200</v>
      </c>
      <c r="J491" t="s">
        <v>13</v>
      </c>
      <c r="K491" t="s">
        <v>47</v>
      </c>
      <c r="L491">
        <v>5</v>
      </c>
    </row>
    <row r="492" spans="2:12" x14ac:dyDescent="0.25">
      <c r="B492" t="s">
        <v>623</v>
      </c>
      <c r="C492">
        <v>33</v>
      </c>
      <c r="D492" t="s">
        <v>6</v>
      </c>
      <c r="E492" t="s">
        <v>67</v>
      </c>
      <c r="F492" s="1">
        <v>48249</v>
      </c>
      <c r="G492" t="s">
        <v>56</v>
      </c>
      <c r="H492" t="s">
        <v>640</v>
      </c>
      <c r="I492">
        <v>400</v>
      </c>
      <c r="J492" t="s">
        <v>11</v>
      </c>
      <c r="K492" t="s">
        <v>55</v>
      </c>
      <c r="L492">
        <v>15</v>
      </c>
    </row>
    <row r="493" spans="2:12" x14ac:dyDescent="0.25">
      <c r="B493" t="s">
        <v>624</v>
      </c>
      <c r="C493">
        <v>29</v>
      </c>
      <c r="D493" t="s">
        <v>8</v>
      </c>
      <c r="E493" t="s">
        <v>102</v>
      </c>
      <c r="F493" s="1">
        <v>48254</v>
      </c>
      <c r="G493" t="s">
        <v>38</v>
      </c>
      <c r="H493" t="s">
        <v>641</v>
      </c>
      <c r="I493">
        <v>250</v>
      </c>
      <c r="J493" t="s">
        <v>5</v>
      </c>
      <c r="K493" t="s">
        <v>45</v>
      </c>
      <c r="L493">
        <v>0</v>
      </c>
    </row>
    <row r="494" spans="2:12" x14ac:dyDescent="0.25">
      <c r="B494" t="s">
        <v>625</v>
      </c>
      <c r="C494">
        <v>30</v>
      </c>
      <c r="D494" t="s">
        <v>58</v>
      </c>
      <c r="E494" t="s">
        <v>232</v>
      </c>
      <c r="F494" s="1">
        <v>48259</v>
      </c>
      <c r="G494" t="s">
        <v>32</v>
      </c>
      <c r="H494" t="s">
        <v>64</v>
      </c>
      <c r="I494">
        <v>350</v>
      </c>
      <c r="J494" t="s">
        <v>16</v>
      </c>
      <c r="K494" t="s">
        <v>53</v>
      </c>
      <c r="L494">
        <v>8</v>
      </c>
    </row>
    <row r="495" spans="2:12" x14ac:dyDescent="0.25">
      <c r="B495" t="s">
        <v>626</v>
      </c>
      <c r="C495">
        <v>28</v>
      </c>
      <c r="D495" t="s">
        <v>14</v>
      </c>
      <c r="E495" t="s">
        <v>126</v>
      </c>
      <c r="F495" s="1">
        <v>48274</v>
      </c>
      <c r="G495" t="s">
        <v>50</v>
      </c>
      <c r="H495" t="s">
        <v>60</v>
      </c>
      <c r="I495">
        <v>300</v>
      </c>
      <c r="J495" t="s">
        <v>66</v>
      </c>
      <c r="K495" t="s">
        <v>51</v>
      </c>
      <c r="L495">
        <v>10</v>
      </c>
    </row>
    <row r="496" spans="2:12" x14ac:dyDescent="0.25">
      <c r="B496" t="s">
        <v>627</v>
      </c>
      <c r="C496">
        <v>32</v>
      </c>
      <c r="D496" t="s">
        <v>63</v>
      </c>
      <c r="E496" t="s">
        <v>213</v>
      </c>
      <c r="F496" s="1">
        <v>48278</v>
      </c>
      <c r="G496" t="s">
        <v>34</v>
      </c>
      <c r="H496" t="s">
        <v>62</v>
      </c>
      <c r="I496">
        <v>200</v>
      </c>
      <c r="J496" t="s">
        <v>13</v>
      </c>
      <c r="K496" t="s">
        <v>49</v>
      </c>
      <c r="L496">
        <v>5</v>
      </c>
    </row>
    <row r="497" spans="2:12" x14ac:dyDescent="0.25">
      <c r="B497" t="s">
        <v>628</v>
      </c>
      <c r="C497">
        <v>29</v>
      </c>
      <c r="D497" t="s">
        <v>58</v>
      </c>
      <c r="E497" t="s">
        <v>106</v>
      </c>
      <c r="F497" s="1">
        <v>48283</v>
      </c>
      <c r="G497" t="s">
        <v>56</v>
      </c>
      <c r="H497" t="s">
        <v>640</v>
      </c>
      <c r="I497">
        <v>400</v>
      </c>
      <c r="J497" t="s">
        <v>15</v>
      </c>
      <c r="K497" t="s">
        <v>47</v>
      </c>
      <c r="L497">
        <v>15</v>
      </c>
    </row>
    <row r="498" spans="2:12" x14ac:dyDescent="0.25">
      <c r="B498" t="s">
        <v>629</v>
      </c>
      <c r="C498">
        <v>33</v>
      </c>
      <c r="D498" t="s">
        <v>8</v>
      </c>
      <c r="E498" t="s">
        <v>237</v>
      </c>
      <c r="F498" s="1">
        <v>48309</v>
      </c>
      <c r="G498" t="s">
        <v>28</v>
      </c>
      <c r="H498" t="s">
        <v>64</v>
      </c>
      <c r="I498">
        <v>350</v>
      </c>
      <c r="J498" t="s">
        <v>16</v>
      </c>
      <c r="K498" t="s">
        <v>53</v>
      </c>
      <c r="L498">
        <v>8</v>
      </c>
    </row>
    <row r="499" spans="2:12" x14ac:dyDescent="0.25">
      <c r="B499" t="s">
        <v>630</v>
      </c>
      <c r="C499">
        <v>30</v>
      </c>
      <c r="D499" t="s">
        <v>8</v>
      </c>
      <c r="E499" t="s">
        <v>86</v>
      </c>
      <c r="F499" s="1">
        <v>48335</v>
      </c>
      <c r="G499" t="s">
        <v>48</v>
      </c>
      <c r="H499" t="s">
        <v>62</v>
      </c>
      <c r="I499">
        <v>200</v>
      </c>
      <c r="J499" t="s">
        <v>15</v>
      </c>
      <c r="K499" t="s">
        <v>51</v>
      </c>
      <c r="L499">
        <v>5</v>
      </c>
    </row>
    <row r="500" spans="2:12" x14ac:dyDescent="0.25">
      <c r="B500" t="s">
        <v>631</v>
      </c>
      <c r="C500">
        <v>38</v>
      </c>
      <c r="D500" t="s">
        <v>10</v>
      </c>
      <c r="E500" t="s">
        <v>176</v>
      </c>
      <c r="F500" s="1">
        <v>48339</v>
      </c>
      <c r="G500" t="s">
        <v>44</v>
      </c>
      <c r="H500" t="s">
        <v>640</v>
      </c>
      <c r="I500">
        <v>400</v>
      </c>
      <c r="J500" t="s">
        <v>13</v>
      </c>
      <c r="K500" t="s">
        <v>47</v>
      </c>
      <c r="L500">
        <v>15</v>
      </c>
    </row>
    <row r="501" spans="2:12" x14ac:dyDescent="0.25">
      <c r="B501" t="s">
        <v>632</v>
      </c>
      <c r="C501">
        <v>35</v>
      </c>
      <c r="D501" t="s">
        <v>58</v>
      </c>
      <c r="E501" t="s">
        <v>59</v>
      </c>
      <c r="F501" s="1">
        <v>48344</v>
      </c>
      <c r="G501" t="s">
        <v>34</v>
      </c>
      <c r="H501" t="s">
        <v>641</v>
      </c>
      <c r="I501">
        <v>250</v>
      </c>
      <c r="J501" t="s">
        <v>5</v>
      </c>
      <c r="K501" t="s">
        <v>45</v>
      </c>
      <c r="L501">
        <v>0</v>
      </c>
    </row>
    <row r="502" spans="2:12" x14ac:dyDescent="0.25">
      <c r="B502" t="s">
        <v>633</v>
      </c>
      <c r="C502">
        <v>28</v>
      </c>
      <c r="D502" t="s">
        <v>58</v>
      </c>
      <c r="E502" t="s">
        <v>152</v>
      </c>
      <c r="F502" s="1">
        <v>48396</v>
      </c>
      <c r="G502" t="s">
        <v>44</v>
      </c>
      <c r="H502" t="s">
        <v>640</v>
      </c>
      <c r="I502">
        <v>400</v>
      </c>
      <c r="J502" t="s">
        <v>13</v>
      </c>
      <c r="K502" t="s">
        <v>47</v>
      </c>
      <c r="L502">
        <v>15</v>
      </c>
    </row>
    <row r="503" spans="2:12" x14ac:dyDescent="0.25">
      <c r="B503" t="s">
        <v>634</v>
      </c>
      <c r="C503">
        <v>35</v>
      </c>
      <c r="D503" t="s">
        <v>65</v>
      </c>
      <c r="E503" t="s">
        <v>218</v>
      </c>
      <c r="F503" s="1">
        <v>48400</v>
      </c>
      <c r="G503" t="s">
        <v>28</v>
      </c>
      <c r="H503" t="s">
        <v>641</v>
      </c>
      <c r="I503">
        <v>250</v>
      </c>
      <c r="J503" t="s">
        <v>5</v>
      </c>
      <c r="K503" t="s">
        <v>45</v>
      </c>
      <c r="L503">
        <v>0</v>
      </c>
    </row>
    <row r="504" spans="2:12" x14ac:dyDescent="0.25">
      <c r="B504" t="s">
        <v>635</v>
      </c>
      <c r="C504">
        <v>31</v>
      </c>
      <c r="D504" t="s">
        <v>8</v>
      </c>
      <c r="E504" t="s">
        <v>72</v>
      </c>
      <c r="F504" s="1">
        <v>48594</v>
      </c>
      <c r="G504" t="s">
        <v>48</v>
      </c>
      <c r="H504" t="s">
        <v>60</v>
      </c>
      <c r="I504">
        <v>300</v>
      </c>
      <c r="J504" t="s">
        <v>15</v>
      </c>
      <c r="K504" t="s">
        <v>49</v>
      </c>
      <c r="L504">
        <v>10</v>
      </c>
    </row>
    <row r="505" spans="2:12" x14ac:dyDescent="0.25">
      <c r="B505" t="s">
        <v>636</v>
      </c>
      <c r="C505">
        <v>28</v>
      </c>
      <c r="D505" t="s">
        <v>65</v>
      </c>
      <c r="E505" t="s">
        <v>78</v>
      </c>
      <c r="F505" s="1">
        <v>48599</v>
      </c>
      <c r="G505" t="s">
        <v>44</v>
      </c>
      <c r="H505" t="s">
        <v>62</v>
      </c>
      <c r="I505">
        <v>200</v>
      </c>
      <c r="J505" t="s">
        <v>13</v>
      </c>
      <c r="K505" t="s">
        <v>47</v>
      </c>
      <c r="L505">
        <v>5</v>
      </c>
    </row>
    <row r="506" spans="2:12" x14ac:dyDescent="0.25">
      <c r="B506" t="s">
        <v>637</v>
      </c>
      <c r="C506">
        <v>31</v>
      </c>
      <c r="D506" t="s">
        <v>8</v>
      </c>
      <c r="E506" t="s">
        <v>61</v>
      </c>
      <c r="F506" s="1">
        <v>48959</v>
      </c>
      <c r="G506" t="s">
        <v>48</v>
      </c>
      <c r="H506" t="s">
        <v>60</v>
      </c>
      <c r="I506">
        <v>300</v>
      </c>
      <c r="J506" t="s">
        <v>15</v>
      </c>
      <c r="K506" t="s">
        <v>49</v>
      </c>
      <c r="L506">
        <v>10</v>
      </c>
    </row>
    <row r="507" spans="2:12" x14ac:dyDescent="0.25">
      <c r="B507" t="s">
        <v>638</v>
      </c>
      <c r="C507">
        <v>32</v>
      </c>
      <c r="D507" t="s">
        <v>63</v>
      </c>
      <c r="E507" t="s">
        <v>213</v>
      </c>
      <c r="F507" s="1">
        <v>48278</v>
      </c>
      <c r="G507" t="s">
        <v>34</v>
      </c>
      <c r="H507" t="s">
        <v>62</v>
      </c>
      <c r="I507">
        <v>200</v>
      </c>
      <c r="J507" t="s">
        <v>13</v>
      </c>
      <c r="K507" t="s">
        <v>49</v>
      </c>
      <c r="L507">
        <v>5</v>
      </c>
    </row>
  </sheetData>
  <mergeCells count="1">
    <mergeCell ref="O2:P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tabColor theme="4" tint="0.39997558519241921"/>
  </sheetPr>
  <dimension ref="A1:V857"/>
  <sheetViews>
    <sheetView tabSelected="1" workbookViewId="0">
      <selection activeCell="F10" sqref="F10"/>
    </sheetView>
  </sheetViews>
  <sheetFormatPr baseColWidth="10" defaultRowHeight="15" x14ac:dyDescent="0.25"/>
  <cols>
    <col min="1" max="1" width="14.140625" style="2" bestFit="1" customWidth="1"/>
    <col min="2" max="2" width="26.7109375" style="2" bestFit="1" customWidth="1"/>
    <col min="3" max="3" width="9.85546875" style="2" bestFit="1" customWidth="1"/>
    <col min="4" max="4" width="15.7109375" style="2" bestFit="1" customWidth="1"/>
    <col min="5" max="5" width="33.85546875" style="2" bestFit="1" customWidth="1"/>
    <col min="6" max="7" width="33.85546875" style="2" customWidth="1"/>
    <col min="8" max="8" width="26.140625" style="2" bestFit="1" customWidth="1"/>
    <col min="9" max="9" width="17.5703125" style="2" bestFit="1" customWidth="1"/>
    <col min="10" max="10" width="19.7109375" style="2" bestFit="1" customWidth="1"/>
    <col min="11" max="11" width="28.85546875" style="2" bestFit="1" customWidth="1"/>
    <col min="12" max="12" width="16.28515625" style="15" bestFit="1" customWidth="1"/>
    <col min="13" max="13" width="15" style="2" bestFit="1" customWidth="1"/>
    <col min="14" max="14" width="13.85546875" style="2" bestFit="1" customWidth="1"/>
    <col min="15" max="15" width="20.140625" style="12" bestFit="1" customWidth="1"/>
    <col min="16" max="16" width="23.140625" style="12" bestFit="1" customWidth="1"/>
    <col min="17" max="17" width="16.5703125" bestFit="1" customWidth="1"/>
    <col min="18" max="18" width="18.85546875" style="2" bestFit="1" customWidth="1"/>
    <col min="19" max="19" width="18.140625" style="3" bestFit="1" customWidth="1"/>
  </cols>
  <sheetData>
    <row r="1" spans="1:22" x14ac:dyDescent="0.25">
      <c r="A1" s="2" t="s">
        <v>17</v>
      </c>
      <c r="B1" s="2" t="s">
        <v>821</v>
      </c>
      <c r="C1" s="2" t="s">
        <v>19</v>
      </c>
      <c r="D1" s="2" t="s">
        <v>759</v>
      </c>
      <c r="E1" s="2" t="s">
        <v>0</v>
      </c>
      <c r="F1" s="2" t="s">
        <v>864</v>
      </c>
      <c r="G1" s="2" t="s">
        <v>865</v>
      </c>
      <c r="H1" s="2" t="s">
        <v>24</v>
      </c>
      <c r="I1" s="2" t="s">
        <v>20</v>
      </c>
      <c r="J1" s="4" t="s">
        <v>21</v>
      </c>
      <c r="K1" s="2" t="s">
        <v>22</v>
      </c>
      <c r="L1" s="15" t="s">
        <v>23</v>
      </c>
      <c r="M1" s="2" t="s">
        <v>25</v>
      </c>
      <c r="N1" s="2" t="s">
        <v>26</v>
      </c>
      <c r="O1" s="14" t="s">
        <v>27</v>
      </c>
      <c r="P1" s="14" t="s">
        <v>775</v>
      </c>
      <c r="Q1" s="2" t="s">
        <v>642</v>
      </c>
      <c r="R1" s="4" t="s">
        <v>814</v>
      </c>
      <c r="S1" s="2" t="s">
        <v>815</v>
      </c>
    </row>
    <row r="2" spans="1:22" ht="15.75" x14ac:dyDescent="0.25">
      <c r="A2" s="2">
        <v>1</v>
      </c>
      <c r="B2" s="4" t="s">
        <v>778</v>
      </c>
      <c r="C2" s="2">
        <v>38</v>
      </c>
      <c r="D2" s="2" t="s">
        <v>760</v>
      </c>
      <c r="E2" s="5" t="s">
        <v>643</v>
      </c>
      <c r="F2" s="4">
        <v>30066435</v>
      </c>
      <c r="G2" s="2" t="s">
        <v>873</v>
      </c>
      <c r="H2" s="2" t="s">
        <v>29</v>
      </c>
      <c r="I2" s="55">
        <v>45171</v>
      </c>
      <c r="J2" s="4" t="s">
        <v>743</v>
      </c>
      <c r="K2" s="4" t="s">
        <v>40</v>
      </c>
      <c r="L2" s="15">
        <v>150</v>
      </c>
      <c r="M2" s="2" t="s">
        <v>1</v>
      </c>
      <c r="N2" s="2" t="s">
        <v>45</v>
      </c>
      <c r="O2" s="12">
        <v>10</v>
      </c>
      <c r="P2" s="12">
        <f t="shared" ref="P2:P65" si="0">L2*0.1</f>
        <v>15</v>
      </c>
      <c r="Q2" s="2" t="str">
        <f t="shared" ref="Q2:Q65" si="1">TEXT(I2,"mmmm")</f>
        <v>septiembre</v>
      </c>
      <c r="R2" s="2">
        <f t="shared" ref="R2:R65" si="2">YEAR(I2)</f>
        <v>2023</v>
      </c>
      <c r="S2" s="2" t="str">
        <f t="shared" ref="S2:S65" si="3">IF(I2&lt;&gt;"", SUBSTITUTE(SUBSTITUTE(SUBSTITUTE(SUBSTITUTE(SUBSTITUTE(TEXT(I2,"dddd"),"á","a"),"é","e"),"í","i"),"ó","o"),"ú","u"),"")</f>
        <v>sabado</v>
      </c>
      <c r="U2" s="72" t="s">
        <v>822</v>
      </c>
      <c r="V2" s="72"/>
    </row>
    <row r="3" spans="1:22" ht="15.75" x14ac:dyDescent="0.25">
      <c r="A3" s="2">
        <v>2</v>
      </c>
      <c r="B3" s="4" t="s">
        <v>779</v>
      </c>
      <c r="C3" s="2">
        <v>35</v>
      </c>
      <c r="D3" s="2" t="s">
        <v>761</v>
      </c>
      <c r="E3" s="5" t="s">
        <v>644</v>
      </c>
      <c r="F3" s="4">
        <v>34678227</v>
      </c>
      <c r="G3" s="2" t="s">
        <v>874</v>
      </c>
      <c r="H3" s="2" t="s">
        <v>31</v>
      </c>
      <c r="I3" s="55">
        <v>45174</v>
      </c>
      <c r="J3" s="4" t="s">
        <v>845</v>
      </c>
      <c r="K3" s="4" t="s">
        <v>41</v>
      </c>
      <c r="L3" s="15">
        <v>250</v>
      </c>
      <c r="M3" s="2" t="s">
        <v>3</v>
      </c>
      <c r="N3" s="2" t="s">
        <v>47</v>
      </c>
      <c r="O3" s="12">
        <v>5</v>
      </c>
      <c r="P3" s="12">
        <f t="shared" si="0"/>
        <v>25</v>
      </c>
      <c r="Q3" s="2" t="str">
        <f t="shared" si="1"/>
        <v>septiembre</v>
      </c>
      <c r="R3" s="2">
        <f t="shared" si="2"/>
        <v>2023</v>
      </c>
      <c r="S3" s="2" t="str">
        <f t="shared" si="3"/>
        <v>martes</v>
      </c>
    </row>
    <row r="4" spans="1:22" ht="15.75" x14ac:dyDescent="0.25">
      <c r="A4" s="2">
        <v>3</v>
      </c>
      <c r="B4" s="4" t="s">
        <v>780</v>
      </c>
      <c r="C4" s="2">
        <v>42</v>
      </c>
      <c r="D4" s="2" t="s">
        <v>761</v>
      </c>
      <c r="E4" s="5" t="s">
        <v>645</v>
      </c>
      <c r="F4" s="4">
        <v>25043373</v>
      </c>
      <c r="G4" s="2" t="s">
        <v>875</v>
      </c>
      <c r="H4" s="2" t="s">
        <v>33</v>
      </c>
      <c r="I4" s="55">
        <v>45179</v>
      </c>
      <c r="J4" s="4" t="s">
        <v>745</v>
      </c>
      <c r="K4" s="4" t="s">
        <v>42</v>
      </c>
      <c r="L4" s="15">
        <v>350</v>
      </c>
      <c r="M4" s="2" t="s">
        <v>5</v>
      </c>
      <c r="N4" s="2" t="s">
        <v>49</v>
      </c>
      <c r="O4" s="12">
        <v>15</v>
      </c>
      <c r="P4" s="12">
        <f>L4*0.1</f>
        <v>35</v>
      </c>
      <c r="Q4" s="2" t="str">
        <f t="shared" si="1"/>
        <v>septiembre</v>
      </c>
      <c r="R4" s="2">
        <f t="shared" si="2"/>
        <v>2023</v>
      </c>
      <c r="S4" s="2" t="str">
        <f t="shared" si="3"/>
        <v>domingo</v>
      </c>
    </row>
    <row r="5" spans="1:22" ht="15.75" x14ac:dyDescent="0.25">
      <c r="A5" s="2">
        <v>4</v>
      </c>
      <c r="B5" s="4" t="s">
        <v>781</v>
      </c>
      <c r="C5" s="2">
        <v>40</v>
      </c>
      <c r="D5" s="2" t="s">
        <v>760</v>
      </c>
      <c r="E5" s="5" t="s">
        <v>646</v>
      </c>
      <c r="F5" s="4">
        <v>33459367</v>
      </c>
      <c r="G5" s="2" t="s">
        <v>876</v>
      </c>
      <c r="H5" s="2" t="s">
        <v>35</v>
      </c>
      <c r="I5" s="55">
        <v>45181</v>
      </c>
      <c r="J5" s="4" t="s">
        <v>733</v>
      </c>
      <c r="K5" s="4" t="s">
        <v>40</v>
      </c>
      <c r="L5" s="15">
        <v>150</v>
      </c>
      <c r="M5" s="2" t="s">
        <v>7</v>
      </c>
      <c r="N5" s="2" t="s">
        <v>51</v>
      </c>
      <c r="O5" s="12">
        <v>0</v>
      </c>
      <c r="P5" s="12">
        <f t="shared" si="0"/>
        <v>15</v>
      </c>
      <c r="Q5" s="2" t="str">
        <f t="shared" si="1"/>
        <v>septiembre</v>
      </c>
      <c r="R5" s="2">
        <f t="shared" si="2"/>
        <v>2023</v>
      </c>
      <c r="S5" s="2" t="str">
        <f t="shared" si="3"/>
        <v>martes</v>
      </c>
    </row>
    <row r="6" spans="1:22" ht="15.75" x14ac:dyDescent="0.25">
      <c r="A6" s="2">
        <v>5</v>
      </c>
      <c r="B6" s="4" t="s">
        <v>846</v>
      </c>
      <c r="C6" s="2">
        <v>38</v>
      </c>
      <c r="D6" s="2" t="s">
        <v>760</v>
      </c>
      <c r="E6" s="5" t="s">
        <v>647</v>
      </c>
      <c r="F6" s="4">
        <v>30652793</v>
      </c>
      <c r="G6" s="2" t="s">
        <v>877</v>
      </c>
      <c r="H6" s="2" t="s">
        <v>129</v>
      </c>
      <c r="I6" s="55">
        <v>45184</v>
      </c>
      <c r="J6" s="4" t="s">
        <v>737</v>
      </c>
      <c r="K6" s="4" t="s">
        <v>43</v>
      </c>
      <c r="L6" s="15">
        <v>450</v>
      </c>
      <c r="M6" s="2" t="s">
        <v>9</v>
      </c>
      <c r="N6" s="2" t="s">
        <v>53</v>
      </c>
      <c r="O6" s="12">
        <v>12</v>
      </c>
      <c r="P6" s="12">
        <f t="shared" si="0"/>
        <v>45</v>
      </c>
      <c r="Q6" s="2" t="str">
        <f t="shared" si="1"/>
        <v>septiembre</v>
      </c>
      <c r="R6" s="2">
        <f t="shared" si="2"/>
        <v>2023</v>
      </c>
      <c r="S6" s="2" t="str">
        <f t="shared" si="3"/>
        <v>viernes</v>
      </c>
    </row>
    <row r="7" spans="1:22" ht="15.75" x14ac:dyDescent="0.25">
      <c r="A7" s="2">
        <v>6</v>
      </c>
      <c r="B7" s="4" t="s">
        <v>782</v>
      </c>
      <c r="C7" s="2">
        <v>22</v>
      </c>
      <c r="D7" s="2" t="s">
        <v>760</v>
      </c>
      <c r="E7" s="5" t="s">
        <v>648</v>
      </c>
      <c r="F7" s="4">
        <v>27137293</v>
      </c>
      <c r="G7" s="2" t="s">
        <v>878</v>
      </c>
      <c r="H7" s="2" t="s">
        <v>39</v>
      </c>
      <c r="I7" s="55">
        <v>45189</v>
      </c>
      <c r="J7" s="4" t="s">
        <v>751</v>
      </c>
      <c r="K7" s="4" t="s">
        <v>639</v>
      </c>
      <c r="L7" s="15">
        <v>250</v>
      </c>
      <c r="M7" s="2" t="s">
        <v>11</v>
      </c>
      <c r="N7" s="2" t="s">
        <v>54</v>
      </c>
      <c r="O7" s="12">
        <v>8</v>
      </c>
      <c r="P7" s="12">
        <f t="shared" si="0"/>
        <v>25</v>
      </c>
      <c r="Q7" s="2" t="str">
        <f t="shared" si="1"/>
        <v>septiembre</v>
      </c>
      <c r="R7" s="2">
        <f t="shared" si="2"/>
        <v>2023</v>
      </c>
      <c r="S7" s="2" t="str">
        <f t="shared" si="3"/>
        <v>miercoles</v>
      </c>
    </row>
    <row r="8" spans="1:22" ht="15.75" x14ac:dyDescent="0.25">
      <c r="A8" s="2">
        <v>7</v>
      </c>
      <c r="B8" s="4" t="s">
        <v>783</v>
      </c>
      <c r="C8" s="2">
        <v>32</v>
      </c>
      <c r="D8" s="2" t="s">
        <v>761</v>
      </c>
      <c r="E8" s="5" t="s">
        <v>649</v>
      </c>
      <c r="F8" s="4">
        <v>34294909</v>
      </c>
      <c r="G8" s="2" t="s">
        <v>879</v>
      </c>
      <c r="H8" s="2" t="s">
        <v>59</v>
      </c>
      <c r="I8" s="55">
        <v>45192</v>
      </c>
      <c r="J8" s="4" t="s">
        <v>740</v>
      </c>
      <c r="K8" s="4" t="s">
        <v>60</v>
      </c>
      <c r="L8" s="15">
        <v>300</v>
      </c>
      <c r="M8" s="2" t="s">
        <v>16</v>
      </c>
      <c r="N8" s="2" t="s">
        <v>45</v>
      </c>
      <c r="O8" s="12">
        <v>10</v>
      </c>
      <c r="P8" s="12">
        <f t="shared" si="0"/>
        <v>30</v>
      </c>
      <c r="Q8" s="2" t="str">
        <f t="shared" si="1"/>
        <v>septiembre</v>
      </c>
      <c r="R8" s="2">
        <f t="shared" si="2"/>
        <v>2023</v>
      </c>
      <c r="S8" s="2" t="str">
        <f t="shared" si="3"/>
        <v>sabado</v>
      </c>
    </row>
    <row r="9" spans="1:22" ht="15.75" x14ac:dyDescent="0.25">
      <c r="A9" s="2">
        <v>8</v>
      </c>
      <c r="B9" s="4" t="s">
        <v>784</v>
      </c>
      <c r="C9" s="2">
        <v>30</v>
      </c>
      <c r="D9" s="2" t="s">
        <v>761</v>
      </c>
      <c r="E9" s="5" t="s">
        <v>650</v>
      </c>
      <c r="F9" s="4">
        <v>37162838</v>
      </c>
      <c r="G9" s="2" t="s">
        <v>880</v>
      </c>
      <c r="H9" s="2" t="s">
        <v>61</v>
      </c>
      <c r="I9" s="55">
        <v>45194</v>
      </c>
      <c r="J9" s="4" t="s">
        <v>847</v>
      </c>
      <c r="K9" s="4" t="s">
        <v>62</v>
      </c>
      <c r="L9" s="15">
        <v>200</v>
      </c>
      <c r="M9" s="2" t="s">
        <v>15</v>
      </c>
      <c r="N9" s="2" t="s">
        <v>47</v>
      </c>
      <c r="O9" s="12">
        <v>5</v>
      </c>
      <c r="P9" s="12">
        <f t="shared" si="0"/>
        <v>20</v>
      </c>
      <c r="Q9" s="2" t="str">
        <f t="shared" si="1"/>
        <v>septiembre</v>
      </c>
      <c r="R9" s="2">
        <f t="shared" si="2"/>
        <v>2023</v>
      </c>
      <c r="S9" s="2" t="str">
        <f t="shared" si="3"/>
        <v>lunes</v>
      </c>
    </row>
    <row r="10" spans="1:22" ht="15.75" x14ac:dyDescent="0.25">
      <c r="A10" s="2">
        <v>9</v>
      </c>
      <c r="B10" s="4" t="s">
        <v>785</v>
      </c>
      <c r="C10" s="2">
        <v>29</v>
      </c>
      <c r="D10" s="2" t="s">
        <v>760</v>
      </c>
      <c r="E10" s="5" t="s">
        <v>651</v>
      </c>
      <c r="F10" s="4">
        <v>29013462</v>
      </c>
      <c r="G10" s="2" t="s">
        <v>881</v>
      </c>
      <c r="H10" s="2" t="s">
        <v>35</v>
      </c>
      <c r="I10" s="55">
        <v>45197</v>
      </c>
      <c r="J10" s="4" t="s">
        <v>733</v>
      </c>
      <c r="K10" s="4" t="s">
        <v>64</v>
      </c>
      <c r="L10" s="15">
        <v>350</v>
      </c>
      <c r="M10" s="2" t="s">
        <v>1</v>
      </c>
      <c r="N10" s="2" t="s">
        <v>53</v>
      </c>
      <c r="O10" s="12">
        <v>12</v>
      </c>
      <c r="P10" s="12">
        <f t="shared" si="0"/>
        <v>35</v>
      </c>
      <c r="Q10" s="2" t="str">
        <f t="shared" si="1"/>
        <v>septiembre</v>
      </c>
      <c r="R10" s="2">
        <f t="shared" si="2"/>
        <v>2023</v>
      </c>
      <c r="S10" s="2" t="str">
        <f t="shared" si="3"/>
        <v>jueves</v>
      </c>
    </row>
    <row r="11" spans="1:22" ht="15.75" x14ac:dyDescent="0.25">
      <c r="A11" s="2">
        <v>10</v>
      </c>
      <c r="B11" s="4" t="s">
        <v>786</v>
      </c>
      <c r="C11" s="2">
        <v>33</v>
      </c>
      <c r="D11" s="2" t="s">
        <v>760</v>
      </c>
      <c r="E11" s="5" t="s">
        <v>652</v>
      </c>
      <c r="F11" s="4">
        <v>33731992</v>
      </c>
      <c r="G11" s="2" t="s">
        <v>882</v>
      </c>
      <c r="H11" s="2" t="s">
        <v>37</v>
      </c>
      <c r="I11" s="55">
        <v>45199</v>
      </c>
      <c r="J11" s="4" t="s">
        <v>749</v>
      </c>
      <c r="K11" s="4" t="s">
        <v>40</v>
      </c>
      <c r="L11" s="15">
        <v>300</v>
      </c>
      <c r="M11" s="2" t="s">
        <v>11</v>
      </c>
      <c r="N11" s="2" t="s">
        <v>54</v>
      </c>
      <c r="O11" s="12">
        <v>8</v>
      </c>
      <c r="P11" s="12">
        <f t="shared" si="0"/>
        <v>30</v>
      </c>
      <c r="Q11" s="2" t="str">
        <f t="shared" si="1"/>
        <v>septiembre</v>
      </c>
      <c r="R11" s="2">
        <f t="shared" si="2"/>
        <v>2023</v>
      </c>
      <c r="S11" s="2" t="str">
        <f t="shared" si="3"/>
        <v>sabado</v>
      </c>
    </row>
    <row r="12" spans="1:22" ht="15.75" x14ac:dyDescent="0.25">
      <c r="A12" s="2">
        <v>11</v>
      </c>
      <c r="B12" s="4" t="s">
        <v>787</v>
      </c>
      <c r="C12" s="2">
        <v>20</v>
      </c>
      <c r="D12" s="2" t="s">
        <v>761</v>
      </c>
      <c r="E12" s="5" t="s">
        <v>653</v>
      </c>
      <c r="F12" s="4">
        <v>37694384</v>
      </c>
      <c r="G12" s="2" t="s">
        <v>883</v>
      </c>
      <c r="H12" s="2" t="s">
        <v>67</v>
      </c>
      <c r="I12" s="55">
        <v>45202</v>
      </c>
      <c r="J12" s="4" t="s">
        <v>848</v>
      </c>
      <c r="K12" s="4" t="s">
        <v>41</v>
      </c>
      <c r="L12" s="15">
        <v>200</v>
      </c>
      <c r="M12" s="2" t="s">
        <v>16</v>
      </c>
      <c r="N12" s="2" t="s">
        <v>45</v>
      </c>
      <c r="O12" s="12">
        <v>5</v>
      </c>
      <c r="P12" s="12">
        <f t="shared" si="0"/>
        <v>20</v>
      </c>
      <c r="Q12" s="2" t="str">
        <f t="shared" si="1"/>
        <v>octubre</v>
      </c>
      <c r="R12" s="2">
        <f t="shared" si="2"/>
        <v>2023</v>
      </c>
      <c r="S12" s="2" t="str">
        <f t="shared" si="3"/>
        <v>martes</v>
      </c>
    </row>
    <row r="13" spans="1:22" ht="15.75" x14ac:dyDescent="0.25">
      <c r="A13" s="2">
        <v>12</v>
      </c>
      <c r="B13" s="4" t="s">
        <v>788</v>
      </c>
      <c r="C13" s="2">
        <v>37</v>
      </c>
      <c r="D13" s="2" t="s">
        <v>761</v>
      </c>
      <c r="E13" s="5" t="s">
        <v>654</v>
      </c>
      <c r="F13" s="4">
        <v>35887710</v>
      </c>
      <c r="G13" s="2" t="s">
        <v>884</v>
      </c>
      <c r="H13" s="2" t="s">
        <v>68</v>
      </c>
      <c r="I13" s="55">
        <v>45205</v>
      </c>
      <c r="J13" s="4" t="s">
        <v>736</v>
      </c>
      <c r="K13" s="4" t="s">
        <v>42</v>
      </c>
      <c r="L13" s="15">
        <v>200</v>
      </c>
      <c r="M13" s="2" t="s">
        <v>57</v>
      </c>
      <c r="N13" s="2" t="s">
        <v>47</v>
      </c>
      <c r="O13" s="12">
        <v>5</v>
      </c>
      <c r="P13" s="12">
        <f t="shared" si="0"/>
        <v>20</v>
      </c>
      <c r="Q13" s="2" t="str">
        <f t="shared" si="1"/>
        <v>octubre</v>
      </c>
      <c r="R13" s="2">
        <f t="shared" si="2"/>
        <v>2023</v>
      </c>
      <c r="S13" s="2" t="str">
        <f t="shared" si="3"/>
        <v>viernes</v>
      </c>
    </row>
    <row r="14" spans="1:22" ht="15.75" x14ac:dyDescent="0.25">
      <c r="A14" s="2">
        <v>13</v>
      </c>
      <c r="B14" s="4" t="s">
        <v>789</v>
      </c>
      <c r="C14" s="2">
        <v>34</v>
      </c>
      <c r="D14" s="2" t="s">
        <v>760</v>
      </c>
      <c r="E14" s="5" t="s">
        <v>655</v>
      </c>
      <c r="F14" s="4">
        <v>28887341</v>
      </c>
      <c r="G14" s="2" t="s">
        <v>885</v>
      </c>
      <c r="H14" s="2" t="s">
        <v>70</v>
      </c>
      <c r="I14" s="55">
        <v>45209</v>
      </c>
      <c r="J14" s="4" t="s">
        <v>743</v>
      </c>
      <c r="K14" s="4" t="s">
        <v>40</v>
      </c>
      <c r="L14" s="15">
        <v>300</v>
      </c>
      <c r="M14" s="2" t="s">
        <v>15</v>
      </c>
      <c r="N14" s="2" t="s">
        <v>49</v>
      </c>
      <c r="O14" s="12">
        <v>10</v>
      </c>
      <c r="P14" s="12">
        <f t="shared" si="0"/>
        <v>30</v>
      </c>
      <c r="Q14" s="2" t="str">
        <f t="shared" si="1"/>
        <v>octubre</v>
      </c>
      <c r="R14" s="2">
        <f t="shared" si="2"/>
        <v>2023</v>
      </c>
      <c r="S14" s="2" t="str">
        <f t="shared" si="3"/>
        <v>martes</v>
      </c>
    </row>
    <row r="15" spans="1:22" ht="15.75" x14ac:dyDescent="0.25">
      <c r="A15" s="2">
        <v>14</v>
      </c>
      <c r="B15" s="4" t="s">
        <v>71</v>
      </c>
      <c r="C15" s="2">
        <v>27</v>
      </c>
      <c r="D15" s="2" t="s">
        <v>760</v>
      </c>
      <c r="E15" s="5" t="s">
        <v>656</v>
      </c>
      <c r="F15" s="4">
        <v>34221613</v>
      </c>
      <c r="G15" s="2" t="s">
        <v>886</v>
      </c>
      <c r="H15" s="2" t="s">
        <v>72</v>
      </c>
      <c r="I15" s="55">
        <v>45211</v>
      </c>
      <c r="J15" s="4" t="s">
        <v>736</v>
      </c>
      <c r="K15" s="4" t="s">
        <v>43</v>
      </c>
      <c r="L15" s="15">
        <v>200</v>
      </c>
      <c r="M15" s="2" t="s">
        <v>13</v>
      </c>
      <c r="N15" s="2" t="s">
        <v>47</v>
      </c>
      <c r="O15" s="12">
        <v>5</v>
      </c>
      <c r="P15" s="12">
        <f t="shared" si="0"/>
        <v>20</v>
      </c>
      <c r="Q15" s="2" t="str">
        <f t="shared" si="1"/>
        <v>octubre</v>
      </c>
      <c r="R15" s="2">
        <f t="shared" si="2"/>
        <v>2023</v>
      </c>
      <c r="S15" s="2" t="str">
        <f t="shared" si="3"/>
        <v>jueves</v>
      </c>
    </row>
    <row r="16" spans="1:22" ht="15.75" x14ac:dyDescent="0.25">
      <c r="A16" s="2">
        <v>15</v>
      </c>
      <c r="B16" s="4" t="s">
        <v>73</v>
      </c>
      <c r="C16" s="2">
        <v>31</v>
      </c>
      <c r="D16" s="2" t="s">
        <v>760</v>
      </c>
      <c r="E16" s="5" t="s">
        <v>657</v>
      </c>
      <c r="F16" s="4">
        <v>37699745</v>
      </c>
      <c r="G16" s="2" t="s">
        <v>887</v>
      </c>
      <c r="H16" s="2" t="s">
        <v>74</v>
      </c>
      <c r="I16" s="55">
        <v>45214</v>
      </c>
      <c r="J16" s="4" t="s">
        <v>745</v>
      </c>
      <c r="K16" s="4" t="s">
        <v>639</v>
      </c>
      <c r="L16" s="15">
        <v>400</v>
      </c>
      <c r="M16" s="2" t="s">
        <v>11</v>
      </c>
      <c r="N16" s="2" t="s">
        <v>55</v>
      </c>
      <c r="O16" s="12">
        <v>15</v>
      </c>
      <c r="P16" s="12">
        <f t="shared" si="0"/>
        <v>40</v>
      </c>
      <c r="Q16" s="2" t="str">
        <f t="shared" si="1"/>
        <v>octubre</v>
      </c>
      <c r="R16" s="2">
        <f t="shared" si="2"/>
        <v>2023</v>
      </c>
      <c r="S16" s="2" t="str">
        <f t="shared" si="3"/>
        <v>domingo</v>
      </c>
    </row>
    <row r="17" spans="1:19" ht="15.75" x14ac:dyDescent="0.25">
      <c r="A17" s="2">
        <v>16</v>
      </c>
      <c r="B17" s="4" t="s">
        <v>790</v>
      </c>
      <c r="C17" s="2">
        <v>40</v>
      </c>
      <c r="D17" s="2" t="s">
        <v>761</v>
      </c>
      <c r="E17" s="5" t="s">
        <v>658</v>
      </c>
      <c r="F17" s="4">
        <v>39541784</v>
      </c>
      <c r="G17" s="2" t="s">
        <v>888</v>
      </c>
      <c r="H17" s="2" t="s">
        <v>76</v>
      </c>
      <c r="I17" s="55">
        <v>45219</v>
      </c>
      <c r="J17" s="4" t="s">
        <v>750</v>
      </c>
      <c r="K17" s="4" t="s">
        <v>60</v>
      </c>
      <c r="L17" s="15">
        <v>250</v>
      </c>
      <c r="M17" s="2" t="s">
        <v>5</v>
      </c>
      <c r="N17" s="2" t="s">
        <v>45</v>
      </c>
      <c r="O17" s="12">
        <v>0</v>
      </c>
      <c r="P17" s="12">
        <f t="shared" si="0"/>
        <v>25</v>
      </c>
      <c r="Q17" s="2" t="str">
        <f t="shared" si="1"/>
        <v>octubre</v>
      </c>
      <c r="R17" s="2">
        <f t="shared" si="2"/>
        <v>2023</v>
      </c>
      <c r="S17" s="2" t="str">
        <f t="shared" si="3"/>
        <v>viernes</v>
      </c>
    </row>
    <row r="18" spans="1:19" ht="15.75" x14ac:dyDescent="0.25">
      <c r="A18" s="2">
        <v>17</v>
      </c>
      <c r="B18" s="4" t="s">
        <v>791</v>
      </c>
      <c r="C18" s="2">
        <v>18</v>
      </c>
      <c r="D18" s="2" t="s">
        <v>761</v>
      </c>
      <c r="E18" s="5" t="s">
        <v>659</v>
      </c>
      <c r="F18" s="4">
        <v>26547859</v>
      </c>
      <c r="G18" s="2" t="s">
        <v>889</v>
      </c>
      <c r="H18" s="2" t="s">
        <v>78</v>
      </c>
      <c r="I18" s="55">
        <v>45222</v>
      </c>
      <c r="J18" s="4" t="s">
        <v>845</v>
      </c>
      <c r="K18" s="4" t="s">
        <v>62</v>
      </c>
      <c r="L18" s="15">
        <v>350</v>
      </c>
      <c r="M18" s="2" t="s">
        <v>16</v>
      </c>
      <c r="N18" s="2" t="s">
        <v>53</v>
      </c>
      <c r="O18" s="12">
        <v>8</v>
      </c>
      <c r="P18" s="12">
        <f t="shared" si="0"/>
        <v>35</v>
      </c>
      <c r="Q18" s="2" t="str">
        <f t="shared" si="1"/>
        <v>octubre</v>
      </c>
      <c r="R18" s="2">
        <f t="shared" si="2"/>
        <v>2023</v>
      </c>
      <c r="S18" s="2" t="str">
        <f t="shared" si="3"/>
        <v>lunes</v>
      </c>
    </row>
    <row r="19" spans="1:19" ht="15.75" x14ac:dyDescent="0.25">
      <c r="A19" s="2">
        <v>18</v>
      </c>
      <c r="B19" s="4" t="s">
        <v>792</v>
      </c>
      <c r="C19" s="2">
        <v>28</v>
      </c>
      <c r="D19" s="2" t="s">
        <v>760</v>
      </c>
      <c r="E19" s="5" t="s">
        <v>660</v>
      </c>
      <c r="F19" s="4">
        <v>27707752</v>
      </c>
      <c r="G19" s="2" t="s">
        <v>890</v>
      </c>
      <c r="H19" s="2" t="s">
        <v>80</v>
      </c>
      <c r="I19" s="55">
        <v>45224</v>
      </c>
      <c r="J19" s="4" t="s">
        <v>849</v>
      </c>
      <c r="K19" s="4" t="s">
        <v>64</v>
      </c>
      <c r="L19" s="15">
        <v>300</v>
      </c>
      <c r="M19" s="2" t="s">
        <v>66</v>
      </c>
      <c r="N19" s="2" t="s">
        <v>51</v>
      </c>
      <c r="O19" s="12">
        <v>10</v>
      </c>
      <c r="P19" s="12">
        <f t="shared" si="0"/>
        <v>30</v>
      </c>
      <c r="Q19" s="2" t="str">
        <f t="shared" si="1"/>
        <v>octubre</v>
      </c>
      <c r="R19" s="2">
        <f t="shared" si="2"/>
        <v>2023</v>
      </c>
      <c r="S19" s="2" t="str">
        <f t="shared" si="3"/>
        <v>miercoles</v>
      </c>
    </row>
    <row r="20" spans="1:19" ht="15.75" x14ac:dyDescent="0.25">
      <c r="A20" s="2">
        <v>19</v>
      </c>
      <c r="B20" s="4" t="s">
        <v>793</v>
      </c>
      <c r="C20" s="2">
        <v>26</v>
      </c>
      <c r="D20" s="2" t="s">
        <v>761</v>
      </c>
      <c r="E20" s="5" t="s">
        <v>661</v>
      </c>
      <c r="F20" s="4">
        <v>25972381</v>
      </c>
      <c r="G20" s="2" t="s">
        <v>891</v>
      </c>
      <c r="H20" s="2" t="s">
        <v>82</v>
      </c>
      <c r="I20" s="55">
        <v>45227</v>
      </c>
      <c r="J20" s="4" t="s">
        <v>742</v>
      </c>
      <c r="K20" s="4" t="s">
        <v>40</v>
      </c>
      <c r="L20" s="15">
        <v>200</v>
      </c>
      <c r="M20" s="2" t="s">
        <v>13</v>
      </c>
      <c r="N20" s="2" t="s">
        <v>49</v>
      </c>
      <c r="O20" s="12">
        <v>5</v>
      </c>
      <c r="P20" s="12">
        <f t="shared" si="0"/>
        <v>20</v>
      </c>
      <c r="Q20" s="2" t="str">
        <f t="shared" si="1"/>
        <v>octubre</v>
      </c>
      <c r="R20" s="2">
        <f t="shared" si="2"/>
        <v>2023</v>
      </c>
      <c r="S20" s="2" t="str">
        <f t="shared" si="3"/>
        <v>sabado</v>
      </c>
    </row>
    <row r="21" spans="1:19" ht="15.75" x14ac:dyDescent="0.25">
      <c r="A21" s="2">
        <v>20</v>
      </c>
      <c r="B21" s="4" t="s">
        <v>794</v>
      </c>
      <c r="C21" s="2">
        <v>44</v>
      </c>
      <c r="D21" s="2" t="s">
        <v>761</v>
      </c>
      <c r="E21" s="5" t="s">
        <v>662</v>
      </c>
      <c r="F21" s="4">
        <v>39810617</v>
      </c>
      <c r="G21" s="2" t="s">
        <v>892</v>
      </c>
      <c r="H21" s="2" t="s">
        <v>84</v>
      </c>
      <c r="I21" s="55">
        <v>45229</v>
      </c>
      <c r="J21" s="4" t="s">
        <v>779</v>
      </c>
      <c r="K21" s="4" t="s">
        <v>41</v>
      </c>
      <c r="L21" s="15">
        <v>400</v>
      </c>
      <c r="M21" s="2" t="s">
        <v>15</v>
      </c>
      <c r="N21" s="2" t="s">
        <v>47</v>
      </c>
      <c r="O21" s="12">
        <v>15</v>
      </c>
      <c r="P21" s="12">
        <f t="shared" si="0"/>
        <v>40</v>
      </c>
      <c r="Q21" s="2" t="str">
        <f t="shared" si="1"/>
        <v>octubre</v>
      </c>
      <c r="R21" s="2">
        <f t="shared" si="2"/>
        <v>2023</v>
      </c>
      <c r="S21" s="2" t="str">
        <f t="shared" si="3"/>
        <v>lunes</v>
      </c>
    </row>
    <row r="22" spans="1:19" ht="15.75" x14ac:dyDescent="0.25">
      <c r="A22" s="2">
        <v>21</v>
      </c>
      <c r="B22" s="4" t="s">
        <v>795</v>
      </c>
      <c r="C22" s="2">
        <v>27</v>
      </c>
      <c r="D22" s="2" t="s">
        <v>760</v>
      </c>
      <c r="E22" s="5" t="s">
        <v>663</v>
      </c>
      <c r="F22" s="4">
        <v>28877912</v>
      </c>
      <c r="G22" s="2" t="s">
        <v>893</v>
      </c>
      <c r="H22" s="2" t="s">
        <v>86</v>
      </c>
      <c r="I22" s="55">
        <v>45233</v>
      </c>
      <c r="J22" s="4" t="s">
        <v>778</v>
      </c>
      <c r="K22" s="4" t="s">
        <v>42</v>
      </c>
      <c r="L22" s="15">
        <v>250</v>
      </c>
      <c r="M22" s="2" t="s">
        <v>9</v>
      </c>
      <c r="N22" s="2" t="s">
        <v>55</v>
      </c>
      <c r="O22" s="12">
        <v>0</v>
      </c>
      <c r="P22" s="12">
        <f t="shared" si="0"/>
        <v>25</v>
      </c>
      <c r="Q22" s="2" t="str">
        <f t="shared" si="1"/>
        <v>noviembre</v>
      </c>
      <c r="R22" s="2">
        <f t="shared" si="2"/>
        <v>2023</v>
      </c>
      <c r="S22" s="2" t="str">
        <f t="shared" si="3"/>
        <v>viernes</v>
      </c>
    </row>
    <row r="23" spans="1:19" ht="15.75" x14ac:dyDescent="0.25">
      <c r="A23" s="2">
        <v>22</v>
      </c>
      <c r="B23" s="4" t="s">
        <v>796</v>
      </c>
      <c r="C23" s="2">
        <v>18</v>
      </c>
      <c r="D23" s="2" t="s">
        <v>760</v>
      </c>
      <c r="E23" s="5" t="s">
        <v>664</v>
      </c>
      <c r="F23" s="4">
        <v>33175773</v>
      </c>
      <c r="G23" s="2" t="s">
        <v>894</v>
      </c>
      <c r="H23" s="2" t="s">
        <v>88</v>
      </c>
      <c r="I23" s="55">
        <v>45236</v>
      </c>
      <c r="J23" s="4" t="s">
        <v>778</v>
      </c>
      <c r="K23" s="4" t="s">
        <v>40</v>
      </c>
      <c r="L23" s="15">
        <v>350</v>
      </c>
      <c r="M23" s="2" t="s">
        <v>16</v>
      </c>
      <c r="N23" s="2" t="s">
        <v>53</v>
      </c>
      <c r="O23" s="12">
        <v>8</v>
      </c>
      <c r="P23" s="12">
        <f t="shared" si="0"/>
        <v>35</v>
      </c>
      <c r="Q23" s="2" t="str">
        <f t="shared" si="1"/>
        <v>noviembre</v>
      </c>
      <c r="R23" s="2">
        <f t="shared" si="2"/>
        <v>2023</v>
      </c>
      <c r="S23" s="2" t="str">
        <f t="shared" si="3"/>
        <v>lunes</v>
      </c>
    </row>
    <row r="24" spans="1:19" ht="15.75" x14ac:dyDescent="0.25">
      <c r="A24" s="2">
        <v>23</v>
      </c>
      <c r="B24" s="4" t="s">
        <v>89</v>
      </c>
      <c r="C24" s="2">
        <v>28</v>
      </c>
      <c r="D24" s="2" t="s">
        <v>760</v>
      </c>
      <c r="E24" s="5" t="s">
        <v>665</v>
      </c>
      <c r="F24" s="4">
        <v>25649169</v>
      </c>
      <c r="G24" s="2" t="s">
        <v>895</v>
      </c>
      <c r="H24" s="2" t="s">
        <v>90</v>
      </c>
      <c r="I24" s="55">
        <v>45240</v>
      </c>
      <c r="J24" s="4" t="s">
        <v>750</v>
      </c>
      <c r="K24" s="4" t="s">
        <v>43</v>
      </c>
      <c r="L24" s="15">
        <v>300</v>
      </c>
      <c r="M24" s="2" t="s">
        <v>7</v>
      </c>
      <c r="N24" s="2" t="s">
        <v>49</v>
      </c>
      <c r="O24" s="12">
        <v>10</v>
      </c>
      <c r="P24" s="12">
        <f t="shared" si="0"/>
        <v>30</v>
      </c>
      <c r="Q24" s="2" t="str">
        <f t="shared" si="1"/>
        <v>noviembre</v>
      </c>
      <c r="R24" s="2">
        <f t="shared" si="2"/>
        <v>2023</v>
      </c>
      <c r="S24" s="2" t="str">
        <f t="shared" si="3"/>
        <v>viernes</v>
      </c>
    </row>
    <row r="25" spans="1:19" ht="15.75" x14ac:dyDescent="0.25">
      <c r="A25" s="2">
        <v>24</v>
      </c>
      <c r="B25" s="4" t="s">
        <v>91</v>
      </c>
      <c r="C25" s="2">
        <v>30</v>
      </c>
      <c r="D25" s="2" t="s">
        <v>761</v>
      </c>
      <c r="E25" s="5" t="s">
        <v>666</v>
      </c>
      <c r="F25" s="4">
        <v>26673605</v>
      </c>
      <c r="G25" s="2" t="s">
        <v>896</v>
      </c>
      <c r="H25" s="2" t="s">
        <v>92</v>
      </c>
      <c r="I25" s="55">
        <v>45242</v>
      </c>
      <c r="J25" s="4" t="s">
        <v>781</v>
      </c>
      <c r="K25" s="4" t="s">
        <v>639</v>
      </c>
      <c r="L25" s="15">
        <v>200</v>
      </c>
      <c r="M25" s="2" t="s">
        <v>15</v>
      </c>
      <c r="N25" s="2" t="s">
        <v>51</v>
      </c>
      <c r="O25" s="12">
        <v>5</v>
      </c>
      <c r="P25" s="12">
        <f t="shared" si="0"/>
        <v>20</v>
      </c>
      <c r="Q25" s="2" t="str">
        <f t="shared" si="1"/>
        <v>noviembre</v>
      </c>
      <c r="R25" s="2">
        <f t="shared" si="2"/>
        <v>2023</v>
      </c>
      <c r="S25" s="2" t="str">
        <f t="shared" si="3"/>
        <v>domingo</v>
      </c>
    </row>
    <row r="26" spans="1:19" ht="15.75" x14ac:dyDescent="0.25">
      <c r="A26" s="2">
        <v>25</v>
      </c>
      <c r="B26" s="4" t="s">
        <v>797</v>
      </c>
      <c r="C26" s="2">
        <v>18</v>
      </c>
      <c r="D26" s="2" t="s">
        <v>761</v>
      </c>
      <c r="E26" s="5" t="s">
        <v>667</v>
      </c>
      <c r="F26" s="4">
        <v>33498175</v>
      </c>
      <c r="G26" s="2" t="s">
        <v>897</v>
      </c>
      <c r="H26" s="2" t="s">
        <v>61</v>
      </c>
      <c r="I26" s="55">
        <v>45245</v>
      </c>
      <c r="J26" s="4" t="s">
        <v>847</v>
      </c>
      <c r="K26" s="4" t="s">
        <v>60</v>
      </c>
      <c r="L26" s="15">
        <v>250</v>
      </c>
      <c r="M26" s="2" t="s">
        <v>5</v>
      </c>
      <c r="N26" s="2" t="s">
        <v>45</v>
      </c>
      <c r="O26" s="12">
        <v>0</v>
      </c>
      <c r="P26" s="12">
        <f t="shared" si="0"/>
        <v>25</v>
      </c>
      <c r="Q26" s="2" t="str">
        <f t="shared" si="1"/>
        <v>noviembre</v>
      </c>
      <c r="R26" s="2">
        <f t="shared" si="2"/>
        <v>2023</v>
      </c>
      <c r="S26" s="2" t="str">
        <f t="shared" si="3"/>
        <v>miercoles</v>
      </c>
    </row>
    <row r="27" spans="1:19" ht="15.75" x14ac:dyDescent="0.25">
      <c r="A27" s="2">
        <v>26</v>
      </c>
      <c r="B27" s="4" t="s">
        <v>94</v>
      </c>
      <c r="C27" s="2">
        <v>29</v>
      </c>
      <c r="D27" s="2" t="s">
        <v>760</v>
      </c>
      <c r="E27" s="5" t="s">
        <v>668</v>
      </c>
      <c r="F27" s="4">
        <v>32537563</v>
      </c>
      <c r="G27" s="2" t="s">
        <v>898</v>
      </c>
      <c r="H27" s="2" t="s">
        <v>74</v>
      </c>
      <c r="I27" s="55">
        <v>45250</v>
      </c>
      <c r="J27" s="4" t="s">
        <v>745</v>
      </c>
      <c r="K27" s="4" t="s">
        <v>62</v>
      </c>
      <c r="L27" s="15">
        <v>350</v>
      </c>
      <c r="M27" s="2" t="s">
        <v>16</v>
      </c>
      <c r="N27" s="2" t="s">
        <v>53</v>
      </c>
      <c r="O27" s="12">
        <v>8</v>
      </c>
      <c r="P27" s="12">
        <f t="shared" si="0"/>
        <v>35</v>
      </c>
      <c r="Q27" s="2" t="str">
        <f t="shared" si="1"/>
        <v>noviembre</v>
      </c>
      <c r="R27" s="2">
        <f t="shared" si="2"/>
        <v>2023</v>
      </c>
      <c r="S27" s="2" t="str">
        <f t="shared" si="3"/>
        <v>lunes</v>
      </c>
    </row>
    <row r="28" spans="1:19" ht="15.75" x14ac:dyDescent="0.25">
      <c r="A28" s="2">
        <v>27</v>
      </c>
      <c r="B28" s="4" t="s">
        <v>798</v>
      </c>
      <c r="C28" s="2">
        <v>18</v>
      </c>
      <c r="D28" s="2" t="s">
        <v>760</v>
      </c>
      <c r="E28" s="5" t="s">
        <v>669</v>
      </c>
      <c r="F28" s="4">
        <v>39704517</v>
      </c>
      <c r="G28" s="2" t="s">
        <v>899</v>
      </c>
      <c r="H28" s="2" t="s">
        <v>96</v>
      </c>
      <c r="I28" s="55">
        <v>45253</v>
      </c>
      <c r="J28" s="4" t="s">
        <v>747</v>
      </c>
      <c r="K28" s="4" t="s">
        <v>64</v>
      </c>
      <c r="L28" s="15">
        <v>300</v>
      </c>
      <c r="M28" s="2" t="s">
        <v>15</v>
      </c>
      <c r="N28" s="2" t="s">
        <v>49</v>
      </c>
      <c r="O28" s="12">
        <v>10</v>
      </c>
      <c r="P28" s="12">
        <f t="shared" si="0"/>
        <v>30</v>
      </c>
      <c r="Q28" s="2" t="str">
        <f t="shared" si="1"/>
        <v>noviembre</v>
      </c>
      <c r="R28" s="2">
        <f t="shared" si="2"/>
        <v>2023</v>
      </c>
      <c r="S28" s="2" t="str">
        <f t="shared" si="3"/>
        <v>jueves</v>
      </c>
    </row>
    <row r="29" spans="1:19" ht="15.75" x14ac:dyDescent="0.25">
      <c r="A29" s="2">
        <v>28</v>
      </c>
      <c r="B29" s="4" t="s">
        <v>799</v>
      </c>
      <c r="C29" s="2">
        <v>29</v>
      </c>
      <c r="D29" s="2" t="s">
        <v>761</v>
      </c>
      <c r="E29" s="5" t="s">
        <v>670</v>
      </c>
      <c r="F29" s="4">
        <v>29112302</v>
      </c>
      <c r="G29" s="2" t="s">
        <v>900</v>
      </c>
      <c r="H29" s="2" t="s">
        <v>98</v>
      </c>
      <c r="I29" s="55">
        <v>45255</v>
      </c>
      <c r="J29" s="4" t="s">
        <v>850</v>
      </c>
      <c r="K29" s="4" t="s">
        <v>40</v>
      </c>
      <c r="L29" s="15">
        <v>200</v>
      </c>
      <c r="M29" s="2" t="s">
        <v>57</v>
      </c>
      <c r="N29" s="2" t="s">
        <v>47</v>
      </c>
      <c r="O29" s="12">
        <v>5</v>
      </c>
      <c r="P29" s="12">
        <f t="shared" si="0"/>
        <v>20</v>
      </c>
      <c r="Q29" s="2" t="str">
        <f t="shared" si="1"/>
        <v>noviembre</v>
      </c>
      <c r="R29" s="2">
        <f t="shared" si="2"/>
        <v>2023</v>
      </c>
      <c r="S29" s="2" t="str">
        <f t="shared" si="3"/>
        <v>sabado</v>
      </c>
    </row>
    <row r="30" spans="1:19" ht="15.75" x14ac:dyDescent="0.25">
      <c r="A30" s="2">
        <v>29</v>
      </c>
      <c r="B30" s="4" t="s">
        <v>99</v>
      </c>
      <c r="C30" s="2">
        <v>31</v>
      </c>
      <c r="D30" s="2" t="s">
        <v>761</v>
      </c>
      <c r="E30" s="5" t="s">
        <v>671</v>
      </c>
      <c r="F30" s="4">
        <v>28740641</v>
      </c>
      <c r="G30" s="2" t="s">
        <v>901</v>
      </c>
      <c r="H30" s="2" t="s">
        <v>100</v>
      </c>
      <c r="I30" s="55">
        <v>45258</v>
      </c>
      <c r="J30" s="4" t="s">
        <v>782</v>
      </c>
      <c r="K30" s="4" t="s">
        <v>41</v>
      </c>
      <c r="L30" s="15">
        <v>400</v>
      </c>
      <c r="M30" s="2" t="s">
        <v>11</v>
      </c>
      <c r="N30" s="2" t="s">
        <v>55</v>
      </c>
      <c r="O30" s="12">
        <v>15</v>
      </c>
      <c r="P30" s="12">
        <f t="shared" si="0"/>
        <v>40</v>
      </c>
      <c r="Q30" s="2" t="str">
        <f t="shared" si="1"/>
        <v>noviembre</v>
      </c>
      <c r="R30" s="2">
        <f t="shared" si="2"/>
        <v>2023</v>
      </c>
      <c r="S30" s="2" t="str">
        <f t="shared" si="3"/>
        <v>martes</v>
      </c>
    </row>
    <row r="31" spans="1:19" ht="15.75" x14ac:dyDescent="0.25">
      <c r="A31" s="2">
        <v>30</v>
      </c>
      <c r="B31" s="4" t="s">
        <v>800</v>
      </c>
      <c r="C31" s="2">
        <v>29</v>
      </c>
      <c r="D31" s="2" t="s">
        <v>760</v>
      </c>
      <c r="E31" s="5" t="s">
        <v>672</v>
      </c>
      <c r="F31" s="4">
        <v>38274296</v>
      </c>
      <c r="G31" s="2" t="s">
        <v>902</v>
      </c>
      <c r="H31" s="2" t="s">
        <v>102</v>
      </c>
      <c r="I31" s="55">
        <v>45260</v>
      </c>
      <c r="J31" s="4" t="s">
        <v>847</v>
      </c>
      <c r="K31" s="4" t="s">
        <v>42</v>
      </c>
      <c r="L31" s="15">
        <v>250</v>
      </c>
      <c r="M31" s="2" t="s">
        <v>5</v>
      </c>
      <c r="N31" s="2" t="s">
        <v>45</v>
      </c>
      <c r="O31" s="12">
        <v>0</v>
      </c>
      <c r="P31" s="12">
        <f t="shared" si="0"/>
        <v>25</v>
      </c>
      <c r="Q31" s="2" t="str">
        <f t="shared" si="1"/>
        <v>noviembre</v>
      </c>
      <c r="R31" s="2">
        <f t="shared" si="2"/>
        <v>2023</v>
      </c>
      <c r="S31" s="2" t="str">
        <f t="shared" si="3"/>
        <v>jueves</v>
      </c>
    </row>
    <row r="32" spans="1:19" ht="15.75" x14ac:dyDescent="0.25">
      <c r="A32" s="2">
        <v>31</v>
      </c>
      <c r="B32" s="4" t="s">
        <v>801</v>
      </c>
      <c r="C32" s="2">
        <v>18</v>
      </c>
      <c r="D32" s="2" t="s">
        <v>760</v>
      </c>
      <c r="E32" s="5" t="s">
        <v>673</v>
      </c>
      <c r="F32" s="4">
        <v>34590648</v>
      </c>
      <c r="G32" s="2" t="s">
        <v>903</v>
      </c>
      <c r="H32" s="2" t="s">
        <v>104</v>
      </c>
      <c r="I32" s="55">
        <v>45263</v>
      </c>
      <c r="J32" s="4" t="s">
        <v>738</v>
      </c>
      <c r="K32" s="4" t="s">
        <v>40</v>
      </c>
      <c r="L32" s="15">
        <v>350</v>
      </c>
      <c r="M32" s="2" t="s">
        <v>16</v>
      </c>
      <c r="N32" s="2" t="s">
        <v>53</v>
      </c>
      <c r="O32" s="12">
        <v>8</v>
      </c>
      <c r="P32" s="12">
        <f t="shared" si="0"/>
        <v>35</v>
      </c>
      <c r="Q32" s="2" t="str">
        <f t="shared" si="1"/>
        <v>diciembre</v>
      </c>
      <c r="R32" s="2">
        <f t="shared" si="2"/>
        <v>2023</v>
      </c>
      <c r="S32" s="2" t="str">
        <f t="shared" si="3"/>
        <v>domingo</v>
      </c>
    </row>
    <row r="33" spans="1:19" ht="15.75" x14ac:dyDescent="0.25">
      <c r="A33" s="2">
        <v>32</v>
      </c>
      <c r="B33" s="4" t="s">
        <v>851</v>
      </c>
      <c r="C33" s="2">
        <v>30</v>
      </c>
      <c r="D33" s="2" t="s">
        <v>760</v>
      </c>
      <c r="E33" s="5" t="s">
        <v>674</v>
      </c>
      <c r="F33" s="4">
        <v>27186697</v>
      </c>
      <c r="G33" s="2" t="s">
        <v>904</v>
      </c>
      <c r="H33" s="2" t="s">
        <v>70</v>
      </c>
      <c r="I33" s="55">
        <v>45266</v>
      </c>
      <c r="J33" s="4" t="s">
        <v>733</v>
      </c>
      <c r="K33" s="4" t="s">
        <v>43</v>
      </c>
      <c r="L33" s="15">
        <v>300</v>
      </c>
      <c r="M33" s="2" t="s">
        <v>66</v>
      </c>
      <c r="N33" s="2" t="s">
        <v>51</v>
      </c>
      <c r="O33" s="12">
        <v>10</v>
      </c>
      <c r="P33" s="12">
        <f t="shared" si="0"/>
        <v>30</v>
      </c>
      <c r="Q33" s="2" t="str">
        <f t="shared" si="1"/>
        <v>diciembre</v>
      </c>
      <c r="R33" s="2">
        <f t="shared" si="2"/>
        <v>2023</v>
      </c>
      <c r="S33" s="2" t="str">
        <f t="shared" si="3"/>
        <v>miercoles</v>
      </c>
    </row>
    <row r="34" spans="1:19" ht="15.75" x14ac:dyDescent="0.25">
      <c r="A34" s="2">
        <v>33</v>
      </c>
      <c r="B34" s="4" t="s">
        <v>802</v>
      </c>
      <c r="C34" s="2">
        <v>32</v>
      </c>
      <c r="D34" s="2" t="s">
        <v>761</v>
      </c>
      <c r="E34" s="5" t="s">
        <v>675</v>
      </c>
      <c r="F34" s="4">
        <v>39636872</v>
      </c>
      <c r="G34" s="2" t="s">
        <v>905</v>
      </c>
      <c r="H34" s="2" t="s">
        <v>108</v>
      </c>
      <c r="I34" s="55">
        <v>45270</v>
      </c>
      <c r="J34" s="4" t="s">
        <v>785</v>
      </c>
      <c r="K34" s="4" t="s">
        <v>639</v>
      </c>
      <c r="L34" s="15">
        <v>200</v>
      </c>
      <c r="M34" s="2" t="s">
        <v>13</v>
      </c>
      <c r="N34" s="2" t="s">
        <v>49</v>
      </c>
      <c r="O34" s="12">
        <v>5</v>
      </c>
      <c r="P34" s="12">
        <f t="shared" si="0"/>
        <v>20</v>
      </c>
      <c r="Q34" s="2" t="str">
        <f t="shared" si="1"/>
        <v>diciembre</v>
      </c>
      <c r="R34" s="2">
        <f t="shared" si="2"/>
        <v>2023</v>
      </c>
      <c r="S34" s="2" t="str">
        <f t="shared" si="3"/>
        <v>domingo</v>
      </c>
    </row>
    <row r="35" spans="1:19" ht="15.75" x14ac:dyDescent="0.25">
      <c r="A35" s="2">
        <v>34</v>
      </c>
      <c r="B35" s="4" t="s">
        <v>803</v>
      </c>
      <c r="C35" s="2">
        <v>52</v>
      </c>
      <c r="D35" s="2" t="s">
        <v>761</v>
      </c>
      <c r="E35" s="5" t="s">
        <v>676</v>
      </c>
      <c r="F35" s="4">
        <v>34780010</v>
      </c>
      <c r="G35" s="2" t="s">
        <v>906</v>
      </c>
      <c r="H35" s="2" t="s">
        <v>110</v>
      </c>
      <c r="I35" s="55">
        <v>45272</v>
      </c>
      <c r="J35" s="4" t="s">
        <v>845</v>
      </c>
      <c r="K35" s="4" t="s">
        <v>60</v>
      </c>
      <c r="L35" s="15">
        <v>400</v>
      </c>
      <c r="M35" s="2" t="s">
        <v>15</v>
      </c>
      <c r="N35" s="2" t="s">
        <v>47</v>
      </c>
      <c r="O35" s="12">
        <v>15</v>
      </c>
      <c r="P35" s="12">
        <f t="shared" si="0"/>
        <v>40</v>
      </c>
      <c r="Q35" s="2" t="str">
        <f t="shared" si="1"/>
        <v>diciembre</v>
      </c>
      <c r="R35" s="2">
        <f t="shared" si="2"/>
        <v>2023</v>
      </c>
      <c r="S35" s="2" t="str">
        <f t="shared" si="3"/>
        <v>martes</v>
      </c>
    </row>
    <row r="36" spans="1:19" ht="15.75" x14ac:dyDescent="0.25">
      <c r="A36" s="2">
        <v>35</v>
      </c>
      <c r="B36" s="4" t="s">
        <v>111</v>
      </c>
      <c r="C36" s="2">
        <v>27</v>
      </c>
      <c r="D36" s="2" t="s">
        <v>760</v>
      </c>
      <c r="E36" s="5" t="s">
        <v>677</v>
      </c>
      <c r="F36" s="4">
        <v>37037780</v>
      </c>
      <c r="G36" s="2" t="s">
        <v>907</v>
      </c>
      <c r="H36" s="2" t="s">
        <v>112</v>
      </c>
      <c r="I36" s="55">
        <v>45275</v>
      </c>
      <c r="J36" s="4" t="s">
        <v>740</v>
      </c>
      <c r="K36" s="4" t="s">
        <v>62</v>
      </c>
      <c r="L36" s="15">
        <v>250</v>
      </c>
      <c r="M36" s="2" t="s">
        <v>9</v>
      </c>
      <c r="N36" s="2" t="s">
        <v>55</v>
      </c>
      <c r="O36" s="12">
        <v>0</v>
      </c>
      <c r="P36" s="12">
        <f t="shared" si="0"/>
        <v>25</v>
      </c>
      <c r="Q36" s="2" t="str">
        <f t="shared" si="1"/>
        <v>diciembre</v>
      </c>
      <c r="R36" s="2">
        <f t="shared" si="2"/>
        <v>2023</v>
      </c>
      <c r="S36" s="2" t="str">
        <f t="shared" si="3"/>
        <v>viernes</v>
      </c>
    </row>
    <row r="37" spans="1:19" ht="15.75" x14ac:dyDescent="0.25">
      <c r="A37" s="2">
        <v>36</v>
      </c>
      <c r="B37" s="4" t="s">
        <v>113</v>
      </c>
      <c r="C37" s="2">
        <v>27</v>
      </c>
      <c r="D37" s="2" t="s">
        <v>761</v>
      </c>
      <c r="E37" s="5" t="s">
        <v>678</v>
      </c>
      <c r="F37" s="4">
        <v>28355428</v>
      </c>
      <c r="G37" s="2" t="s">
        <v>908</v>
      </c>
      <c r="H37" s="2" t="s">
        <v>114</v>
      </c>
      <c r="I37" s="55">
        <v>45280</v>
      </c>
      <c r="J37" s="4" t="s">
        <v>848</v>
      </c>
      <c r="K37" s="4" t="s">
        <v>64</v>
      </c>
      <c r="L37" s="15">
        <v>350</v>
      </c>
      <c r="M37" s="2" t="s">
        <v>16</v>
      </c>
      <c r="N37" s="2" t="s">
        <v>53</v>
      </c>
      <c r="O37" s="12">
        <v>8</v>
      </c>
      <c r="P37" s="12">
        <f t="shared" si="0"/>
        <v>35</v>
      </c>
      <c r="Q37" s="2" t="str">
        <f t="shared" si="1"/>
        <v>diciembre</v>
      </c>
      <c r="R37" s="2">
        <f t="shared" si="2"/>
        <v>2023</v>
      </c>
      <c r="S37" s="2" t="str">
        <f t="shared" si="3"/>
        <v>miercoles</v>
      </c>
    </row>
    <row r="38" spans="1:19" ht="15.75" x14ac:dyDescent="0.25">
      <c r="A38" s="2">
        <v>37</v>
      </c>
      <c r="B38" s="4" t="s">
        <v>115</v>
      </c>
      <c r="C38" s="2">
        <v>28</v>
      </c>
      <c r="D38" s="2" t="s">
        <v>761</v>
      </c>
      <c r="E38" s="5" t="s">
        <v>679</v>
      </c>
      <c r="F38" s="4">
        <v>34107521</v>
      </c>
      <c r="G38" s="2" t="s">
        <v>909</v>
      </c>
      <c r="H38" s="2" t="s">
        <v>88</v>
      </c>
      <c r="I38" s="55">
        <v>45283</v>
      </c>
      <c r="J38" s="4" t="s">
        <v>778</v>
      </c>
      <c r="K38" s="4" t="s">
        <v>40</v>
      </c>
      <c r="L38" s="15">
        <v>300</v>
      </c>
      <c r="M38" s="2" t="s">
        <v>7</v>
      </c>
      <c r="N38" s="2" t="s">
        <v>49</v>
      </c>
      <c r="O38" s="12">
        <v>10</v>
      </c>
      <c r="P38" s="12">
        <f t="shared" si="0"/>
        <v>30</v>
      </c>
      <c r="Q38" s="2" t="str">
        <f t="shared" si="1"/>
        <v>diciembre</v>
      </c>
      <c r="R38" s="2">
        <f t="shared" si="2"/>
        <v>2023</v>
      </c>
      <c r="S38" s="2" t="str">
        <f t="shared" si="3"/>
        <v>sabado</v>
      </c>
    </row>
    <row r="39" spans="1:19" ht="15.75" x14ac:dyDescent="0.25">
      <c r="A39" s="2">
        <v>38</v>
      </c>
      <c r="B39" s="4" t="s">
        <v>804</v>
      </c>
      <c r="C39" s="2">
        <v>30</v>
      </c>
      <c r="D39" s="2" t="s">
        <v>760</v>
      </c>
      <c r="E39" s="5" t="s">
        <v>680</v>
      </c>
      <c r="F39" s="4">
        <v>26941122</v>
      </c>
      <c r="G39" s="2" t="s">
        <v>910</v>
      </c>
      <c r="H39" s="2" t="s">
        <v>117</v>
      </c>
      <c r="I39" s="55">
        <v>45285</v>
      </c>
      <c r="J39" s="4" t="s">
        <v>742</v>
      </c>
      <c r="K39" s="4" t="s">
        <v>41</v>
      </c>
      <c r="L39" s="15">
        <v>200</v>
      </c>
      <c r="M39" s="2" t="s">
        <v>15</v>
      </c>
      <c r="N39" s="2" t="s">
        <v>51</v>
      </c>
      <c r="O39" s="12">
        <v>5</v>
      </c>
      <c r="P39" s="12">
        <f t="shared" si="0"/>
        <v>20</v>
      </c>
      <c r="Q39" s="2" t="str">
        <f t="shared" si="1"/>
        <v>diciembre</v>
      </c>
      <c r="R39" s="2">
        <f t="shared" si="2"/>
        <v>2023</v>
      </c>
      <c r="S39" s="2" t="str">
        <f t="shared" si="3"/>
        <v>lunes</v>
      </c>
    </row>
    <row r="40" spans="1:19" ht="15.75" x14ac:dyDescent="0.25">
      <c r="A40" s="2">
        <v>39</v>
      </c>
      <c r="B40" s="4" t="s">
        <v>805</v>
      </c>
      <c r="C40" s="2">
        <v>38</v>
      </c>
      <c r="D40" s="2" t="s">
        <v>760</v>
      </c>
      <c r="E40" s="5" t="s">
        <v>681</v>
      </c>
      <c r="F40" s="4">
        <v>29400151</v>
      </c>
      <c r="G40" s="2" t="s">
        <v>911</v>
      </c>
      <c r="H40" s="2" t="s">
        <v>119</v>
      </c>
      <c r="I40" s="55">
        <v>45288</v>
      </c>
      <c r="J40" s="4" t="s">
        <v>748</v>
      </c>
      <c r="K40" s="4" t="s">
        <v>42</v>
      </c>
      <c r="L40" s="15">
        <v>400</v>
      </c>
      <c r="M40" s="2" t="s">
        <v>13</v>
      </c>
      <c r="N40" s="2" t="s">
        <v>47</v>
      </c>
      <c r="O40" s="12">
        <v>15</v>
      </c>
      <c r="P40" s="12">
        <f t="shared" si="0"/>
        <v>40</v>
      </c>
      <c r="Q40" s="2" t="str">
        <f t="shared" si="1"/>
        <v>diciembre</v>
      </c>
      <c r="R40" s="2">
        <f t="shared" si="2"/>
        <v>2023</v>
      </c>
      <c r="S40" s="2" t="str">
        <f t="shared" si="3"/>
        <v>jueves</v>
      </c>
    </row>
    <row r="41" spans="1:19" ht="15.75" x14ac:dyDescent="0.25">
      <c r="A41" s="2">
        <v>40</v>
      </c>
      <c r="B41" s="4" t="s">
        <v>120</v>
      </c>
      <c r="C41" s="2">
        <v>35</v>
      </c>
      <c r="D41" s="2" t="s">
        <v>760</v>
      </c>
      <c r="E41" s="5" t="s">
        <v>682</v>
      </c>
      <c r="F41" s="4">
        <v>37381230</v>
      </c>
      <c r="G41" s="2" t="s">
        <v>912</v>
      </c>
      <c r="H41" s="2" t="s">
        <v>121</v>
      </c>
      <c r="I41" s="55">
        <v>45290</v>
      </c>
      <c r="J41" s="4" t="s">
        <v>744</v>
      </c>
      <c r="K41" s="4" t="s">
        <v>40</v>
      </c>
      <c r="L41" s="15">
        <v>250</v>
      </c>
      <c r="M41" s="2" t="s">
        <v>5</v>
      </c>
      <c r="N41" s="2" t="s">
        <v>45</v>
      </c>
      <c r="O41" s="12">
        <v>0</v>
      </c>
      <c r="P41" s="12">
        <f t="shared" si="0"/>
        <v>25</v>
      </c>
      <c r="Q41" s="2" t="str">
        <f t="shared" si="1"/>
        <v>diciembre</v>
      </c>
      <c r="R41" s="2">
        <f t="shared" si="2"/>
        <v>2023</v>
      </c>
      <c r="S41" s="2" t="str">
        <f t="shared" si="3"/>
        <v>sabado</v>
      </c>
    </row>
    <row r="42" spans="1:19" ht="15.75" x14ac:dyDescent="0.25">
      <c r="A42" s="2">
        <v>41</v>
      </c>
      <c r="B42" s="4" t="s">
        <v>778</v>
      </c>
      <c r="C42" s="2">
        <v>38</v>
      </c>
      <c r="D42" s="2" t="s">
        <v>760</v>
      </c>
      <c r="E42" s="5" t="s">
        <v>643</v>
      </c>
      <c r="F42" s="4">
        <v>33846585</v>
      </c>
      <c r="G42" s="2" t="s">
        <v>913</v>
      </c>
      <c r="H42" s="2" t="s">
        <v>29</v>
      </c>
      <c r="I42" s="55">
        <v>45171</v>
      </c>
      <c r="J42" s="4" t="s">
        <v>779</v>
      </c>
      <c r="K42" s="4" t="s">
        <v>43</v>
      </c>
      <c r="L42" s="15">
        <v>350</v>
      </c>
      <c r="M42" s="2" t="s">
        <v>16</v>
      </c>
      <c r="N42" s="2" t="s">
        <v>53</v>
      </c>
      <c r="O42" s="12">
        <v>8</v>
      </c>
      <c r="P42" s="12">
        <f t="shared" si="0"/>
        <v>35</v>
      </c>
      <c r="Q42" s="2" t="str">
        <f t="shared" si="1"/>
        <v>septiembre</v>
      </c>
      <c r="R42" s="2">
        <f t="shared" si="2"/>
        <v>2023</v>
      </c>
      <c r="S42" s="2" t="str">
        <f t="shared" si="3"/>
        <v>sabado</v>
      </c>
    </row>
    <row r="43" spans="1:19" ht="15.75" x14ac:dyDescent="0.25">
      <c r="A43" s="2">
        <v>42</v>
      </c>
      <c r="B43" s="4" t="s">
        <v>779</v>
      </c>
      <c r="C43" s="2">
        <v>35</v>
      </c>
      <c r="D43" s="2" t="s">
        <v>761</v>
      </c>
      <c r="E43" s="5" t="s">
        <v>644</v>
      </c>
      <c r="F43" s="4">
        <v>37977741</v>
      </c>
      <c r="G43" s="2" t="s">
        <v>914</v>
      </c>
      <c r="H43" s="2" t="s">
        <v>31</v>
      </c>
      <c r="I43" s="55">
        <v>45174</v>
      </c>
      <c r="J43" s="4" t="s">
        <v>745</v>
      </c>
      <c r="K43" s="4" t="s">
        <v>639</v>
      </c>
      <c r="L43" s="15">
        <v>300</v>
      </c>
      <c r="M43" s="2" t="s">
        <v>15</v>
      </c>
      <c r="N43" s="2" t="s">
        <v>49</v>
      </c>
      <c r="O43" s="12">
        <v>10</v>
      </c>
      <c r="P43" s="12">
        <f t="shared" si="0"/>
        <v>30</v>
      </c>
      <c r="Q43" s="2" t="str">
        <f t="shared" si="1"/>
        <v>septiembre</v>
      </c>
      <c r="R43" s="2">
        <f t="shared" si="2"/>
        <v>2023</v>
      </c>
      <c r="S43" s="2" t="str">
        <f t="shared" si="3"/>
        <v>martes</v>
      </c>
    </row>
    <row r="44" spans="1:19" ht="15.75" x14ac:dyDescent="0.25">
      <c r="A44" s="2">
        <v>43</v>
      </c>
      <c r="B44" s="4" t="s">
        <v>780</v>
      </c>
      <c r="C44" s="2">
        <v>42</v>
      </c>
      <c r="D44" s="2" t="s">
        <v>761</v>
      </c>
      <c r="E44" s="5" t="s">
        <v>645</v>
      </c>
      <c r="F44" s="4">
        <v>34488143</v>
      </c>
      <c r="G44" s="2" t="s">
        <v>915</v>
      </c>
      <c r="H44" s="2" t="s">
        <v>33</v>
      </c>
      <c r="I44" s="55">
        <v>45179</v>
      </c>
      <c r="J44" s="4" t="s">
        <v>748</v>
      </c>
      <c r="K44" s="4" t="s">
        <v>60</v>
      </c>
      <c r="L44" s="15">
        <v>200</v>
      </c>
      <c r="M44" s="2" t="s">
        <v>13</v>
      </c>
      <c r="N44" s="2" t="s">
        <v>47</v>
      </c>
      <c r="O44" s="12">
        <v>5</v>
      </c>
      <c r="P44" s="12">
        <f t="shared" si="0"/>
        <v>20</v>
      </c>
      <c r="Q44" s="2" t="str">
        <f t="shared" si="1"/>
        <v>septiembre</v>
      </c>
      <c r="R44" s="2">
        <f t="shared" si="2"/>
        <v>2023</v>
      </c>
      <c r="S44" s="2" t="str">
        <f t="shared" si="3"/>
        <v>domingo</v>
      </c>
    </row>
    <row r="45" spans="1:19" ht="15.75" x14ac:dyDescent="0.25">
      <c r="A45" s="2">
        <v>44</v>
      </c>
      <c r="B45" s="4" t="s">
        <v>781</v>
      </c>
      <c r="C45" s="2">
        <v>40</v>
      </c>
      <c r="D45" s="2" t="s">
        <v>760</v>
      </c>
      <c r="E45" s="5" t="s">
        <v>646</v>
      </c>
      <c r="F45" s="4">
        <v>35867339</v>
      </c>
      <c r="G45" s="2" t="s">
        <v>916</v>
      </c>
      <c r="H45" s="2" t="s">
        <v>35</v>
      </c>
      <c r="I45" s="55">
        <v>45181</v>
      </c>
      <c r="J45" s="4" t="s">
        <v>852</v>
      </c>
      <c r="K45" s="4" t="s">
        <v>62</v>
      </c>
      <c r="L45" s="15">
        <v>250</v>
      </c>
      <c r="M45" s="2" t="s">
        <v>5</v>
      </c>
      <c r="N45" s="2" t="s">
        <v>45</v>
      </c>
      <c r="O45" s="12">
        <v>0</v>
      </c>
      <c r="P45" s="12">
        <f t="shared" si="0"/>
        <v>25</v>
      </c>
      <c r="Q45" s="2" t="str">
        <f t="shared" si="1"/>
        <v>septiembre</v>
      </c>
      <c r="R45" s="2">
        <f t="shared" si="2"/>
        <v>2023</v>
      </c>
      <c r="S45" s="2" t="str">
        <f t="shared" si="3"/>
        <v>martes</v>
      </c>
    </row>
    <row r="46" spans="1:19" ht="15.75" x14ac:dyDescent="0.25">
      <c r="A46" s="2">
        <v>45</v>
      </c>
      <c r="B46" s="4" t="s">
        <v>846</v>
      </c>
      <c r="C46" s="2">
        <v>38</v>
      </c>
      <c r="D46" s="2" t="s">
        <v>760</v>
      </c>
      <c r="E46" s="5" t="s">
        <v>647</v>
      </c>
      <c r="F46" s="4">
        <v>31914222</v>
      </c>
      <c r="G46" s="2" t="s">
        <v>917</v>
      </c>
      <c r="H46" s="2" t="s">
        <v>129</v>
      </c>
      <c r="I46" s="55">
        <v>45184</v>
      </c>
      <c r="J46" s="4" t="s">
        <v>853</v>
      </c>
      <c r="K46" s="4" t="s">
        <v>64</v>
      </c>
      <c r="L46" s="15">
        <v>350</v>
      </c>
      <c r="M46" s="2" t="s">
        <v>16</v>
      </c>
      <c r="N46" s="2" t="s">
        <v>53</v>
      </c>
      <c r="O46" s="12">
        <v>8</v>
      </c>
      <c r="P46" s="12">
        <f t="shared" si="0"/>
        <v>35</v>
      </c>
      <c r="Q46" s="2" t="str">
        <f t="shared" si="1"/>
        <v>septiembre</v>
      </c>
      <c r="R46" s="2">
        <f t="shared" si="2"/>
        <v>2023</v>
      </c>
      <c r="S46" s="2" t="str">
        <f t="shared" si="3"/>
        <v>viernes</v>
      </c>
    </row>
    <row r="47" spans="1:19" ht="15.75" x14ac:dyDescent="0.25">
      <c r="A47" s="2">
        <v>46</v>
      </c>
      <c r="B47" s="4" t="s">
        <v>782</v>
      </c>
      <c r="C47" s="2">
        <v>22</v>
      </c>
      <c r="D47" s="2" t="s">
        <v>760</v>
      </c>
      <c r="E47" s="5" t="s">
        <v>648</v>
      </c>
      <c r="F47" s="4">
        <v>33086581</v>
      </c>
      <c r="G47" s="2" t="s">
        <v>918</v>
      </c>
      <c r="H47" s="2" t="s">
        <v>39</v>
      </c>
      <c r="I47" s="55">
        <v>45189</v>
      </c>
      <c r="J47" s="4" t="s">
        <v>737</v>
      </c>
      <c r="K47" s="4" t="s">
        <v>40</v>
      </c>
      <c r="L47" s="15">
        <v>300</v>
      </c>
      <c r="M47" s="2" t="s">
        <v>66</v>
      </c>
      <c r="N47" s="2" t="s">
        <v>51</v>
      </c>
      <c r="O47" s="12">
        <v>10</v>
      </c>
      <c r="P47" s="12">
        <f t="shared" si="0"/>
        <v>30</v>
      </c>
      <c r="Q47" s="2" t="str">
        <f t="shared" si="1"/>
        <v>septiembre</v>
      </c>
      <c r="R47" s="2">
        <f t="shared" si="2"/>
        <v>2023</v>
      </c>
      <c r="S47" s="2" t="str">
        <f t="shared" si="3"/>
        <v>miercoles</v>
      </c>
    </row>
    <row r="48" spans="1:19" ht="15.75" x14ac:dyDescent="0.25">
      <c r="A48" s="2">
        <v>47</v>
      </c>
      <c r="B48" s="4" t="s">
        <v>783</v>
      </c>
      <c r="C48" s="2">
        <v>32</v>
      </c>
      <c r="D48" s="2" t="s">
        <v>761</v>
      </c>
      <c r="E48" s="5" t="s">
        <v>649</v>
      </c>
      <c r="F48" s="4">
        <v>34474902</v>
      </c>
      <c r="G48" s="2" t="s">
        <v>919</v>
      </c>
      <c r="H48" s="2" t="s">
        <v>59</v>
      </c>
      <c r="I48" s="55">
        <v>45192</v>
      </c>
      <c r="J48" s="4" t="s">
        <v>779</v>
      </c>
      <c r="K48" s="4" t="s">
        <v>41</v>
      </c>
      <c r="L48" s="15">
        <v>200</v>
      </c>
      <c r="M48" s="2" t="s">
        <v>13</v>
      </c>
      <c r="N48" s="2" t="s">
        <v>49</v>
      </c>
      <c r="O48" s="12">
        <v>5</v>
      </c>
      <c r="P48" s="12">
        <f t="shared" si="0"/>
        <v>20</v>
      </c>
      <c r="Q48" s="2" t="str">
        <f t="shared" si="1"/>
        <v>septiembre</v>
      </c>
      <c r="R48" s="2">
        <f t="shared" si="2"/>
        <v>2023</v>
      </c>
      <c r="S48" s="2" t="str">
        <f t="shared" si="3"/>
        <v>sabado</v>
      </c>
    </row>
    <row r="49" spans="1:19" ht="15.75" x14ac:dyDescent="0.25">
      <c r="A49" s="2">
        <v>48</v>
      </c>
      <c r="B49" s="4" t="s">
        <v>784</v>
      </c>
      <c r="C49" s="2">
        <v>30</v>
      </c>
      <c r="D49" s="2" t="s">
        <v>761</v>
      </c>
      <c r="E49" s="5" t="s">
        <v>650</v>
      </c>
      <c r="F49" s="4">
        <v>31267060</v>
      </c>
      <c r="G49" s="2" t="s">
        <v>920</v>
      </c>
      <c r="H49" s="2" t="s">
        <v>61</v>
      </c>
      <c r="I49" s="55">
        <v>45194</v>
      </c>
      <c r="J49" s="4" t="s">
        <v>845</v>
      </c>
      <c r="K49" s="4" t="s">
        <v>42</v>
      </c>
      <c r="L49" s="15">
        <v>400</v>
      </c>
      <c r="M49" s="2" t="s">
        <v>15</v>
      </c>
      <c r="N49" s="2" t="s">
        <v>47</v>
      </c>
      <c r="O49" s="12">
        <v>15</v>
      </c>
      <c r="P49" s="12">
        <f t="shared" si="0"/>
        <v>40</v>
      </c>
      <c r="Q49" s="2" t="str">
        <f t="shared" si="1"/>
        <v>septiembre</v>
      </c>
      <c r="R49" s="2">
        <f t="shared" si="2"/>
        <v>2023</v>
      </c>
      <c r="S49" s="2" t="str">
        <f t="shared" si="3"/>
        <v>lunes</v>
      </c>
    </row>
    <row r="50" spans="1:19" ht="15.75" x14ac:dyDescent="0.25">
      <c r="A50" s="2">
        <v>49</v>
      </c>
      <c r="B50" s="4" t="s">
        <v>785</v>
      </c>
      <c r="C50" s="2">
        <v>29</v>
      </c>
      <c r="D50" s="2" t="s">
        <v>760</v>
      </c>
      <c r="E50" s="5" t="s">
        <v>651</v>
      </c>
      <c r="F50" s="4">
        <v>35176014</v>
      </c>
      <c r="G50" s="2" t="s">
        <v>921</v>
      </c>
      <c r="H50" s="2" t="s">
        <v>35</v>
      </c>
      <c r="I50" s="55">
        <v>45197</v>
      </c>
      <c r="J50" s="4" t="s">
        <v>743</v>
      </c>
      <c r="K50" s="4" t="s">
        <v>40</v>
      </c>
      <c r="L50" s="15">
        <v>250</v>
      </c>
      <c r="M50" s="2" t="s">
        <v>9</v>
      </c>
      <c r="N50" s="2" t="s">
        <v>55</v>
      </c>
      <c r="O50" s="12">
        <v>0</v>
      </c>
      <c r="P50" s="12">
        <f t="shared" si="0"/>
        <v>25</v>
      </c>
      <c r="Q50" s="2" t="str">
        <f t="shared" si="1"/>
        <v>septiembre</v>
      </c>
      <c r="R50" s="2">
        <f t="shared" si="2"/>
        <v>2023</v>
      </c>
      <c r="S50" s="2" t="str">
        <f t="shared" si="3"/>
        <v>jueves</v>
      </c>
    </row>
    <row r="51" spans="1:19" ht="15.75" x14ac:dyDescent="0.25">
      <c r="A51" s="2">
        <v>50</v>
      </c>
      <c r="B51" s="4" t="s">
        <v>786</v>
      </c>
      <c r="C51" s="2">
        <v>33</v>
      </c>
      <c r="D51" s="2" t="s">
        <v>760</v>
      </c>
      <c r="E51" s="5" t="s">
        <v>652</v>
      </c>
      <c r="F51" s="4">
        <v>36810891</v>
      </c>
      <c r="G51" s="2" t="s">
        <v>922</v>
      </c>
      <c r="H51" s="2" t="s">
        <v>37</v>
      </c>
      <c r="I51" s="55">
        <v>45199</v>
      </c>
      <c r="J51" s="4" t="s">
        <v>845</v>
      </c>
      <c r="K51" s="4" t="s">
        <v>43</v>
      </c>
      <c r="L51" s="15">
        <v>350</v>
      </c>
      <c r="M51" s="2" t="s">
        <v>16</v>
      </c>
      <c r="N51" s="2" t="s">
        <v>53</v>
      </c>
      <c r="O51" s="12">
        <v>8</v>
      </c>
      <c r="P51" s="12">
        <f t="shared" si="0"/>
        <v>35</v>
      </c>
      <c r="Q51" s="2" t="str">
        <f t="shared" si="1"/>
        <v>septiembre</v>
      </c>
      <c r="R51" s="2">
        <f t="shared" si="2"/>
        <v>2023</v>
      </c>
      <c r="S51" s="2" t="str">
        <f t="shared" si="3"/>
        <v>sabado</v>
      </c>
    </row>
    <row r="52" spans="1:19" ht="15.75" x14ac:dyDescent="0.25">
      <c r="A52" s="2">
        <v>51</v>
      </c>
      <c r="B52" s="4" t="s">
        <v>787</v>
      </c>
      <c r="C52" s="2">
        <v>20</v>
      </c>
      <c r="D52" s="2" t="s">
        <v>761</v>
      </c>
      <c r="E52" s="5" t="s">
        <v>653</v>
      </c>
      <c r="F52" s="4">
        <v>34739991</v>
      </c>
      <c r="G52" s="2" t="s">
        <v>923</v>
      </c>
      <c r="H52" s="2" t="s">
        <v>67</v>
      </c>
      <c r="I52" s="55">
        <v>45202</v>
      </c>
      <c r="J52" s="4" t="s">
        <v>740</v>
      </c>
      <c r="K52" s="4" t="s">
        <v>639</v>
      </c>
      <c r="L52" s="15">
        <v>300</v>
      </c>
      <c r="M52" s="2" t="s">
        <v>7</v>
      </c>
      <c r="N52" s="2" t="s">
        <v>49</v>
      </c>
      <c r="O52" s="12">
        <v>10</v>
      </c>
      <c r="P52" s="12">
        <f t="shared" si="0"/>
        <v>30</v>
      </c>
      <c r="Q52" s="2" t="str">
        <f t="shared" si="1"/>
        <v>octubre</v>
      </c>
      <c r="R52" s="2">
        <f t="shared" si="2"/>
        <v>2023</v>
      </c>
      <c r="S52" s="2" t="str">
        <f t="shared" si="3"/>
        <v>martes</v>
      </c>
    </row>
    <row r="53" spans="1:19" ht="15.75" x14ac:dyDescent="0.25">
      <c r="A53" s="2">
        <v>52</v>
      </c>
      <c r="B53" s="4" t="s">
        <v>788</v>
      </c>
      <c r="C53" s="2">
        <v>37</v>
      </c>
      <c r="D53" s="2" t="s">
        <v>761</v>
      </c>
      <c r="E53" s="5" t="s">
        <v>654</v>
      </c>
      <c r="F53" s="4">
        <v>30107122</v>
      </c>
      <c r="G53" s="2" t="s">
        <v>924</v>
      </c>
      <c r="H53" s="2" t="s">
        <v>68</v>
      </c>
      <c r="I53" s="55">
        <v>45205</v>
      </c>
      <c r="J53" s="4" t="s">
        <v>847</v>
      </c>
      <c r="K53" s="4" t="s">
        <v>60</v>
      </c>
      <c r="L53" s="15">
        <v>200</v>
      </c>
      <c r="M53" s="2" t="s">
        <v>15</v>
      </c>
      <c r="N53" s="2" t="s">
        <v>51</v>
      </c>
      <c r="O53" s="12">
        <v>5</v>
      </c>
      <c r="P53" s="12">
        <f t="shared" si="0"/>
        <v>20</v>
      </c>
      <c r="Q53" s="2" t="str">
        <f t="shared" si="1"/>
        <v>octubre</v>
      </c>
      <c r="R53" s="2">
        <f t="shared" si="2"/>
        <v>2023</v>
      </c>
      <c r="S53" s="2" t="str">
        <f t="shared" si="3"/>
        <v>viernes</v>
      </c>
    </row>
    <row r="54" spans="1:19" ht="15.75" x14ac:dyDescent="0.25">
      <c r="A54" s="2">
        <v>53</v>
      </c>
      <c r="B54" s="4" t="s">
        <v>789</v>
      </c>
      <c r="C54" s="2">
        <v>34</v>
      </c>
      <c r="D54" s="2" t="s">
        <v>760</v>
      </c>
      <c r="E54" s="5" t="s">
        <v>655</v>
      </c>
      <c r="F54" s="4">
        <v>32935243</v>
      </c>
      <c r="G54" s="2" t="s">
        <v>925</v>
      </c>
      <c r="H54" s="2" t="s">
        <v>70</v>
      </c>
      <c r="I54" s="55">
        <v>45209</v>
      </c>
      <c r="J54" s="4" t="s">
        <v>785</v>
      </c>
      <c r="K54" s="4" t="s">
        <v>62</v>
      </c>
      <c r="L54" s="15">
        <v>400</v>
      </c>
      <c r="M54" s="2" t="s">
        <v>13</v>
      </c>
      <c r="N54" s="2" t="s">
        <v>47</v>
      </c>
      <c r="O54" s="12">
        <v>15</v>
      </c>
      <c r="P54" s="12">
        <f t="shared" si="0"/>
        <v>40</v>
      </c>
      <c r="Q54" s="2" t="str">
        <f t="shared" si="1"/>
        <v>octubre</v>
      </c>
      <c r="R54" s="2">
        <f t="shared" si="2"/>
        <v>2023</v>
      </c>
      <c r="S54" s="2" t="str">
        <f t="shared" si="3"/>
        <v>martes</v>
      </c>
    </row>
    <row r="55" spans="1:19" ht="15.75" x14ac:dyDescent="0.25">
      <c r="A55" s="2">
        <v>54</v>
      </c>
      <c r="B55" s="4" t="s">
        <v>71</v>
      </c>
      <c r="C55" s="2">
        <v>27</v>
      </c>
      <c r="D55" s="2" t="s">
        <v>760</v>
      </c>
      <c r="E55" s="5" t="s">
        <v>656</v>
      </c>
      <c r="F55" s="4">
        <v>35718658</v>
      </c>
      <c r="G55" s="2" t="s">
        <v>926</v>
      </c>
      <c r="H55" s="2" t="s">
        <v>72</v>
      </c>
      <c r="I55" s="55">
        <v>45211</v>
      </c>
      <c r="J55" s="4" t="s">
        <v>778</v>
      </c>
      <c r="K55" s="4" t="s">
        <v>64</v>
      </c>
      <c r="L55" s="15">
        <v>250</v>
      </c>
      <c r="M55" s="2" t="s">
        <v>5</v>
      </c>
      <c r="N55" s="2" t="s">
        <v>45</v>
      </c>
      <c r="O55" s="12">
        <v>0</v>
      </c>
      <c r="P55" s="12">
        <f t="shared" si="0"/>
        <v>25</v>
      </c>
      <c r="Q55" s="2" t="str">
        <f t="shared" si="1"/>
        <v>octubre</v>
      </c>
      <c r="R55" s="2">
        <f t="shared" si="2"/>
        <v>2023</v>
      </c>
      <c r="S55" s="2" t="str">
        <f t="shared" si="3"/>
        <v>jueves</v>
      </c>
    </row>
    <row r="56" spans="1:19" ht="15.75" x14ac:dyDescent="0.25">
      <c r="A56" s="2">
        <v>55</v>
      </c>
      <c r="B56" s="4" t="s">
        <v>73</v>
      </c>
      <c r="C56" s="2">
        <v>31</v>
      </c>
      <c r="D56" s="2" t="s">
        <v>760</v>
      </c>
      <c r="E56" s="5" t="s">
        <v>657</v>
      </c>
      <c r="F56" s="4">
        <v>36544904</v>
      </c>
      <c r="G56" s="2" t="s">
        <v>927</v>
      </c>
      <c r="H56" s="2" t="s">
        <v>74</v>
      </c>
      <c r="I56" s="55">
        <v>45214</v>
      </c>
      <c r="J56" s="4" t="s">
        <v>750</v>
      </c>
      <c r="K56" s="4" t="s">
        <v>40</v>
      </c>
      <c r="L56" s="15">
        <v>350</v>
      </c>
      <c r="M56" s="2" t="s">
        <v>16</v>
      </c>
      <c r="N56" s="2" t="s">
        <v>53</v>
      </c>
      <c r="O56" s="12">
        <v>8</v>
      </c>
      <c r="P56" s="12">
        <f t="shared" si="0"/>
        <v>35</v>
      </c>
      <c r="Q56" s="2" t="str">
        <f t="shared" si="1"/>
        <v>octubre</v>
      </c>
      <c r="R56" s="2">
        <f t="shared" si="2"/>
        <v>2023</v>
      </c>
      <c r="S56" s="2" t="str">
        <f t="shared" si="3"/>
        <v>domingo</v>
      </c>
    </row>
    <row r="57" spans="1:19" ht="15.75" x14ac:dyDescent="0.25">
      <c r="A57" s="2">
        <v>56</v>
      </c>
      <c r="B57" s="4" t="s">
        <v>790</v>
      </c>
      <c r="C57" s="2">
        <v>40</v>
      </c>
      <c r="D57" s="2" t="s">
        <v>761</v>
      </c>
      <c r="E57" s="5" t="s">
        <v>658</v>
      </c>
      <c r="F57" s="4">
        <v>26485672</v>
      </c>
      <c r="G57" s="2" t="s">
        <v>928</v>
      </c>
      <c r="H57" s="2" t="s">
        <v>76</v>
      </c>
      <c r="I57" s="55">
        <v>45219</v>
      </c>
      <c r="J57" s="4" t="s">
        <v>750</v>
      </c>
      <c r="K57" s="4" t="s">
        <v>41</v>
      </c>
      <c r="L57" s="15">
        <v>200</v>
      </c>
      <c r="M57" s="2" t="s">
        <v>15</v>
      </c>
      <c r="N57" s="2" t="s">
        <v>51</v>
      </c>
      <c r="O57" s="12">
        <v>5</v>
      </c>
      <c r="P57" s="12">
        <f t="shared" si="0"/>
        <v>20</v>
      </c>
      <c r="Q57" s="2" t="str">
        <f t="shared" si="1"/>
        <v>octubre</v>
      </c>
      <c r="R57" s="2">
        <f t="shared" si="2"/>
        <v>2023</v>
      </c>
      <c r="S57" s="2" t="str">
        <f t="shared" si="3"/>
        <v>viernes</v>
      </c>
    </row>
    <row r="58" spans="1:19" ht="15.75" x14ac:dyDescent="0.25">
      <c r="A58" s="2">
        <v>57</v>
      </c>
      <c r="B58" s="4" t="s">
        <v>791</v>
      </c>
      <c r="C58" s="2">
        <v>18</v>
      </c>
      <c r="D58" s="2" t="s">
        <v>761</v>
      </c>
      <c r="E58" s="5" t="s">
        <v>659</v>
      </c>
      <c r="F58" s="4">
        <v>28403128</v>
      </c>
      <c r="G58" s="2" t="s">
        <v>929</v>
      </c>
      <c r="H58" s="2" t="s">
        <v>78</v>
      </c>
      <c r="I58" s="55">
        <v>45222</v>
      </c>
      <c r="J58" s="4" t="s">
        <v>747</v>
      </c>
      <c r="K58" s="4" t="s">
        <v>42</v>
      </c>
      <c r="L58" s="15">
        <v>400</v>
      </c>
      <c r="M58" s="2" t="s">
        <v>13</v>
      </c>
      <c r="N58" s="2" t="s">
        <v>47</v>
      </c>
      <c r="O58" s="12">
        <v>15</v>
      </c>
      <c r="P58" s="12">
        <f t="shared" si="0"/>
        <v>40</v>
      </c>
      <c r="Q58" s="2" t="str">
        <f t="shared" si="1"/>
        <v>octubre</v>
      </c>
      <c r="R58" s="2">
        <f t="shared" si="2"/>
        <v>2023</v>
      </c>
      <c r="S58" s="2" t="str">
        <f t="shared" si="3"/>
        <v>lunes</v>
      </c>
    </row>
    <row r="59" spans="1:19" ht="15.75" x14ac:dyDescent="0.25">
      <c r="A59" s="2">
        <v>58</v>
      </c>
      <c r="B59" s="4" t="s">
        <v>792</v>
      </c>
      <c r="C59" s="2">
        <v>28</v>
      </c>
      <c r="D59" s="2" t="s">
        <v>760</v>
      </c>
      <c r="E59" s="5" t="s">
        <v>660</v>
      </c>
      <c r="F59" s="4">
        <v>31495958</v>
      </c>
      <c r="G59" s="2" t="s">
        <v>930</v>
      </c>
      <c r="H59" s="2" t="s">
        <v>80</v>
      </c>
      <c r="I59" s="55">
        <v>45224</v>
      </c>
      <c r="J59" s="4" t="s">
        <v>739</v>
      </c>
      <c r="K59" s="4" t="s">
        <v>40</v>
      </c>
      <c r="L59" s="15">
        <v>250</v>
      </c>
      <c r="M59" s="2" t="s">
        <v>5</v>
      </c>
      <c r="N59" s="2" t="s">
        <v>45</v>
      </c>
      <c r="O59" s="12">
        <v>0</v>
      </c>
      <c r="P59" s="12">
        <f t="shared" si="0"/>
        <v>25</v>
      </c>
      <c r="Q59" s="2" t="str">
        <f t="shared" si="1"/>
        <v>octubre</v>
      </c>
      <c r="R59" s="2">
        <f t="shared" si="2"/>
        <v>2023</v>
      </c>
      <c r="S59" s="2" t="str">
        <f t="shared" si="3"/>
        <v>miercoles</v>
      </c>
    </row>
    <row r="60" spans="1:19" ht="15.75" x14ac:dyDescent="0.25">
      <c r="A60" s="2">
        <v>59</v>
      </c>
      <c r="B60" s="4" t="s">
        <v>793</v>
      </c>
      <c r="C60" s="2">
        <v>26</v>
      </c>
      <c r="D60" s="2" t="s">
        <v>761</v>
      </c>
      <c r="E60" s="5" t="s">
        <v>661</v>
      </c>
      <c r="F60" s="4">
        <v>33827315</v>
      </c>
      <c r="G60" s="2" t="s">
        <v>931</v>
      </c>
      <c r="H60" s="2" t="s">
        <v>82</v>
      </c>
      <c r="I60" s="55">
        <v>45227</v>
      </c>
      <c r="J60" s="4" t="s">
        <v>750</v>
      </c>
      <c r="K60" s="4" t="s">
        <v>43</v>
      </c>
      <c r="L60" s="15">
        <v>350</v>
      </c>
      <c r="M60" s="2" t="s">
        <v>16</v>
      </c>
      <c r="N60" s="2" t="s">
        <v>53</v>
      </c>
      <c r="O60" s="12">
        <v>8</v>
      </c>
      <c r="P60" s="12">
        <f t="shared" si="0"/>
        <v>35</v>
      </c>
      <c r="Q60" s="2" t="str">
        <f t="shared" si="1"/>
        <v>octubre</v>
      </c>
      <c r="R60" s="2">
        <f t="shared" si="2"/>
        <v>2023</v>
      </c>
      <c r="S60" s="2" t="str">
        <f t="shared" si="3"/>
        <v>sabado</v>
      </c>
    </row>
    <row r="61" spans="1:19" ht="15.75" x14ac:dyDescent="0.25">
      <c r="A61" s="2">
        <v>60</v>
      </c>
      <c r="B61" s="4" t="s">
        <v>794</v>
      </c>
      <c r="C61" s="2">
        <v>44</v>
      </c>
      <c r="D61" s="2" t="s">
        <v>761</v>
      </c>
      <c r="E61" s="5" t="s">
        <v>662</v>
      </c>
      <c r="F61" s="4">
        <v>37338666</v>
      </c>
      <c r="G61" s="2" t="s">
        <v>932</v>
      </c>
      <c r="H61" s="2" t="s">
        <v>84</v>
      </c>
      <c r="I61" s="55">
        <v>45229</v>
      </c>
      <c r="J61" s="4" t="s">
        <v>779</v>
      </c>
      <c r="K61" s="4" t="s">
        <v>639</v>
      </c>
      <c r="L61" s="15">
        <v>300</v>
      </c>
      <c r="M61" s="2" t="s">
        <v>15</v>
      </c>
      <c r="N61" s="2" t="s">
        <v>49</v>
      </c>
      <c r="O61" s="12">
        <v>10</v>
      </c>
      <c r="P61" s="12">
        <f t="shared" si="0"/>
        <v>30</v>
      </c>
      <c r="Q61" s="2" t="str">
        <f t="shared" si="1"/>
        <v>octubre</v>
      </c>
      <c r="R61" s="2">
        <f t="shared" si="2"/>
        <v>2023</v>
      </c>
      <c r="S61" s="2" t="str">
        <f t="shared" si="3"/>
        <v>lunes</v>
      </c>
    </row>
    <row r="62" spans="1:19" ht="15.75" x14ac:dyDescent="0.25">
      <c r="A62" s="2">
        <v>61</v>
      </c>
      <c r="B62" s="4" t="s">
        <v>795</v>
      </c>
      <c r="C62" s="2">
        <v>27</v>
      </c>
      <c r="D62" s="2" t="s">
        <v>760</v>
      </c>
      <c r="E62" s="5" t="s">
        <v>663</v>
      </c>
      <c r="F62" s="4">
        <v>39399733</v>
      </c>
      <c r="G62" s="2" t="s">
        <v>933</v>
      </c>
      <c r="H62" s="2" t="s">
        <v>86</v>
      </c>
      <c r="I62" s="55">
        <v>45233</v>
      </c>
      <c r="J62" s="4" t="s">
        <v>740</v>
      </c>
      <c r="K62" s="4" t="s">
        <v>60</v>
      </c>
      <c r="L62" s="15">
        <v>200</v>
      </c>
      <c r="M62" s="2" t="s">
        <v>13</v>
      </c>
      <c r="N62" s="2" t="s">
        <v>47</v>
      </c>
      <c r="O62" s="12">
        <v>5</v>
      </c>
      <c r="P62" s="12">
        <f t="shared" si="0"/>
        <v>20</v>
      </c>
      <c r="Q62" s="2" t="str">
        <f t="shared" si="1"/>
        <v>noviembre</v>
      </c>
      <c r="R62" s="2">
        <f t="shared" si="2"/>
        <v>2023</v>
      </c>
      <c r="S62" s="2" t="str">
        <f t="shared" si="3"/>
        <v>viernes</v>
      </c>
    </row>
    <row r="63" spans="1:19" ht="15.75" x14ac:dyDescent="0.25">
      <c r="A63" s="2">
        <v>62</v>
      </c>
      <c r="B63" s="4" t="s">
        <v>796</v>
      </c>
      <c r="C63" s="2">
        <v>18</v>
      </c>
      <c r="D63" s="2" t="s">
        <v>760</v>
      </c>
      <c r="E63" s="5" t="s">
        <v>664</v>
      </c>
      <c r="F63" s="4">
        <v>33341710</v>
      </c>
      <c r="G63" s="2" t="s">
        <v>934</v>
      </c>
      <c r="H63" s="2" t="s">
        <v>88</v>
      </c>
      <c r="I63" s="55">
        <v>45236</v>
      </c>
      <c r="J63" s="4" t="s">
        <v>751</v>
      </c>
      <c r="K63" s="4" t="s">
        <v>62</v>
      </c>
      <c r="L63" s="15">
        <v>400</v>
      </c>
      <c r="M63" s="2" t="s">
        <v>11</v>
      </c>
      <c r="N63" s="2" t="s">
        <v>55</v>
      </c>
      <c r="O63" s="12">
        <v>15</v>
      </c>
      <c r="P63" s="12">
        <f t="shared" si="0"/>
        <v>40</v>
      </c>
      <c r="Q63" s="2" t="str">
        <f t="shared" si="1"/>
        <v>noviembre</v>
      </c>
      <c r="R63" s="2">
        <f t="shared" si="2"/>
        <v>2023</v>
      </c>
      <c r="S63" s="2" t="str">
        <f t="shared" si="3"/>
        <v>lunes</v>
      </c>
    </row>
    <row r="64" spans="1:19" ht="15.75" x14ac:dyDescent="0.25">
      <c r="A64" s="2">
        <v>63</v>
      </c>
      <c r="B64" s="4" t="s">
        <v>89</v>
      </c>
      <c r="C64" s="2">
        <v>28</v>
      </c>
      <c r="D64" s="2" t="s">
        <v>760</v>
      </c>
      <c r="E64" s="5" t="s">
        <v>665</v>
      </c>
      <c r="F64" s="4">
        <v>36774643</v>
      </c>
      <c r="G64" s="2" t="s">
        <v>935</v>
      </c>
      <c r="H64" s="2" t="s">
        <v>90</v>
      </c>
      <c r="I64" s="55">
        <v>45240</v>
      </c>
      <c r="J64" s="4" t="s">
        <v>732</v>
      </c>
      <c r="K64" s="4" t="s">
        <v>64</v>
      </c>
      <c r="L64" s="15">
        <v>350</v>
      </c>
      <c r="M64" s="2" t="s">
        <v>16</v>
      </c>
      <c r="N64" s="2" t="s">
        <v>53</v>
      </c>
      <c r="O64" s="12">
        <v>8</v>
      </c>
      <c r="P64" s="12">
        <f t="shared" si="0"/>
        <v>35</v>
      </c>
      <c r="Q64" s="2" t="str">
        <f t="shared" si="1"/>
        <v>noviembre</v>
      </c>
      <c r="R64" s="2">
        <f t="shared" si="2"/>
        <v>2023</v>
      </c>
      <c r="S64" s="2" t="str">
        <f t="shared" si="3"/>
        <v>viernes</v>
      </c>
    </row>
    <row r="65" spans="1:19" ht="15.75" x14ac:dyDescent="0.25">
      <c r="A65" s="2">
        <v>64</v>
      </c>
      <c r="B65" s="4" t="s">
        <v>91</v>
      </c>
      <c r="C65" s="2">
        <v>30</v>
      </c>
      <c r="D65" s="2" t="s">
        <v>761</v>
      </c>
      <c r="E65" s="5" t="s">
        <v>666</v>
      </c>
      <c r="F65" s="4">
        <v>35602435</v>
      </c>
      <c r="G65" s="2" t="s">
        <v>936</v>
      </c>
      <c r="H65" s="2" t="s">
        <v>92</v>
      </c>
      <c r="I65" s="55">
        <v>45242</v>
      </c>
      <c r="J65" s="4" t="s">
        <v>785</v>
      </c>
      <c r="K65" s="4" t="s">
        <v>40</v>
      </c>
      <c r="L65" s="15">
        <v>300</v>
      </c>
      <c r="M65" s="2" t="s">
        <v>15</v>
      </c>
      <c r="N65" s="2" t="s">
        <v>49</v>
      </c>
      <c r="O65" s="12">
        <v>10</v>
      </c>
      <c r="P65" s="12">
        <f t="shared" si="0"/>
        <v>30</v>
      </c>
      <c r="Q65" s="2" t="str">
        <f t="shared" si="1"/>
        <v>noviembre</v>
      </c>
      <c r="R65" s="2">
        <f t="shared" si="2"/>
        <v>2023</v>
      </c>
      <c r="S65" s="2" t="str">
        <f t="shared" si="3"/>
        <v>domingo</v>
      </c>
    </row>
    <row r="66" spans="1:19" ht="15.75" x14ac:dyDescent="0.25">
      <c r="A66" s="2">
        <v>65</v>
      </c>
      <c r="B66" s="4" t="s">
        <v>797</v>
      </c>
      <c r="C66" s="2">
        <v>18</v>
      </c>
      <c r="D66" s="2" t="s">
        <v>761</v>
      </c>
      <c r="E66" s="5" t="s">
        <v>667</v>
      </c>
      <c r="F66" s="4">
        <v>28234781</v>
      </c>
      <c r="G66" s="2" t="s">
        <v>937</v>
      </c>
      <c r="H66" s="2" t="s">
        <v>61</v>
      </c>
      <c r="I66" s="55">
        <v>45245</v>
      </c>
      <c r="J66" s="4" t="s">
        <v>733</v>
      </c>
      <c r="K66" s="4" t="s">
        <v>41</v>
      </c>
      <c r="L66" s="15">
        <v>200</v>
      </c>
      <c r="M66" s="2" t="s">
        <v>13</v>
      </c>
      <c r="N66" s="2" t="s">
        <v>47</v>
      </c>
      <c r="O66" s="12">
        <v>5</v>
      </c>
      <c r="P66" s="12">
        <f t="shared" ref="P66:P129" si="4">L66*0.1</f>
        <v>20</v>
      </c>
      <c r="Q66" s="2" t="str">
        <f t="shared" ref="Q66:Q129" si="5">TEXT(I66,"mmmm")</f>
        <v>noviembre</v>
      </c>
      <c r="R66" s="2">
        <f t="shared" ref="R66:R129" si="6">YEAR(I66)</f>
        <v>2023</v>
      </c>
      <c r="S66" s="2" t="str">
        <f t="shared" ref="S66:S129" si="7">IF(I66&lt;&gt;"", SUBSTITUTE(SUBSTITUTE(SUBSTITUTE(SUBSTITUTE(SUBSTITUTE(TEXT(I66,"dddd"),"á","a"),"é","e"),"í","i"),"ó","o"),"ú","u"),"")</f>
        <v>miercoles</v>
      </c>
    </row>
    <row r="67" spans="1:19" ht="15.75" x14ac:dyDescent="0.25">
      <c r="A67" s="2">
        <v>66</v>
      </c>
      <c r="B67" s="4" t="s">
        <v>94</v>
      </c>
      <c r="C67" s="2">
        <v>29</v>
      </c>
      <c r="D67" s="2" t="s">
        <v>760</v>
      </c>
      <c r="E67" s="5" t="s">
        <v>668</v>
      </c>
      <c r="F67" s="4">
        <v>33648815</v>
      </c>
      <c r="G67" s="2" t="s">
        <v>938</v>
      </c>
      <c r="H67" s="2" t="s">
        <v>74</v>
      </c>
      <c r="I67" s="55">
        <v>45250</v>
      </c>
      <c r="J67" s="4" t="s">
        <v>751</v>
      </c>
      <c r="K67" s="4" t="s">
        <v>42</v>
      </c>
      <c r="L67" s="15">
        <v>400</v>
      </c>
      <c r="M67" s="2" t="s">
        <v>11</v>
      </c>
      <c r="N67" s="2" t="s">
        <v>55</v>
      </c>
      <c r="O67" s="12">
        <v>15</v>
      </c>
      <c r="P67" s="12">
        <f t="shared" si="4"/>
        <v>40</v>
      </c>
      <c r="Q67" s="2" t="str">
        <f t="shared" si="5"/>
        <v>noviembre</v>
      </c>
      <c r="R67" s="2">
        <f t="shared" si="6"/>
        <v>2023</v>
      </c>
      <c r="S67" s="2" t="str">
        <f t="shared" si="7"/>
        <v>lunes</v>
      </c>
    </row>
    <row r="68" spans="1:19" ht="15.75" x14ac:dyDescent="0.25">
      <c r="A68" s="2">
        <v>67</v>
      </c>
      <c r="B68" s="4" t="s">
        <v>798</v>
      </c>
      <c r="C68" s="2">
        <v>18</v>
      </c>
      <c r="D68" s="2" t="s">
        <v>760</v>
      </c>
      <c r="E68" s="5" t="s">
        <v>669</v>
      </c>
      <c r="F68" s="4">
        <v>37131922</v>
      </c>
      <c r="G68" s="2" t="s">
        <v>939</v>
      </c>
      <c r="H68" s="2" t="s">
        <v>96</v>
      </c>
      <c r="I68" s="55">
        <v>45253</v>
      </c>
      <c r="J68" s="4" t="s">
        <v>739</v>
      </c>
      <c r="K68" s="4" t="s">
        <v>40</v>
      </c>
      <c r="L68" s="15">
        <v>250</v>
      </c>
      <c r="M68" s="2" t="s">
        <v>5</v>
      </c>
      <c r="N68" s="2" t="s">
        <v>45</v>
      </c>
      <c r="O68" s="12">
        <v>0</v>
      </c>
      <c r="P68" s="12">
        <f t="shared" si="4"/>
        <v>25</v>
      </c>
      <c r="Q68" s="2" t="str">
        <f t="shared" si="5"/>
        <v>noviembre</v>
      </c>
      <c r="R68" s="2">
        <f t="shared" si="6"/>
        <v>2023</v>
      </c>
      <c r="S68" s="2" t="str">
        <f t="shared" si="7"/>
        <v>jueves</v>
      </c>
    </row>
    <row r="69" spans="1:19" ht="15.75" x14ac:dyDescent="0.25">
      <c r="A69" s="2">
        <v>68</v>
      </c>
      <c r="B69" s="4" t="s">
        <v>799</v>
      </c>
      <c r="C69" s="2">
        <v>29</v>
      </c>
      <c r="D69" s="2" t="s">
        <v>761</v>
      </c>
      <c r="E69" s="5" t="s">
        <v>670</v>
      </c>
      <c r="F69" s="4">
        <v>31067297</v>
      </c>
      <c r="G69" s="2" t="s">
        <v>940</v>
      </c>
      <c r="H69" s="2" t="s">
        <v>98</v>
      </c>
      <c r="I69" s="55">
        <v>45255</v>
      </c>
      <c r="J69" s="4" t="s">
        <v>849</v>
      </c>
      <c r="K69" s="4" t="s">
        <v>43</v>
      </c>
      <c r="L69" s="15">
        <v>350</v>
      </c>
      <c r="M69" s="2" t="s">
        <v>16</v>
      </c>
      <c r="N69" s="2" t="s">
        <v>53</v>
      </c>
      <c r="O69" s="12">
        <v>8</v>
      </c>
      <c r="P69" s="12">
        <f t="shared" si="4"/>
        <v>35</v>
      </c>
      <c r="Q69" s="2" t="str">
        <f t="shared" si="5"/>
        <v>noviembre</v>
      </c>
      <c r="R69" s="2">
        <f t="shared" si="6"/>
        <v>2023</v>
      </c>
      <c r="S69" s="2" t="str">
        <f t="shared" si="7"/>
        <v>sabado</v>
      </c>
    </row>
    <row r="70" spans="1:19" ht="15.75" x14ac:dyDescent="0.25">
      <c r="A70" s="2">
        <v>69</v>
      </c>
      <c r="B70" s="4" t="s">
        <v>99</v>
      </c>
      <c r="C70" s="2">
        <v>31</v>
      </c>
      <c r="D70" s="2" t="s">
        <v>761</v>
      </c>
      <c r="E70" s="5" t="s">
        <v>671</v>
      </c>
      <c r="F70" s="4">
        <v>33246909</v>
      </c>
      <c r="G70" s="2" t="s">
        <v>941</v>
      </c>
      <c r="H70" s="2" t="s">
        <v>100</v>
      </c>
      <c r="I70" s="55">
        <v>45258</v>
      </c>
      <c r="J70" s="4" t="s">
        <v>745</v>
      </c>
      <c r="K70" s="4" t="s">
        <v>639</v>
      </c>
      <c r="L70" s="15">
        <v>300</v>
      </c>
      <c r="M70" s="2" t="s">
        <v>66</v>
      </c>
      <c r="N70" s="2" t="s">
        <v>51</v>
      </c>
      <c r="O70" s="12">
        <v>10</v>
      </c>
      <c r="P70" s="12">
        <f t="shared" si="4"/>
        <v>30</v>
      </c>
      <c r="Q70" s="2" t="str">
        <f t="shared" si="5"/>
        <v>noviembre</v>
      </c>
      <c r="R70" s="2">
        <f t="shared" si="6"/>
        <v>2023</v>
      </c>
      <c r="S70" s="2" t="str">
        <f t="shared" si="7"/>
        <v>martes</v>
      </c>
    </row>
    <row r="71" spans="1:19" ht="15.75" x14ac:dyDescent="0.25">
      <c r="A71" s="2">
        <v>70</v>
      </c>
      <c r="B71" s="4" t="s">
        <v>800</v>
      </c>
      <c r="C71" s="2">
        <v>29</v>
      </c>
      <c r="D71" s="2" t="s">
        <v>760</v>
      </c>
      <c r="E71" s="5" t="s">
        <v>672</v>
      </c>
      <c r="F71" s="4">
        <v>30095290</v>
      </c>
      <c r="G71" s="2" t="s">
        <v>942</v>
      </c>
      <c r="H71" s="2" t="s">
        <v>102</v>
      </c>
      <c r="I71" s="55">
        <v>45260</v>
      </c>
      <c r="J71" s="4" t="s">
        <v>732</v>
      </c>
      <c r="K71" s="4" t="s">
        <v>60</v>
      </c>
      <c r="L71" s="15">
        <v>200</v>
      </c>
      <c r="M71" s="2" t="s">
        <v>13</v>
      </c>
      <c r="N71" s="2" t="s">
        <v>49</v>
      </c>
      <c r="O71" s="12">
        <v>5</v>
      </c>
      <c r="P71" s="12">
        <f t="shared" si="4"/>
        <v>20</v>
      </c>
      <c r="Q71" s="2" t="str">
        <f t="shared" si="5"/>
        <v>noviembre</v>
      </c>
      <c r="R71" s="2">
        <f t="shared" si="6"/>
        <v>2023</v>
      </c>
      <c r="S71" s="2" t="str">
        <f t="shared" si="7"/>
        <v>jueves</v>
      </c>
    </row>
    <row r="72" spans="1:19" ht="15.75" x14ac:dyDescent="0.25">
      <c r="A72" s="2">
        <v>71</v>
      </c>
      <c r="B72" s="4" t="s">
        <v>801</v>
      </c>
      <c r="C72" s="2">
        <v>18</v>
      </c>
      <c r="D72" s="2" t="s">
        <v>760</v>
      </c>
      <c r="E72" s="5" t="s">
        <v>673</v>
      </c>
      <c r="F72" s="4">
        <v>31509642</v>
      </c>
      <c r="G72" s="2" t="s">
        <v>943</v>
      </c>
      <c r="H72" s="2" t="s">
        <v>104</v>
      </c>
      <c r="I72" s="55">
        <v>45263</v>
      </c>
      <c r="J72" s="4" t="s">
        <v>749</v>
      </c>
      <c r="K72" s="4" t="s">
        <v>62</v>
      </c>
      <c r="L72" s="15">
        <v>400</v>
      </c>
      <c r="M72" s="2" t="s">
        <v>15</v>
      </c>
      <c r="N72" s="2" t="s">
        <v>47</v>
      </c>
      <c r="O72" s="12">
        <v>15</v>
      </c>
      <c r="P72" s="12">
        <f t="shared" si="4"/>
        <v>40</v>
      </c>
      <c r="Q72" s="2" t="str">
        <f t="shared" si="5"/>
        <v>diciembre</v>
      </c>
      <c r="R72" s="2">
        <f t="shared" si="6"/>
        <v>2023</v>
      </c>
      <c r="S72" s="2" t="str">
        <f t="shared" si="7"/>
        <v>domingo</v>
      </c>
    </row>
    <row r="73" spans="1:19" ht="15.75" x14ac:dyDescent="0.25">
      <c r="A73" s="2">
        <v>72</v>
      </c>
      <c r="B73" s="4" t="s">
        <v>851</v>
      </c>
      <c r="C73" s="2">
        <v>30</v>
      </c>
      <c r="D73" s="2" t="s">
        <v>760</v>
      </c>
      <c r="E73" s="5" t="s">
        <v>674</v>
      </c>
      <c r="F73" s="4">
        <v>26510133</v>
      </c>
      <c r="G73" s="2" t="s">
        <v>944</v>
      </c>
      <c r="H73" s="2" t="s">
        <v>70</v>
      </c>
      <c r="I73" s="55">
        <v>45266</v>
      </c>
      <c r="J73" s="4" t="s">
        <v>743</v>
      </c>
      <c r="K73" s="4" t="s">
        <v>64</v>
      </c>
      <c r="L73" s="15">
        <v>250</v>
      </c>
      <c r="M73" s="2" t="s">
        <v>9</v>
      </c>
      <c r="N73" s="2" t="s">
        <v>55</v>
      </c>
      <c r="O73" s="12">
        <v>0</v>
      </c>
      <c r="P73" s="12">
        <f t="shared" si="4"/>
        <v>25</v>
      </c>
      <c r="Q73" s="2" t="str">
        <f t="shared" si="5"/>
        <v>diciembre</v>
      </c>
      <c r="R73" s="2">
        <f t="shared" si="6"/>
        <v>2023</v>
      </c>
      <c r="S73" s="2" t="str">
        <f t="shared" si="7"/>
        <v>miercoles</v>
      </c>
    </row>
    <row r="74" spans="1:19" ht="15.75" x14ac:dyDescent="0.25">
      <c r="A74" s="2">
        <v>73</v>
      </c>
      <c r="B74" s="4" t="s">
        <v>802</v>
      </c>
      <c r="C74" s="2">
        <v>32</v>
      </c>
      <c r="D74" s="2" t="s">
        <v>761</v>
      </c>
      <c r="E74" s="5" t="s">
        <v>675</v>
      </c>
      <c r="F74" s="4">
        <v>29530983</v>
      </c>
      <c r="G74" s="2" t="s">
        <v>945</v>
      </c>
      <c r="H74" s="2" t="s">
        <v>108</v>
      </c>
      <c r="I74" s="55">
        <v>45270</v>
      </c>
      <c r="J74" s="4" t="s">
        <v>847</v>
      </c>
      <c r="K74" s="4" t="s">
        <v>40</v>
      </c>
      <c r="L74" s="15">
        <v>300</v>
      </c>
      <c r="M74" s="2" t="s">
        <v>7</v>
      </c>
      <c r="N74" s="2" t="s">
        <v>49</v>
      </c>
      <c r="O74" s="12">
        <v>10</v>
      </c>
      <c r="P74" s="12">
        <f t="shared" si="4"/>
        <v>30</v>
      </c>
      <c r="Q74" s="2" t="str">
        <f t="shared" si="5"/>
        <v>diciembre</v>
      </c>
      <c r="R74" s="2">
        <f t="shared" si="6"/>
        <v>2023</v>
      </c>
      <c r="S74" s="2" t="str">
        <f t="shared" si="7"/>
        <v>domingo</v>
      </c>
    </row>
    <row r="75" spans="1:19" ht="15.75" x14ac:dyDescent="0.25">
      <c r="A75" s="2">
        <v>74</v>
      </c>
      <c r="B75" s="4" t="s">
        <v>803</v>
      </c>
      <c r="C75" s="2">
        <v>52</v>
      </c>
      <c r="D75" s="2" t="s">
        <v>761</v>
      </c>
      <c r="E75" s="5" t="s">
        <v>676</v>
      </c>
      <c r="F75" s="4">
        <v>33072206</v>
      </c>
      <c r="G75" s="2" t="s">
        <v>946</v>
      </c>
      <c r="H75" s="2" t="s">
        <v>110</v>
      </c>
      <c r="I75" s="55">
        <v>45272</v>
      </c>
      <c r="J75" s="4" t="s">
        <v>785</v>
      </c>
      <c r="K75" s="4" t="s">
        <v>41</v>
      </c>
      <c r="L75" s="15">
        <v>200</v>
      </c>
      <c r="M75" s="2" t="s">
        <v>15</v>
      </c>
      <c r="N75" s="2" t="s">
        <v>51</v>
      </c>
      <c r="O75" s="12">
        <v>5</v>
      </c>
      <c r="P75" s="12">
        <f t="shared" si="4"/>
        <v>20</v>
      </c>
      <c r="Q75" s="2" t="str">
        <f t="shared" si="5"/>
        <v>diciembre</v>
      </c>
      <c r="R75" s="2">
        <f t="shared" si="6"/>
        <v>2023</v>
      </c>
      <c r="S75" s="2" t="str">
        <f t="shared" si="7"/>
        <v>martes</v>
      </c>
    </row>
    <row r="76" spans="1:19" ht="15.75" x14ac:dyDescent="0.25">
      <c r="A76" s="2">
        <v>75</v>
      </c>
      <c r="B76" s="4" t="s">
        <v>111</v>
      </c>
      <c r="C76" s="2">
        <v>27</v>
      </c>
      <c r="D76" s="2" t="s">
        <v>760</v>
      </c>
      <c r="E76" s="5" t="s">
        <v>677</v>
      </c>
      <c r="F76" s="4">
        <v>27845343</v>
      </c>
      <c r="G76" s="2" t="s">
        <v>947</v>
      </c>
      <c r="H76" s="2" t="s">
        <v>112</v>
      </c>
      <c r="I76" s="55">
        <v>45275</v>
      </c>
      <c r="J76" s="4" t="s">
        <v>845</v>
      </c>
      <c r="K76" s="4" t="s">
        <v>42</v>
      </c>
      <c r="L76" s="15">
        <v>400</v>
      </c>
      <c r="M76" s="2" t="s">
        <v>13</v>
      </c>
      <c r="N76" s="2" t="s">
        <v>47</v>
      </c>
      <c r="O76" s="12">
        <v>15</v>
      </c>
      <c r="P76" s="12">
        <f t="shared" si="4"/>
        <v>40</v>
      </c>
      <c r="Q76" s="2" t="str">
        <f t="shared" si="5"/>
        <v>diciembre</v>
      </c>
      <c r="R76" s="2">
        <f t="shared" si="6"/>
        <v>2023</v>
      </c>
      <c r="S76" s="2" t="str">
        <f t="shared" si="7"/>
        <v>viernes</v>
      </c>
    </row>
    <row r="77" spans="1:19" ht="15.75" x14ac:dyDescent="0.25">
      <c r="A77" s="2">
        <v>76</v>
      </c>
      <c r="B77" s="4" t="s">
        <v>113</v>
      </c>
      <c r="C77" s="2">
        <v>27</v>
      </c>
      <c r="D77" s="2" t="s">
        <v>761</v>
      </c>
      <c r="E77" s="5" t="s">
        <v>678</v>
      </c>
      <c r="F77" s="4">
        <v>36308193</v>
      </c>
      <c r="G77" s="2" t="s">
        <v>948</v>
      </c>
      <c r="H77" s="2" t="s">
        <v>114</v>
      </c>
      <c r="I77" s="55">
        <v>45280</v>
      </c>
      <c r="J77" s="4" t="s">
        <v>781</v>
      </c>
      <c r="K77" s="4" t="s">
        <v>40</v>
      </c>
      <c r="L77" s="15">
        <v>250</v>
      </c>
      <c r="M77" s="2" t="s">
        <v>5</v>
      </c>
      <c r="N77" s="2" t="s">
        <v>45</v>
      </c>
      <c r="O77" s="12">
        <v>0</v>
      </c>
      <c r="P77" s="12">
        <f t="shared" si="4"/>
        <v>25</v>
      </c>
      <c r="Q77" s="2" t="str">
        <f t="shared" si="5"/>
        <v>diciembre</v>
      </c>
      <c r="R77" s="2">
        <f t="shared" si="6"/>
        <v>2023</v>
      </c>
      <c r="S77" s="2" t="str">
        <f t="shared" si="7"/>
        <v>miercoles</v>
      </c>
    </row>
    <row r="78" spans="1:19" ht="15.75" x14ac:dyDescent="0.25">
      <c r="A78" s="2">
        <v>77</v>
      </c>
      <c r="B78" s="4" t="s">
        <v>115</v>
      </c>
      <c r="C78" s="2">
        <v>28</v>
      </c>
      <c r="D78" s="2" t="s">
        <v>761</v>
      </c>
      <c r="E78" s="5" t="s">
        <v>679</v>
      </c>
      <c r="F78" s="4">
        <v>27160012</v>
      </c>
      <c r="G78" s="2" t="s">
        <v>949</v>
      </c>
      <c r="H78" s="2" t="s">
        <v>88</v>
      </c>
      <c r="I78" s="55">
        <v>45283</v>
      </c>
      <c r="J78" s="4" t="s">
        <v>784</v>
      </c>
      <c r="K78" s="4" t="s">
        <v>43</v>
      </c>
      <c r="L78" s="15">
        <v>300</v>
      </c>
      <c r="M78" s="2" t="s">
        <v>7</v>
      </c>
      <c r="N78" s="2" t="s">
        <v>49</v>
      </c>
      <c r="O78" s="12">
        <v>10</v>
      </c>
      <c r="P78" s="12">
        <f t="shared" si="4"/>
        <v>30</v>
      </c>
      <c r="Q78" s="2" t="str">
        <f t="shared" si="5"/>
        <v>diciembre</v>
      </c>
      <c r="R78" s="2">
        <f t="shared" si="6"/>
        <v>2023</v>
      </c>
      <c r="S78" s="2" t="str">
        <f t="shared" si="7"/>
        <v>sabado</v>
      </c>
    </row>
    <row r="79" spans="1:19" ht="15.75" x14ac:dyDescent="0.25">
      <c r="A79" s="2">
        <v>78</v>
      </c>
      <c r="B79" s="4" t="s">
        <v>804</v>
      </c>
      <c r="C79" s="2">
        <v>30</v>
      </c>
      <c r="D79" s="2" t="s">
        <v>760</v>
      </c>
      <c r="E79" s="5" t="s">
        <v>680</v>
      </c>
      <c r="F79" s="4">
        <v>28319146</v>
      </c>
      <c r="G79" s="2" t="s">
        <v>950</v>
      </c>
      <c r="H79" s="2" t="s">
        <v>117</v>
      </c>
      <c r="I79" s="55">
        <v>45285</v>
      </c>
      <c r="J79" s="4" t="s">
        <v>784</v>
      </c>
      <c r="K79" s="4" t="s">
        <v>639</v>
      </c>
      <c r="L79" s="15">
        <v>300</v>
      </c>
      <c r="M79" s="2" t="s">
        <v>15</v>
      </c>
      <c r="N79" s="2" t="s">
        <v>49</v>
      </c>
      <c r="O79" s="12">
        <v>10</v>
      </c>
      <c r="P79" s="12">
        <f t="shared" si="4"/>
        <v>30</v>
      </c>
      <c r="Q79" s="2" t="str">
        <f t="shared" si="5"/>
        <v>diciembre</v>
      </c>
      <c r="R79" s="2">
        <f t="shared" si="6"/>
        <v>2023</v>
      </c>
      <c r="S79" s="2" t="str">
        <f t="shared" si="7"/>
        <v>lunes</v>
      </c>
    </row>
    <row r="80" spans="1:19" ht="15.75" x14ac:dyDescent="0.25">
      <c r="A80" s="2">
        <v>79</v>
      </c>
      <c r="B80" s="4" t="s">
        <v>805</v>
      </c>
      <c r="C80" s="2">
        <v>38</v>
      </c>
      <c r="D80" s="2" t="s">
        <v>760</v>
      </c>
      <c r="E80" s="5" t="s">
        <v>681</v>
      </c>
      <c r="F80" s="4">
        <v>34190822</v>
      </c>
      <c r="G80" s="2" t="s">
        <v>951</v>
      </c>
      <c r="H80" s="2" t="s">
        <v>119</v>
      </c>
      <c r="I80" s="55">
        <v>45288</v>
      </c>
      <c r="J80" s="4" t="s">
        <v>738</v>
      </c>
      <c r="K80" s="4" t="s">
        <v>60</v>
      </c>
      <c r="L80" s="15">
        <v>200</v>
      </c>
      <c r="M80" s="2" t="s">
        <v>13</v>
      </c>
      <c r="N80" s="2" t="s">
        <v>47</v>
      </c>
      <c r="O80" s="12">
        <v>5</v>
      </c>
      <c r="P80" s="12">
        <f t="shared" si="4"/>
        <v>20</v>
      </c>
      <c r="Q80" s="2" t="str">
        <f t="shared" si="5"/>
        <v>diciembre</v>
      </c>
      <c r="R80" s="2">
        <f t="shared" si="6"/>
        <v>2023</v>
      </c>
      <c r="S80" s="2" t="str">
        <f t="shared" si="7"/>
        <v>jueves</v>
      </c>
    </row>
    <row r="81" spans="1:19" ht="15.75" x14ac:dyDescent="0.25">
      <c r="A81" s="2">
        <v>80</v>
      </c>
      <c r="B81" s="4" t="s">
        <v>120</v>
      </c>
      <c r="C81" s="2">
        <v>35</v>
      </c>
      <c r="D81" s="2" t="s">
        <v>760</v>
      </c>
      <c r="E81" s="5" t="s">
        <v>682</v>
      </c>
      <c r="F81" s="4">
        <v>30900951</v>
      </c>
      <c r="G81" s="2" t="s">
        <v>952</v>
      </c>
      <c r="H81" s="2" t="s">
        <v>121</v>
      </c>
      <c r="I81" s="55">
        <v>45290</v>
      </c>
      <c r="J81" s="4" t="s">
        <v>748</v>
      </c>
      <c r="K81" s="4" t="s">
        <v>62</v>
      </c>
      <c r="L81" s="15">
        <v>400</v>
      </c>
      <c r="M81" s="2" t="s">
        <v>11</v>
      </c>
      <c r="N81" s="2" t="s">
        <v>55</v>
      </c>
      <c r="O81" s="12">
        <v>15</v>
      </c>
      <c r="P81" s="12">
        <f t="shared" si="4"/>
        <v>40</v>
      </c>
      <c r="Q81" s="2" t="str">
        <f t="shared" si="5"/>
        <v>diciembre</v>
      </c>
      <c r="R81" s="2">
        <f t="shared" si="6"/>
        <v>2023</v>
      </c>
      <c r="S81" s="2" t="str">
        <f t="shared" si="7"/>
        <v>sabado</v>
      </c>
    </row>
    <row r="82" spans="1:19" ht="15.75" x14ac:dyDescent="0.25">
      <c r="A82" s="2">
        <v>81</v>
      </c>
      <c r="B82" s="4" t="s">
        <v>778</v>
      </c>
      <c r="C82" s="2">
        <v>38</v>
      </c>
      <c r="D82" s="2" t="s">
        <v>760</v>
      </c>
      <c r="E82" s="5" t="s">
        <v>643</v>
      </c>
      <c r="F82" s="4">
        <v>37378318</v>
      </c>
      <c r="G82" s="2" t="s">
        <v>953</v>
      </c>
      <c r="H82" s="2" t="s">
        <v>29</v>
      </c>
      <c r="I82" s="55">
        <v>45171</v>
      </c>
      <c r="J82" s="4" t="s">
        <v>739</v>
      </c>
      <c r="K82" s="4" t="s">
        <v>64</v>
      </c>
      <c r="L82" s="15">
        <v>250</v>
      </c>
      <c r="M82" s="2" t="s">
        <v>5</v>
      </c>
      <c r="N82" s="2" t="s">
        <v>45</v>
      </c>
      <c r="O82" s="12">
        <v>0</v>
      </c>
      <c r="P82" s="12">
        <f t="shared" si="4"/>
        <v>25</v>
      </c>
      <c r="Q82" s="2" t="str">
        <f t="shared" si="5"/>
        <v>septiembre</v>
      </c>
      <c r="R82" s="2">
        <f t="shared" si="6"/>
        <v>2023</v>
      </c>
      <c r="S82" s="2" t="str">
        <f t="shared" si="7"/>
        <v>sabado</v>
      </c>
    </row>
    <row r="83" spans="1:19" ht="15.75" x14ac:dyDescent="0.25">
      <c r="A83" s="2">
        <v>82</v>
      </c>
      <c r="B83" s="4" t="s">
        <v>779</v>
      </c>
      <c r="C83" s="2">
        <v>35</v>
      </c>
      <c r="D83" s="2" t="s">
        <v>761</v>
      </c>
      <c r="E83" s="5" t="s">
        <v>644</v>
      </c>
      <c r="F83" s="4">
        <v>27870756</v>
      </c>
      <c r="G83" s="2" t="s">
        <v>954</v>
      </c>
      <c r="H83" s="2" t="s">
        <v>31</v>
      </c>
      <c r="I83" s="55">
        <v>45174</v>
      </c>
      <c r="J83" s="4" t="s">
        <v>845</v>
      </c>
      <c r="K83" s="4" t="s">
        <v>40</v>
      </c>
      <c r="L83" s="15">
        <v>300</v>
      </c>
      <c r="M83" s="2" t="s">
        <v>66</v>
      </c>
      <c r="N83" s="2" t="s">
        <v>51</v>
      </c>
      <c r="O83" s="12">
        <v>10</v>
      </c>
      <c r="P83" s="12">
        <f t="shared" si="4"/>
        <v>30</v>
      </c>
      <c r="Q83" s="2" t="str">
        <f t="shared" si="5"/>
        <v>septiembre</v>
      </c>
      <c r="R83" s="2">
        <f t="shared" si="6"/>
        <v>2023</v>
      </c>
      <c r="S83" s="2" t="str">
        <f t="shared" si="7"/>
        <v>martes</v>
      </c>
    </row>
    <row r="84" spans="1:19" ht="15.75" x14ac:dyDescent="0.25">
      <c r="A84" s="2">
        <v>83</v>
      </c>
      <c r="B84" s="4" t="s">
        <v>780</v>
      </c>
      <c r="C84" s="2">
        <v>42</v>
      </c>
      <c r="D84" s="2" t="s">
        <v>761</v>
      </c>
      <c r="E84" s="5" t="s">
        <v>645</v>
      </c>
      <c r="F84" s="4">
        <v>35628176</v>
      </c>
      <c r="G84" s="2" t="s">
        <v>955</v>
      </c>
      <c r="H84" s="2" t="s">
        <v>33</v>
      </c>
      <c r="I84" s="55">
        <v>45179</v>
      </c>
      <c r="J84" s="4" t="s">
        <v>732</v>
      </c>
      <c r="K84" s="4" t="s">
        <v>41</v>
      </c>
      <c r="L84" s="15">
        <v>200</v>
      </c>
      <c r="M84" s="2" t="s">
        <v>13</v>
      </c>
      <c r="N84" s="2" t="s">
        <v>49</v>
      </c>
      <c r="O84" s="12">
        <v>5</v>
      </c>
      <c r="P84" s="12">
        <f t="shared" si="4"/>
        <v>20</v>
      </c>
      <c r="Q84" s="2" t="str">
        <f t="shared" si="5"/>
        <v>septiembre</v>
      </c>
      <c r="R84" s="2">
        <f t="shared" si="6"/>
        <v>2023</v>
      </c>
      <c r="S84" s="2" t="str">
        <f t="shared" si="7"/>
        <v>domingo</v>
      </c>
    </row>
    <row r="85" spans="1:19" ht="15.75" x14ac:dyDescent="0.25">
      <c r="A85" s="2">
        <v>84</v>
      </c>
      <c r="B85" s="4" t="s">
        <v>781</v>
      </c>
      <c r="C85" s="2">
        <v>40</v>
      </c>
      <c r="D85" s="2" t="s">
        <v>760</v>
      </c>
      <c r="E85" s="5" t="s">
        <v>646</v>
      </c>
      <c r="F85" s="4">
        <v>31193983</v>
      </c>
      <c r="G85" s="2" t="s">
        <v>956</v>
      </c>
      <c r="H85" s="2" t="s">
        <v>35</v>
      </c>
      <c r="I85" s="55">
        <v>45181</v>
      </c>
      <c r="J85" s="4" t="s">
        <v>778</v>
      </c>
      <c r="K85" s="4" t="s">
        <v>42</v>
      </c>
      <c r="L85" s="15">
        <v>200</v>
      </c>
      <c r="M85" s="2" t="s">
        <v>13</v>
      </c>
      <c r="N85" s="2" t="s">
        <v>47</v>
      </c>
      <c r="O85" s="12">
        <v>5</v>
      </c>
      <c r="P85" s="12">
        <f t="shared" si="4"/>
        <v>20</v>
      </c>
      <c r="Q85" s="2" t="str">
        <f t="shared" si="5"/>
        <v>septiembre</v>
      </c>
      <c r="R85" s="2">
        <f t="shared" si="6"/>
        <v>2023</v>
      </c>
      <c r="S85" s="2" t="str">
        <f t="shared" si="7"/>
        <v>martes</v>
      </c>
    </row>
    <row r="86" spans="1:19" ht="15.75" x14ac:dyDescent="0.25">
      <c r="A86" s="2">
        <v>85</v>
      </c>
      <c r="B86" s="4" t="s">
        <v>846</v>
      </c>
      <c r="C86" s="2">
        <v>38</v>
      </c>
      <c r="D86" s="2" t="s">
        <v>760</v>
      </c>
      <c r="E86" s="5" t="s">
        <v>647</v>
      </c>
      <c r="F86" s="4">
        <v>36488966</v>
      </c>
      <c r="G86" s="2" t="s">
        <v>957</v>
      </c>
      <c r="H86" s="2" t="s">
        <v>129</v>
      </c>
      <c r="I86" s="55">
        <v>45184</v>
      </c>
      <c r="J86" s="4" t="s">
        <v>785</v>
      </c>
      <c r="K86" s="4" t="s">
        <v>40</v>
      </c>
      <c r="L86" s="15">
        <v>400</v>
      </c>
      <c r="M86" s="2" t="s">
        <v>11</v>
      </c>
      <c r="N86" s="2" t="s">
        <v>55</v>
      </c>
      <c r="O86" s="12">
        <v>15</v>
      </c>
      <c r="P86" s="12">
        <f t="shared" si="4"/>
        <v>40</v>
      </c>
      <c r="Q86" s="2" t="str">
        <f t="shared" si="5"/>
        <v>septiembre</v>
      </c>
      <c r="R86" s="2">
        <f t="shared" si="6"/>
        <v>2023</v>
      </c>
      <c r="S86" s="2" t="str">
        <f t="shared" si="7"/>
        <v>viernes</v>
      </c>
    </row>
    <row r="87" spans="1:19" ht="15.75" x14ac:dyDescent="0.25">
      <c r="A87" s="2">
        <v>86</v>
      </c>
      <c r="B87" s="4" t="s">
        <v>782</v>
      </c>
      <c r="C87" s="2">
        <v>22</v>
      </c>
      <c r="D87" s="2" t="s">
        <v>760</v>
      </c>
      <c r="E87" s="5" t="s">
        <v>648</v>
      </c>
      <c r="F87" s="4">
        <v>27623524</v>
      </c>
      <c r="G87" s="2" t="s">
        <v>958</v>
      </c>
      <c r="H87" s="2" t="s">
        <v>39</v>
      </c>
      <c r="I87" s="55">
        <v>45189</v>
      </c>
      <c r="J87" s="4" t="s">
        <v>739</v>
      </c>
      <c r="K87" s="4" t="s">
        <v>43</v>
      </c>
      <c r="L87" s="15">
        <v>250</v>
      </c>
      <c r="M87" s="2" t="s">
        <v>5</v>
      </c>
      <c r="N87" s="2" t="s">
        <v>45</v>
      </c>
      <c r="O87" s="12">
        <v>0</v>
      </c>
      <c r="P87" s="12">
        <f t="shared" si="4"/>
        <v>25</v>
      </c>
      <c r="Q87" s="2" t="str">
        <f t="shared" si="5"/>
        <v>septiembre</v>
      </c>
      <c r="R87" s="2">
        <f t="shared" si="6"/>
        <v>2023</v>
      </c>
      <c r="S87" s="2" t="str">
        <f t="shared" si="7"/>
        <v>miercoles</v>
      </c>
    </row>
    <row r="88" spans="1:19" ht="15.75" x14ac:dyDescent="0.25">
      <c r="A88" s="2">
        <v>87</v>
      </c>
      <c r="B88" s="4" t="s">
        <v>783</v>
      </c>
      <c r="C88" s="2">
        <v>32</v>
      </c>
      <c r="D88" s="2" t="s">
        <v>761</v>
      </c>
      <c r="E88" s="5" t="s">
        <v>649</v>
      </c>
      <c r="F88" s="4">
        <v>38910620</v>
      </c>
      <c r="G88" s="2" t="s">
        <v>959</v>
      </c>
      <c r="H88" s="2" t="s">
        <v>59</v>
      </c>
      <c r="I88" s="55">
        <v>45192</v>
      </c>
      <c r="J88" s="4" t="s">
        <v>737</v>
      </c>
      <c r="K88" s="4" t="s">
        <v>639</v>
      </c>
      <c r="L88" s="15">
        <v>300</v>
      </c>
      <c r="M88" s="2" t="s">
        <v>66</v>
      </c>
      <c r="N88" s="2" t="s">
        <v>51</v>
      </c>
      <c r="O88" s="12">
        <v>10</v>
      </c>
      <c r="P88" s="12">
        <f t="shared" si="4"/>
        <v>30</v>
      </c>
      <c r="Q88" s="2" t="str">
        <f t="shared" si="5"/>
        <v>septiembre</v>
      </c>
      <c r="R88" s="2">
        <f t="shared" si="6"/>
        <v>2023</v>
      </c>
      <c r="S88" s="2" t="str">
        <f t="shared" si="7"/>
        <v>sabado</v>
      </c>
    </row>
    <row r="89" spans="1:19" ht="15.75" x14ac:dyDescent="0.25">
      <c r="A89" s="2">
        <v>88</v>
      </c>
      <c r="B89" s="4" t="s">
        <v>784</v>
      </c>
      <c r="C89" s="2">
        <v>30</v>
      </c>
      <c r="D89" s="2" t="s">
        <v>761</v>
      </c>
      <c r="E89" s="5" t="s">
        <v>650</v>
      </c>
      <c r="F89" s="4">
        <v>27530811</v>
      </c>
      <c r="G89" s="2" t="s">
        <v>960</v>
      </c>
      <c r="H89" s="2" t="s">
        <v>61</v>
      </c>
      <c r="I89" s="55">
        <v>45194</v>
      </c>
      <c r="J89" s="4" t="s">
        <v>745</v>
      </c>
      <c r="K89" s="4" t="s">
        <v>60</v>
      </c>
      <c r="L89" s="15">
        <v>300</v>
      </c>
      <c r="M89" s="2" t="s">
        <v>15</v>
      </c>
      <c r="N89" s="2" t="s">
        <v>49</v>
      </c>
      <c r="O89" s="12">
        <v>10</v>
      </c>
      <c r="P89" s="12">
        <f t="shared" si="4"/>
        <v>30</v>
      </c>
      <c r="Q89" s="2" t="str">
        <f t="shared" si="5"/>
        <v>septiembre</v>
      </c>
      <c r="R89" s="2">
        <f t="shared" si="6"/>
        <v>2023</v>
      </c>
      <c r="S89" s="2" t="str">
        <f t="shared" si="7"/>
        <v>lunes</v>
      </c>
    </row>
    <row r="90" spans="1:19" ht="15.75" x14ac:dyDescent="0.25">
      <c r="A90" s="2">
        <v>89</v>
      </c>
      <c r="B90" s="4" t="s">
        <v>785</v>
      </c>
      <c r="C90" s="2">
        <v>29</v>
      </c>
      <c r="D90" s="2" t="s">
        <v>760</v>
      </c>
      <c r="E90" s="5" t="s">
        <v>651</v>
      </c>
      <c r="F90" s="4">
        <v>38496066</v>
      </c>
      <c r="G90" s="2" t="s">
        <v>961</v>
      </c>
      <c r="H90" s="2" t="s">
        <v>35</v>
      </c>
      <c r="I90" s="55">
        <v>45197</v>
      </c>
      <c r="J90" s="4" t="s">
        <v>847</v>
      </c>
      <c r="K90" s="4" t="s">
        <v>62</v>
      </c>
      <c r="L90" s="15">
        <v>200</v>
      </c>
      <c r="M90" s="2" t="s">
        <v>13</v>
      </c>
      <c r="N90" s="2" t="s">
        <v>47</v>
      </c>
      <c r="O90" s="12">
        <v>5</v>
      </c>
      <c r="P90" s="12">
        <f t="shared" si="4"/>
        <v>20</v>
      </c>
      <c r="Q90" s="2" t="str">
        <f t="shared" si="5"/>
        <v>septiembre</v>
      </c>
      <c r="R90" s="2">
        <f t="shared" si="6"/>
        <v>2023</v>
      </c>
      <c r="S90" s="2" t="str">
        <f t="shared" si="7"/>
        <v>jueves</v>
      </c>
    </row>
    <row r="91" spans="1:19" ht="15.75" x14ac:dyDescent="0.25">
      <c r="A91" s="2">
        <v>90</v>
      </c>
      <c r="B91" s="4" t="s">
        <v>786</v>
      </c>
      <c r="C91" s="2">
        <v>33</v>
      </c>
      <c r="D91" s="2" t="s">
        <v>760</v>
      </c>
      <c r="E91" s="5" t="s">
        <v>652</v>
      </c>
      <c r="F91" s="4">
        <v>25736063</v>
      </c>
      <c r="G91" s="2" t="s">
        <v>962</v>
      </c>
      <c r="H91" s="2" t="s">
        <v>37</v>
      </c>
      <c r="I91" s="55">
        <v>45199</v>
      </c>
      <c r="J91" s="4" t="s">
        <v>748</v>
      </c>
      <c r="K91" s="4" t="s">
        <v>64</v>
      </c>
      <c r="L91" s="15">
        <v>400</v>
      </c>
      <c r="M91" s="2" t="s">
        <v>11</v>
      </c>
      <c r="N91" s="2" t="s">
        <v>55</v>
      </c>
      <c r="O91" s="12">
        <v>15</v>
      </c>
      <c r="P91" s="12">
        <f t="shared" si="4"/>
        <v>40</v>
      </c>
      <c r="Q91" s="2" t="str">
        <f t="shared" si="5"/>
        <v>septiembre</v>
      </c>
      <c r="R91" s="2">
        <f t="shared" si="6"/>
        <v>2023</v>
      </c>
      <c r="S91" s="2" t="str">
        <f t="shared" si="7"/>
        <v>sabado</v>
      </c>
    </row>
    <row r="92" spans="1:19" ht="15.75" x14ac:dyDescent="0.25">
      <c r="A92" s="2">
        <v>91</v>
      </c>
      <c r="B92" s="4" t="s">
        <v>787</v>
      </c>
      <c r="C92" s="2">
        <v>20</v>
      </c>
      <c r="D92" s="2" t="s">
        <v>761</v>
      </c>
      <c r="E92" s="5" t="s">
        <v>653</v>
      </c>
      <c r="F92" s="4">
        <v>31603173</v>
      </c>
      <c r="G92" s="2" t="s">
        <v>963</v>
      </c>
      <c r="H92" s="2" t="s">
        <v>67</v>
      </c>
      <c r="I92" s="55">
        <v>45202</v>
      </c>
      <c r="J92" s="4" t="s">
        <v>847</v>
      </c>
      <c r="K92" s="4" t="s">
        <v>40</v>
      </c>
      <c r="L92" s="15">
        <v>250</v>
      </c>
      <c r="M92" s="2" t="s">
        <v>5</v>
      </c>
      <c r="N92" s="2" t="s">
        <v>45</v>
      </c>
      <c r="O92" s="12">
        <v>0</v>
      </c>
      <c r="P92" s="12">
        <f t="shared" si="4"/>
        <v>25</v>
      </c>
      <c r="Q92" s="2" t="str">
        <f t="shared" si="5"/>
        <v>octubre</v>
      </c>
      <c r="R92" s="2">
        <f t="shared" si="6"/>
        <v>2023</v>
      </c>
      <c r="S92" s="2" t="str">
        <f t="shared" si="7"/>
        <v>martes</v>
      </c>
    </row>
    <row r="93" spans="1:19" ht="15.75" x14ac:dyDescent="0.25">
      <c r="A93" s="2">
        <v>92</v>
      </c>
      <c r="B93" s="4" t="s">
        <v>788</v>
      </c>
      <c r="C93" s="2">
        <v>37</v>
      </c>
      <c r="D93" s="2" t="s">
        <v>761</v>
      </c>
      <c r="E93" s="5" t="s">
        <v>654</v>
      </c>
      <c r="F93" s="4">
        <v>28773525</v>
      </c>
      <c r="G93" s="2" t="s">
        <v>964</v>
      </c>
      <c r="H93" s="2" t="s">
        <v>68</v>
      </c>
      <c r="I93" s="55">
        <v>45205</v>
      </c>
      <c r="J93" s="4" t="s">
        <v>779</v>
      </c>
      <c r="K93" s="4" t="s">
        <v>41</v>
      </c>
      <c r="L93" s="15">
        <v>300</v>
      </c>
      <c r="M93" s="2" t="s">
        <v>66</v>
      </c>
      <c r="N93" s="2" t="s">
        <v>51</v>
      </c>
      <c r="O93" s="12">
        <v>10</v>
      </c>
      <c r="P93" s="12">
        <f t="shared" si="4"/>
        <v>30</v>
      </c>
      <c r="Q93" s="2" t="str">
        <f t="shared" si="5"/>
        <v>octubre</v>
      </c>
      <c r="R93" s="2">
        <f t="shared" si="6"/>
        <v>2023</v>
      </c>
      <c r="S93" s="2" t="str">
        <f t="shared" si="7"/>
        <v>viernes</v>
      </c>
    </row>
    <row r="94" spans="1:19" ht="15.75" x14ac:dyDescent="0.25">
      <c r="A94" s="2">
        <v>93</v>
      </c>
      <c r="B94" s="4" t="s">
        <v>789</v>
      </c>
      <c r="C94" s="2">
        <v>34</v>
      </c>
      <c r="D94" s="2" t="s">
        <v>760</v>
      </c>
      <c r="E94" s="5" t="s">
        <v>655</v>
      </c>
      <c r="F94" s="4">
        <v>38872489</v>
      </c>
      <c r="G94" s="2" t="s">
        <v>965</v>
      </c>
      <c r="H94" s="2" t="s">
        <v>70</v>
      </c>
      <c r="I94" s="55">
        <v>45209</v>
      </c>
      <c r="J94" s="4" t="s">
        <v>743</v>
      </c>
      <c r="K94" s="4" t="s">
        <v>42</v>
      </c>
      <c r="L94" s="15">
        <v>200</v>
      </c>
      <c r="M94" s="2" t="s">
        <v>13</v>
      </c>
      <c r="N94" s="2" t="s">
        <v>49</v>
      </c>
      <c r="O94" s="12">
        <v>5</v>
      </c>
      <c r="P94" s="12">
        <f t="shared" si="4"/>
        <v>20</v>
      </c>
      <c r="Q94" s="2" t="str">
        <f t="shared" si="5"/>
        <v>octubre</v>
      </c>
      <c r="R94" s="2">
        <f t="shared" si="6"/>
        <v>2023</v>
      </c>
      <c r="S94" s="2" t="str">
        <f t="shared" si="7"/>
        <v>martes</v>
      </c>
    </row>
    <row r="95" spans="1:19" ht="15.75" x14ac:dyDescent="0.25">
      <c r="A95" s="2">
        <v>94</v>
      </c>
      <c r="B95" s="4" t="s">
        <v>71</v>
      </c>
      <c r="C95" s="2">
        <v>27</v>
      </c>
      <c r="D95" s="2" t="s">
        <v>760</v>
      </c>
      <c r="E95" s="5" t="s">
        <v>656</v>
      </c>
      <c r="F95" s="4">
        <v>26847391</v>
      </c>
      <c r="G95" s="2" t="s">
        <v>966</v>
      </c>
      <c r="H95" s="2" t="s">
        <v>72</v>
      </c>
      <c r="I95" s="55">
        <v>45211</v>
      </c>
      <c r="J95" s="4" t="s">
        <v>740</v>
      </c>
      <c r="K95" s="4" t="s">
        <v>40</v>
      </c>
      <c r="L95" s="15">
        <v>400</v>
      </c>
      <c r="M95" s="2" t="s">
        <v>15</v>
      </c>
      <c r="N95" s="2" t="s">
        <v>47</v>
      </c>
      <c r="O95" s="12">
        <v>15</v>
      </c>
      <c r="P95" s="12">
        <f t="shared" si="4"/>
        <v>40</v>
      </c>
      <c r="Q95" s="2" t="str">
        <f t="shared" si="5"/>
        <v>octubre</v>
      </c>
      <c r="R95" s="2">
        <f t="shared" si="6"/>
        <v>2023</v>
      </c>
      <c r="S95" s="2" t="str">
        <f t="shared" si="7"/>
        <v>jueves</v>
      </c>
    </row>
    <row r="96" spans="1:19" ht="15.75" x14ac:dyDescent="0.25">
      <c r="A96" s="2">
        <v>95</v>
      </c>
      <c r="B96" s="4" t="s">
        <v>73</v>
      </c>
      <c r="C96" s="2">
        <v>31</v>
      </c>
      <c r="D96" s="2" t="s">
        <v>760</v>
      </c>
      <c r="E96" s="5" t="s">
        <v>657</v>
      </c>
      <c r="F96" s="4">
        <v>33323999</v>
      </c>
      <c r="G96" s="2" t="s">
        <v>967</v>
      </c>
      <c r="H96" s="2" t="s">
        <v>74</v>
      </c>
      <c r="I96" s="55">
        <v>45214</v>
      </c>
      <c r="J96" s="4" t="s">
        <v>848</v>
      </c>
      <c r="K96" s="4" t="s">
        <v>43</v>
      </c>
      <c r="L96" s="15">
        <v>250</v>
      </c>
      <c r="M96" s="2" t="s">
        <v>9</v>
      </c>
      <c r="N96" s="2" t="s">
        <v>55</v>
      </c>
      <c r="O96" s="12">
        <v>0</v>
      </c>
      <c r="P96" s="12">
        <f t="shared" si="4"/>
        <v>25</v>
      </c>
      <c r="Q96" s="2" t="str">
        <f t="shared" si="5"/>
        <v>octubre</v>
      </c>
      <c r="R96" s="2">
        <f t="shared" si="6"/>
        <v>2023</v>
      </c>
      <c r="S96" s="2" t="str">
        <f t="shared" si="7"/>
        <v>domingo</v>
      </c>
    </row>
    <row r="97" spans="1:19" ht="15.75" x14ac:dyDescent="0.25">
      <c r="A97" s="2">
        <v>96</v>
      </c>
      <c r="B97" s="4" t="s">
        <v>790</v>
      </c>
      <c r="C97" s="2">
        <v>40</v>
      </c>
      <c r="D97" s="2" t="s">
        <v>761</v>
      </c>
      <c r="E97" s="5" t="s">
        <v>658</v>
      </c>
      <c r="F97" s="4">
        <v>30306613</v>
      </c>
      <c r="G97" s="2" t="s">
        <v>968</v>
      </c>
      <c r="H97" s="2" t="s">
        <v>76</v>
      </c>
      <c r="I97" s="55">
        <v>45219</v>
      </c>
      <c r="J97" s="4" t="s">
        <v>736</v>
      </c>
      <c r="K97" s="4" t="s">
        <v>639</v>
      </c>
      <c r="L97" s="15">
        <v>300</v>
      </c>
      <c r="M97" s="2" t="s">
        <v>7</v>
      </c>
      <c r="N97" s="2" t="s">
        <v>49</v>
      </c>
      <c r="O97" s="12">
        <v>10</v>
      </c>
      <c r="P97" s="12">
        <f t="shared" si="4"/>
        <v>30</v>
      </c>
      <c r="Q97" s="2" t="str">
        <f t="shared" si="5"/>
        <v>octubre</v>
      </c>
      <c r="R97" s="2">
        <f t="shared" si="6"/>
        <v>2023</v>
      </c>
      <c r="S97" s="2" t="str">
        <f t="shared" si="7"/>
        <v>viernes</v>
      </c>
    </row>
    <row r="98" spans="1:19" ht="15.75" x14ac:dyDescent="0.25">
      <c r="A98" s="2">
        <v>97</v>
      </c>
      <c r="B98" s="4" t="s">
        <v>791</v>
      </c>
      <c r="C98" s="2">
        <v>18</v>
      </c>
      <c r="D98" s="2" t="s">
        <v>761</v>
      </c>
      <c r="E98" s="5" t="s">
        <v>659</v>
      </c>
      <c r="F98" s="4">
        <v>36057483</v>
      </c>
      <c r="G98" s="2" t="s">
        <v>969</v>
      </c>
      <c r="H98" s="2" t="s">
        <v>78</v>
      </c>
      <c r="I98" s="55">
        <v>45222</v>
      </c>
      <c r="J98" s="4" t="s">
        <v>784</v>
      </c>
      <c r="K98" s="4" t="s">
        <v>60</v>
      </c>
      <c r="L98" s="15">
        <v>200</v>
      </c>
      <c r="M98" s="2" t="s">
        <v>15</v>
      </c>
      <c r="N98" s="2" t="s">
        <v>51</v>
      </c>
      <c r="O98" s="12">
        <v>5</v>
      </c>
      <c r="P98" s="12">
        <f t="shared" si="4"/>
        <v>20</v>
      </c>
      <c r="Q98" s="2" t="str">
        <f t="shared" si="5"/>
        <v>octubre</v>
      </c>
      <c r="R98" s="2">
        <f t="shared" si="6"/>
        <v>2023</v>
      </c>
      <c r="S98" s="2" t="str">
        <f t="shared" si="7"/>
        <v>lunes</v>
      </c>
    </row>
    <row r="99" spans="1:19" ht="15.75" x14ac:dyDescent="0.25">
      <c r="A99" s="2">
        <v>98</v>
      </c>
      <c r="B99" s="4" t="s">
        <v>792</v>
      </c>
      <c r="C99" s="2">
        <v>28</v>
      </c>
      <c r="D99" s="2" t="s">
        <v>760</v>
      </c>
      <c r="E99" s="5" t="s">
        <v>660</v>
      </c>
      <c r="F99" s="4">
        <v>34425095</v>
      </c>
      <c r="G99" s="2" t="s">
        <v>970</v>
      </c>
      <c r="H99" s="2" t="s">
        <v>80</v>
      </c>
      <c r="I99" s="55">
        <v>45224</v>
      </c>
      <c r="J99" s="4" t="s">
        <v>741</v>
      </c>
      <c r="K99" s="4" t="s">
        <v>62</v>
      </c>
      <c r="L99" s="15">
        <v>400</v>
      </c>
      <c r="M99" s="2" t="s">
        <v>13</v>
      </c>
      <c r="N99" s="2" t="s">
        <v>47</v>
      </c>
      <c r="O99" s="12">
        <v>15</v>
      </c>
      <c r="P99" s="12">
        <f t="shared" si="4"/>
        <v>40</v>
      </c>
      <c r="Q99" s="2" t="str">
        <f t="shared" si="5"/>
        <v>octubre</v>
      </c>
      <c r="R99" s="2">
        <f t="shared" si="6"/>
        <v>2023</v>
      </c>
      <c r="S99" s="2" t="str">
        <f t="shared" si="7"/>
        <v>miercoles</v>
      </c>
    </row>
    <row r="100" spans="1:19" ht="15.75" x14ac:dyDescent="0.25">
      <c r="A100" s="2">
        <v>99</v>
      </c>
      <c r="B100" s="4" t="s">
        <v>793</v>
      </c>
      <c r="C100" s="2">
        <v>26</v>
      </c>
      <c r="D100" s="2" t="s">
        <v>761</v>
      </c>
      <c r="E100" s="5" t="s">
        <v>661</v>
      </c>
      <c r="F100" s="4">
        <v>27214753</v>
      </c>
      <c r="G100" s="2" t="s">
        <v>971</v>
      </c>
      <c r="H100" s="2" t="s">
        <v>82</v>
      </c>
      <c r="I100" s="55">
        <v>45227</v>
      </c>
      <c r="J100" s="4" t="s">
        <v>781</v>
      </c>
      <c r="K100" s="4" t="s">
        <v>64</v>
      </c>
      <c r="L100" s="15">
        <v>250</v>
      </c>
      <c r="M100" s="2" t="s">
        <v>5</v>
      </c>
      <c r="N100" s="2" t="s">
        <v>45</v>
      </c>
      <c r="O100" s="12">
        <v>0</v>
      </c>
      <c r="P100" s="12">
        <f t="shared" si="4"/>
        <v>25</v>
      </c>
      <c r="Q100" s="2" t="str">
        <f t="shared" si="5"/>
        <v>octubre</v>
      </c>
      <c r="R100" s="2">
        <f t="shared" si="6"/>
        <v>2023</v>
      </c>
      <c r="S100" s="2" t="str">
        <f t="shared" si="7"/>
        <v>sabado</v>
      </c>
    </row>
    <row r="101" spans="1:19" ht="15.75" x14ac:dyDescent="0.25">
      <c r="A101" s="2">
        <v>100</v>
      </c>
      <c r="B101" s="4" t="s">
        <v>794</v>
      </c>
      <c r="C101" s="2">
        <v>44</v>
      </c>
      <c r="D101" s="2" t="s">
        <v>761</v>
      </c>
      <c r="E101" s="5" t="s">
        <v>662</v>
      </c>
      <c r="F101" s="4">
        <v>37471899</v>
      </c>
      <c r="G101" s="2" t="s">
        <v>972</v>
      </c>
      <c r="H101" s="2" t="s">
        <v>84</v>
      </c>
      <c r="I101" s="55">
        <v>45229</v>
      </c>
      <c r="J101" s="4" t="s">
        <v>746</v>
      </c>
      <c r="K101" s="4" t="s">
        <v>40</v>
      </c>
      <c r="L101" s="15">
        <v>300</v>
      </c>
      <c r="M101" s="2" t="s">
        <v>15</v>
      </c>
      <c r="N101" s="2" t="s">
        <v>49</v>
      </c>
      <c r="O101" s="12">
        <v>10</v>
      </c>
      <c r="P101" s="12">
        <f t="shared" si="4"/>
        <v>30</v>
      </c>
      <c r="Q101" s="2" t="str">
        <f t="shared" si="5"/>
        <v>octubre</v>
      </c>
      <c r="R101" s="2">
        <f t="shared" si="6"/>
        <v>2023</v>
      </c>
      <c r="S101" s="2" t="str">
        <f t="shared" si="7"/>
        <v>lunes</v>
      </c>
    </row>
    <row r="102" spans="1:19" ht="15.75" x14ac:dyDescent="0.25">
      <c r="A102" s="2">
        <v>101</v>
      </c>
      <c r="B102" s="4" t="s">
        <v>795</v>
      </c>
      <c r="C102" s="2">
        <v>27</v>
      </c>
      <c r="D102" s="2" t="s">
        <v>760</v>
      </c>
      <c r="E102" s="5" t="s">
        <v>663</v>
      </c>
      <c r="F102" s="4">
        <v>33174784</v>
      </c>
      <c r="G102" s="2" t="s">
        <v>973</v>
      </c>
      <c r="H102" s="2" t="s">
        <v>86</v>
      </c>
      <c r="I102" s="55">
        <v>45173</v>
      </c>
      <c r="J102" s="4" t="s">
        <v>736</v>
      </c>
      <c r="K102" s="4" t="s">
        <v>41</v>
      </c>
      <c r="L102" s="15">
        <v>200</v>
      </c>
      <c r="M102" s="2" t="s">
        <v>13</v>
      </c>
      <c r="N102" s="2" t="s">
        <v>47</v>
      </c>
      <c r="O102" s="12">
        <v>5</v>
      </c>
      <c r="P102" s="12">
        <f t="shared" si="4"/>
        <v>20</v>
      </c>
      <c r="Q102" s="2" t="str">
        <f t="shared" si="5"/>
        <v>septiembre</v>
      </c>
      <c r="R102" s="2">
        <f t="shared" si="6"/>
        <v>2023</v>
      </c>
      <c r="S102" s="2" t="str">
        <f t="shared" si="7"/>
        <v>lunes</v>
      </c>
    </row>
    <row r="103" spans="1:19" ht="15.75" x14ac:dyDescent="0.25">
      <c r="A103" s="2">
        <v>102</v>
      </c>
      <c r="B103" s="4" t="s">
        <v>796</v>
      </c>
      <c r="C103" s="2">
        <v>18</v>
      </c>
      <c r="D103" s="2" t="s">
        <v>760</v>
      </c>
      <c r="E103" s="5" t="s">
        <v>664</v>
      </c>
      <c r="F103" s="4">
        <v>33111283</v>
      </c>
      <c r="G103" s="2" t="s">
        <v>974</v>
      </c>
      <c r="H103" s="2" t="s">
        <v>88</v>
      </c>
      <c r="I103" s="55">
        <v>45177</v>
      </c>
      <c r="J103" s="4" t="s">
        <v>734</v>
      </c>
      <c r="K103" s="4" t="s">
        <v>42</v>
      </c>
      <c r="L103" s="15">
        <v>400</v>
      </c>
      <c r="M103" s="2" t="s">
        <v>11</v>
      </c>
      <c r="N103" s="2" t="s">
        <v>55</v>
      </c>
      <c r="O103" s="12">
        <v>15</v>
      </c>
      <c r="P103" s="12">
        <f t="shared" si="4"/>
        <v>40</v>
      </c>
      <c r="Q103" s="2" t="str">
        <f t="shared" si="5"/>
        <v>septiembre</v>
      </c>
      <c r="R103" s="2">
        <f t="shared" si="6"/>
        <v>2023</v>
      </c>
      <c r="S103" s="2" t="str">
        <f t="shared" si="7"/>
        <v>viernes</v>
      </c>
    </row>
    <row r="104" spans="1:19" ht="15.75" x14ac:dyDescent="0.25">
      <c r="A104" s="2">
        <v>103</v>
      </c>
      <c r="B104" s="4" t="s">
        <v>89</v>
      </c>
      <c r="C104" s="2">
        <v>28</v>
      </c>
      <c r="D104" s="2" t="s">
        <v>760</v>
      </c>
      <c r="E104" s="5" t="s">
        <v>665</v>
      </c>
      <c r="F104" s="4">
        <v>39782847</v>
      </c>
      <c r="G104" s="2" t="s">
        <v>975</v>
      </c>
      <c r="H104" s="2" t="s">
        <v>90</v>
      </c>
      <c r="I104" s="55">
        <v>45180</v>
      </c>
      <c r="J104" s="4" t="s">
        <v>782</v>
      </c>
      <c r="K104" s="4" t="s">
        <v>40</v>
      </c>
      <c r="L104" s="15">
        <v>250</v>
      </c>
      <c r="M104" s="2" t="s">
        <v>5</v>
      </c>
      <c r="N104" s="2" t="s">
        <v>45</v>
      </c>
      <c r="O104" s="12">
        <v>0</v>
      </c>
      <c r="P104" s="12">
        <f t="shared" si="4"/>
        <v>25</v>
      </c>
      <c r="Q104" s="2" t="str">
        <f t="shared" si="5"/>
        <v>septiembre</v>
      </c>
      <c r="R104" s="2">
        <f t="shared" si="6"/>
        <v>2023</v>
      </c>
      <c r="S104" s="2" t="str">
        <f t="shared" si="7"/>
        <v>lunes</v>
      </c>
    </row>
    <row r="105" spans="1:19" ht="15.75" x14ac:dyDescent="0.25">
      <c r="A105" s="2">
        <v>104</v>
      </c>
      <c r="B105" s="4" t="s">
        <v>91</v>
      </c>
      <c r="C105" s="2">
        <v>30</v>
      </c>
      <c r="D105" s="2" t="s">
        <v>761</v>
      </c>
      <c r="E105" s="5" t="s">
        <v>666</v>
      </c>
      <c r="F105" s="4">
        <v>31213673</v>
      </c>
      <c r="G105" s="2" t="s">
        <v>976</v>
      </c>
      <c r="H105" s="2" t="s">
        <v>92</v>
      </c>
      <c r="I105" s="55">
        <v>45183</v>
      </c>
      <c r="J105" s="4" t="s">
        <v>746</v>
      </c>
      <c r="K105" s="4" t="s">
        <v>43</v>
      </c>
      <c r="L105" s="15">
        <v>300</v>
      </c>
      <c r="M105" s="2" t="s">
        <v>66</v>
      </c>
      <c r="N105" s="2" t="s">
        <v>51</v>
      </c>
      <c r="O105" s="12">
        <v>10</v>
      </c>
      <c r="P105" s="12">
        <f t="shared" si="4"/>
        <v>30</v>
      </c>
      <c r="Q105" s="2" t="str">
        <f t="shared" si="5"/>
        <v>septiembre</v>
      </c>
      <c r="R105" s="2">
        <f t="shared" si="6"/>
        <v>2023</v>
      </c>
      <c r="S105" s="2" t="str">
        <f t="shared" si="7"/>
        <v>jueves</v>
      </c>
    </row>
    <row r="106" spans="1:19" ht="15.75" x14ac:dyDescent="0.25">
      <c r="A106" s="2">
        <v>105</v>
      </c>
      <c r="B106" s="4" t="s">
        <v>797</v>
      </c>
      <c r="C106" s="2">
        <v>18</v>
      </c>
      <c r="D106" s="2" t="s">
        <v>761</v>
      </c>
      <c r="E106" s="5" t="s">
        <v>667</v>
      </c>
      <c r="F106" s="4">
        <v>25009830</v>
      </c>
      <c r="G106" s="2" t="s">
        <v>977</v>
      </c>
      <c r="H106" s="2" t="s">
        <v>61</v>
      </c>
      <c r="I106" s="55">
        <v>45186</v>
      </c>
      <c r="J106" s="4" t="s">
        <v>746</v>
      </c>
      <c r="K106" s="4" t="s">
        <v>639</v>
      </c>
      <c r="L106" s="15">
        <v>200</v>
      </c>
      <c r="M106" s="2" t="s">
        <v>13</v>
      </c>
      <c r="N106" s="2" t="s">
        <v>49</v>
      </c>
      <c r="O106" s="12">
        <v>5</v>
      </c>
      <c r="P106" s="12">
        <f t="shared" si="4"/>
        <v>20</v>
      </c>
      <c r="Q106" s="2" t="str">
        <f t="shared" si="5"/>
        <v>septiembre</v>
      </c>
      <c r="R106" s="2">
        <f t="shared" si="6"/>
        <v>2023</v>
      </c>
      <c r="S106" s="2" t="str">
        <f t="shared" si="7"/>
        <v>domingo</v>
      </c>
    </row>
    <row r="107" spans="1:19" ht="15.75" x14ac:dyDescent="0.25">
      <c r="A107" s="2">
        <v>106</v>
      </c>
      <c r="B107" s="4" t="s">
        <v>94</v>
      </c>
      <c r="C107" s="2">
        <v>29</v>
      </c>
      <c r="D107" s="2" t="s">
        <v>760</v>
      </c>
      <c r="E107" s="5" t="s">
        <v>668</v>
      </c>
      <c r="F107" s="4">
        <v>26345046</v>
      </c>
      <c r="G107" s="2" t="s">
        <v>978</v>
      </c>
      <c r="H107" s="2" t="s">
        <v>74</v>
      </c>
      <c r="I107" s="55">
        <v>45190</v>
      </c>
      <c r="J107" s="4" t="s">
        <v>785</v>
      </c>
      <c r="K107" s="4" t="s">
        <v>60</v>
      </c>
      <c r="L107" s="15">
        <v>250</v>
      </c>
      <c r="M107" s="2" t="s">
        <v>9</v>
      </c>
      <c r="N107" s="2" t="s">
        <v>55</v>
      </c>
      <c r="O107" s="12">
        <v>0</v>
      </c>
      <c r="P107" s="12">
        <f t="shared" si="4"/>
        <v>25</v>
      </c>
      <c r="Q107" s="2" t="str">
        <f t="shared" si="5"/>
        <v>septiembre</v>
      </c>
      <c r="R107" s="2">
        <f t="shared" si="6"/>
        <v>2023</v>
      </c>
      <c r="S107" s="2" t="str">
        <f t="shared" si="7"/>
        <v>jueves</v>
      </c>
    </row>
    <row r="108" spans="1:19" ht="15.75" x14ac:dyDescent="0.25">
      <c r="A108" s="2">
        <v>107</v>
      </c>
      <c r="B108" s="4" t="s">
        <v>798</v>
      </c>
      <c r="C108" s="2">
        <v>18</v>
      </c>
      <c r="D108" s="2" t="s">
        <v>760</v>
      </c>
      <c r="E108" s="5" t="s">
        <v>669</v>
      </c>
      <c r="F108" s="4">
        <v>31862948</v>
      </c>
      <c r="G108" s="2" t="s">
        <v>979</v>
      </c>
      <c r="H108" s="2" t="s">
        <v>96</v>
      </c>
      <c r="I108" s="55">
        <v>45193</v>
      </c>
      <c r="J108" s="4" t="s">
        <v>751</v>
      </c>
      <c r="K108" s="4" t="s">
        <v>62</v>
      </c>
      <c r="L108" s="15">
        <v>350</v>
      </c>
      <c r="M108" s="2" t="s">
        <v>16</v>
      </c>
      <c r="N108" s="2" t="s">
        <v>53</v>
      </c>
      <c r="O108" s="12">
        <v>8</v>
      </c>
      <c r="P108" s="12">
        <f t="shared" si="4"/>
        <v>35</v>
      </c>
      <c r="Q108" s="2" t="str">
        <f t="shared" si="5"/>
        <v>septiembre</v>
      </c>
      <c r="R108" s="2">
        <f t="shared" si="6"/>
        <v>2023</v>
      </c>
      <c r="S108" s="2" t="str">
        <f t="shared" si="7"/>
        <v>domingo</v>
      </c>
    </row>
    <row r="109" spans="1:19" ht="15.75" x14ac:dyDescent="0.25">
      <c r="A109" s="2">
        <v>108</v>
      </c>
      <c r="B109" s="4" t="s">
        <v>799</v>
      </c>
      <c r="C109" s="2">
        <v>29</v>
      </c>
      <c r="D109" s="2" t="s">
        <v>761</v>
      </c>
      <c r="E109" s="5" t="s">
        <v>670</v>
      </c>
      <c r="F109" s="4">
        <v>36358864</v>
      </c>
      <c r="G109" s="2" t="s">
        <v>980</v>
      </c>
      <c r="H109" s="2" t="s">
        <v>98</v>
      </c>
      <c r="I109" s="55">
        <v>45196</v>
      </c>
      <c r="J109" s="4" t="s">
        <v>853</v>
      </c>
      <c r="K109" s="4" t="s">
        <v>64</v>
      </c>
      <c r="L109" s="15">
        <v>400</v>
      </c>
      <c r="M109" s="2" t="s">
        <v>13</v>
      </c>
      <c r="N109" s="2" t="s">
        <v>47</v>
      </c>
      <c r="O109" s="12">
        <v>15</v>
      </c>
      <c r="P109" s="12">
        <f t="shared" si="4"/>
        <v>40</v>
      </c>
      <c r="Q109" s="2" t="str">
        <f t="shared" si="5"/>
        <v>septiembre</v>
      </c>
      <c r="R109" s="2">
        <f t="shared" si="6"/>
        <v>2023</v>
      </c>
      <c r="S109" s="2" t="str">
        <f t="shared" si="7"/>
        <v>miercoles</v>
      </c>
    </row>
    <row r="110" spans="1:19" ht="15.75" x14ac:dyDescent="0.25">
      <c r="A110" s="2">
        <v>109</v>
      </c>
      <c r="B110" s="4" t="s">
        <v>99</v>
      </c>
      <c r="C110" s="2">
        <v>31</v>
      </c>
      <c r="D110" s="2" t="s">
        <v>761</v>
      </c>
      <c r="E110" s="5" t="s">
        <v>671</v>
      </c>
      <c r="F110" s="4">
        <v>38205870</v>
      </c>
      <c r="G110" s="2" t="s">
        <v>981</v>
      </c>
      <c r="H110" s="2" t="s">
        <v>100</v>
      </c>
      <c r="I110" s="55">
        <v>45199</v>
      </c>
      <c r="J110" s="4" t="s">
        <v>738</v>
      </c>
      <c r="K110" s="4" t="s">
        <v>40</v>
      </c>
      <c r="L110" s="15">
        <v>200</v>
      </c>
      <c r="M110" s="2" t="s">
        <v>15</v>
      </c>
      <c r="N110" s="2" t="s">
        <v>51</v>
      </c>
      <c r="O110" s="12">
        <v>5</v>
      </c>
      <c r="P110" s="12">
        <f t="shared" si="4"/>
        <v>20</v>
      </c>
      <c r="Q110" s="2" t="str">
        <f t="shared" si="5"/>
        <v>septiembre</v>
      </c>
      <c r="R110" s="2">
        <f t="shared" si="6"/>
        <v>2023</v>
      </c>
      <c r="S110" s="2" t="str">
        <f t="shared" si="7"/>
        <v>sabado</v>
      </c>
    </row>
    <row r="111" spans="1:19" ht="15.75" x14ac:dyDescent="0.25">
      <c r="A111" s="2">
        <v>110</v>
      </c>
      <c r="B111" s="4" t="s">
        <v>800</v>
      </c>
      <c r="C111" s="2">
        <v>29</v>
      </c>
      <c r="D111" s="2" t="s">
        <v>760</v>
      </c>
      <c r="E111" s="5" t="s">
        <v>672</v>
      </c>
      <c r="F111" s="4">
        <v>29240283</v>
      </c>
      <c r="G111" s="2" t="s">
        <v>982</v>
      </c>
      <c r="H111" s="2" t="s">
        <v>102</v>
      </c>
      <c r="I111" s="55">
        <v>45202</v>
      </c>
      <c r="J111" s="4" t="s">
        <v>782</v>
      </c>
      <c r="K111" s="4" t="s">
        <v>41</v>
      </c>
      <c r="L111" s="15">
        <v>300</v>
      </c>
      <c r="M111" s="2" t="s">
        <v>15</v>
      </c>
      <c r="N111" s="2" t="s">
        <v>49</v>
      </c>
      <c r="O111" s="12">
        <v>10</v>
      </c>
      <c r="P111" s="12">
        <f t="shared" si="4"/>
        <v>30</v>
      </c>
      <c r="Q111" s="2" t="str">
        <f t="shared" si="5"/>
        <v>octubre</v>
      </c>
      <c r="R111" s="2">
        <f t="shared" si="6"/>
        <v>2023</v>
      </c>
      <c r="S111" s="2" t="str">
        <f t="shared" si="7"/>
        <v>martes</v>
      </c>
    </row>
    <row r="112" spans="1:19" ht="15.75" x14ac:dyDescent="0.25">
      <c r="A112" s="2">
        <v>111</v>
      </c>
      <c r="B112" s="4" t="s">
        <v>801</v>
      </c>
      <c r="C112" s="2">
        <v>18</v>
      </c>
      <c r="D112" s="2" t="s">
        <v>760</v>
      </c>
      <c r="E112" s="5" t="s">
        <v>673</v>
      </c>
      <c r="F112" s="4">
        <v>34000568</v>
      </c>
      <c r="G112" s="2" t="s">
        <v>983</v>
      </c>
      <c r="H112" s="2" t="s">
        <v>104</v>
      </c>
      <c r="I112" s="55">
        <v>45206</v>
      </c>
      <c r="J112" s="4" t="s">
        <v>779</v>
      </c>
      <c r="K112" s="4" t="s">
        <v>42</v>
      </c>
      <c r="L112" s="15">
        <v>200</v>
      </c>
      <c r="M112" s="2" t="s">
        <v>13</v>
      </c>
      <c r="N112" s="2" t="s">
        <v>47</v>
      </c>
      <c r="O112" s="12">
        <v>5</v>
      </c>
      <c r="P112" s="12">
        <f t="shared" si="4"/>
        <v>20</v>
      </c>
      <c r="Q112" s="2" t="str">
        <f t="shared" si="5"/>
        <v>octubre</v>
      </c>
      <c r="R112" s="2">
        <f t="shared" si="6"/>
        <v>2023</v>
      </c>
      <c r="S112" s="2" t="str">
        <f t="shared" si="7"/>
        <v>sabado</v>
      </c>
    </row>
    <row r="113" spans="1:19" ht="15.75" x14ac:dyDescent="0.25">
      <c r="A113" s="2">
        <v>112</v>
      </c>
      <c r="B113" s="4" t="s">
        <v>851</v>
      </c>
      <c r="C113" s="2">
        <v>30</v>
      </c>
      <c r="D113" s="2" t="s">
        <v>760</v>
      </c>
      <c r="E113" s="5" t="s">
        <v>674</v>
      </c>
      <c r="F113" s="4">
        <v>39127244</v>
      </c>
      <c r="G113" s="2" t="s">
        <v>984</v>
      </c>
      <c r="H113" s="2" t="s">
        <v>70</v>
      </c>
      <c r="I113" s="55">
        <v>45209</v>
      </c>
      <c r="J113" s="4" t="s">
        <v>743</v>
      </c>
      <c r="K113" s="4" t="s">
        <v>40</v>
      </c>
      <c r="L113" s="15">
        <v>400</v>
      </c>
      <c r="M113" s="2" t="s">
        <v>11</v>
      </c>
      <c r="N113" s="2" t="s">
        <v>55</v>
      </c>
      <c r="O113" s="12">
        <v>15</v>
      </c>
      <c r="P113" s="12">
        <f t="shared" si="4"/>
        <v>40</v>
      </c>
      <c r="Q113" s="2" t="str">
        <f t="shared" si="5"/>
        <v>octubre</v>
      </c>
      <c r="R113" s="2">
        <f t="shared" si="6"/>
        <v>2023</v>
      </c>
      <c r="S113" s="2" t="str">
        <f t="shared" si="7"/>
        <v>martes</v>
      </c>
    </row>
    <row r="114" spans="1:19" ht="15.75" x14ac:dyDescent="0.25">
      <c r="A114" s="2">
        <v>113</v>
      </c>
      <c r="B114" s="4" t="s">
        <v>802</v>
      </c>
      <c r="C114" s="2">
        <v>32</v>
      </c>
      <c r="D114" s="2" t="s">
        <v>761</v>
      </c>
      <c r="E114" s="5" t="s">
        <v>675</v>
      </c>
      <c r="F114" s="4">
        <v>30538200</v>
      </c>
      <c r="G114" s="2" t="s">
        <v>985</v>
      </c>
      <c r="H114" s="2" t="s">
        <v>108</v>
      </c>
      <c r="I114" s="55">
        <v>45212</v>
      </c>
      <c r="J114" s="4" t="s">
        <v>845</v>
      </c>
      <c r="K114" s="4" t="s">
        <v>43</v>
      </c>
      <c r="L114" s="15">
        <v>250</v>
      </c>
      <c r="M114" s="2" t="s">
        <v>5</v>
      </c>
      <c r="N114" s="2" t="s">
        <v>45</v>
      </c>
      <c r="O114" s="12">
        <v>0</v>
      </c>
      <c r="P114" s="12">
        <f t="shared" si="4"/>
        <v>25</v>
      </c>
      <c r="Q114" s="2" t="str">
        <f t="shared" si="5"/>
        <v>octubre</v>
      </c>
      <c r="R114" s="2">
        <f t="shared" si="6"/>
        <v>2023</v>
      </c>
      <c r="S114" s="2" t="str">
        <f t="shared" si="7"/>
        <v>viernes</v>
      </c>
    </row>
    <row r="115" spans="1:19" ht="15.75" x14ac:dyDescent="0.25">
      <c r="A115" s="2">
        <v>114</v>
      </c>
      <c r="B115" s="4" t="s">
        <v>803</v>
      </c>
      <c r="C115" s="2">
        <v>52</v>
      </c>
      <c r="D115" s="2" t="s">
        <v>761</v>
      </c>
      <c r="E115" s="5" t="s">
        <v>676</v>
      </c>
      <c r="F115" s="4">
        <v>33743223</v>
      </c>
      <c r="G115" s="2" t="s">
        <v>986</v>
      </c>
      <c r="H115" s="2" t="s">
        <v>110</v>
      </c>
      <c r="I115" s="55">
        <v>45215</v>
      </c>
      <c r="J115" s="4" t="s">
        <v>742</v>
      </c>
      <c r="K115" s="4" t="s">
        <v>639</v>
      </c>
      <c r="L115" s="15">
        <v>350</v>
      </c>
      <c r="M115" s="2" t="s">
        <v>16</v>
      </c>
      <c r="N115" s="2" t="s">
        <v>53</v>
      </c>
      <c r="O115" s="12">
        <v>8</v>
      </c>
      <c r="P115" s="12">
        <f t="shared" si="4"/>
        <v>35</v>
      </c>
      <c r="Q115" s="2" t="str">
        <f t="shared" si="5"/>
        <v>octubre</v>
      </c>
      <c r="R115" s="2">
        <f t="shared" si="6"/>
        <v>2023</v>
      </c>
      <c r="S115" s="2" t="str">
        <f t="shared" si="7"/>
        <v>lunes</v>
      </c>
    </row>
    <row r="116" spans="1:19" ht="15.75" x14ac:dyDescent="0.25">
      <c r="A116" s="2">
        <v>115</v>
      </c>
      <c r="B116" s="4" t="s">
        <v>111</v>
      </c>
      <c r="C116" s="2">
        <v>27</v>
      </c>
      <c r="D116" s="2" t="s">
        <v>760</v>
      </c>
      <c r="E116" s="5" t="s">
        <v>677</v>
      </c>
      <c r="F116" s="4">
        <v>34083230</v>
      </c>
      <c r="G116" s="2" t="s">
        <v>987</v>
      </c>
      <c r="H116" s="2" t="s">
        <v>112</v>
      </c>
      <c r="I116" s="55">
        <v>45219</v>
      </c>
      <c r="J116" s="4" t="s">
        <v>751</v>
      </c>
      <c r="K116" s="4" t="s">
        <v>60</v>
      </c>
      <c r="L116" s="15">
        <v>300</v>
      </c>
      <c r="M116" s="2" t="s">
        <v>66</v>
      </c>
      <c r="N116" s="2" t="s">
        <v>51</v>
      </c>
      <c r="O116" s="12">
        <v>10</v>
      </c>
      <c r="P116" s="12">
        <f t="shared" si="4"/>
        <v>30</v>
      </c>
      <c r="Q116" s="2" t="str">
        <f t="shared" si="5"/>
        <v>octubre</v>
      </c>
      <c r="R116" s="2">
        <f t="shared" si="6"/>
        <v>2023</v>
      </c>
      <c r="S116" s="2" t="str">
        <f t="shared" si="7"/>
        <v>viernes</v>
      </c>
    </row>
    <row r="117" spans="1:19" ht="15.75" x14ac:dyDescent="0.25">
      <c r="A117" s="2">
        <v>116</v>
      </c>
      <c r="B117" s="4" t="s">
        <v>113</v>
      </c>
      <c r="C117" s="2">
        <v>27</v>
      </c>
      <c r="D117" s="2" t="s">
        <v>761</v>
      </c>
      <c r="E117" s="5" t="s">
        <v>678</v>
      </c>
      <c r="F117" s="4">
        <v>25179417</v>
      </c>
      <c r="G117" s="2" t="s">
        <v>988</v>
      </c>
      <c r="H117" s="2" t="s">
        <v>114</v>
      </c>
      <c r="I117" s="55">
        <v>45222</v>
      </c>
      <c r="J117" s="4" t="s">
        <v>736</v>
      </c>
      <c r="K117" s="4" t="s">
        <v>62</v>
      </c>
      <c r="L117" s="15">
        <v>200</v>
      </c>
      <c r="M117" s="2" t="s">
        <v>13</v>
      </c>
      <c r="N117" s="2" t="s">
        <v>49</v>
      </c>
      <c r="O117" s="12">
        <v>5</v>
      </c>
      <c r="P117" s="12">
        <f t="shared" si="4"/>
        <v>20</v>
      </c>
      <c r="Q117" s="2" t="str">
        <f t="shared" si="5"/>
        <v>octubre</v>
      </c>
      <c r="R117" s="2">
        <f t="shared" si="6"/>
        <v>2023</v>
      </c>
      <c r="S117" s="2" t="str">
        <f t="shared" si="7"/>
        <v>lunes</v>
      </c>
    </row>
    <row r="118" spans="1:19" ht="15.75" x14ac:dyDescent="0.25">
      <c r="A118" s="2">
        <v>117</v>
      </c>
      <c r="B118" s="4" t="s">
        <v>115</v>
      </c>
      <c r="C118" s="2">
        <v>28</v>
      </c>
      <c r="D118" s="2" t="s">
        <v>761</v>
      </c>
      <c r="E118" s="5" t="s">
        <v>679</v>
      </c>
      <c r="F118" s="4">
        <v>27161619</v>
      </c>
      <c r="G118" s="2" t="s">
        <v>989</v>
      </c>
      <c r="H118" s="2" t="s">
        <v>88</v>
      </c>
      <c r="I118" s="55">
        <v>45225</v>
      </c>
      <c r="J118" s="4" t="s">
        <v>787</v>
      </c>
      <c r="K118" s="4" t="s">
        <v>64</v>
      </c>
      <c r="L118" s="15">
        <v>400</v>
      </c>
      <c r="M118" s="2" t="s">
        <v>15</v>
      </c>
      <c r="N118" s="2" t="s">
        <v>47</v>
      </c>
      <c r="O118" s="12">
        <v>15</v>
      </c>
      <c r="P118" s="12">
        <f t="shared" si="4"/>
        <v>40</v>
      </c>
      <c r="Q118" s="2" t="str">
        <f t="shared" si="5"/>
        <v>octubre</v>
      </c>
      <c r="R118" s="2">
        <f t="shared" si="6"/>
        <v>2023</v>
      </c>
      <c r="S118" s="2" t="str">
        <f t="shared" si="7"/>
        <v>jueves</v>
      </c>
    </row>
    <row r="119" spans="1:19" ht="15.75" x14ac:dyDescent="0.25">
      <c r="A119" s="2">
        <v>118</v>
      </c>
      <c r="B119" s="4" t="s">
        <v>804</v>
      </c>
      <c r="C119" s="2">
        <v>30</v>
      </c>
      <c r="D119" s="2" t="s">
        <v>760</v>
      </c>
      <c r="E119" s="5" t="s">
        <v>680</v>
      </c>
      <c r="F119" s="4">
        <v>37245841</v>
      </c>
      <c r="G119" s="2" t="s">
        <v>990</v>
      </c>
      <c r="H119" s="2" t="s">
        <v>117</v>
      </c>
      <c r="I119" s="55">
        <v>45228</v>
      </c>
      <c r="J119" s="4" t="s">
        <v>782</v>
      </c>
      <c r="K119" s="4" t="s">
        <v>40</v>
      </c>
      <c r="L119" s="15">
        <v>350</v>
      </c>
      <c r="M119" s="2" t="s">
        <v>16</v>
      </c>
      <c r="N119" s="2" t="s">
        <v>53</v>
      </c>
      <c r="O119" s="12">
        <v>8</v>
      </c>
      <c r="P119" s="12">
        <f t="shared" si="4"/>
        <v>35</v>
      </c>
      <c r="Q119" s="2" t="str">
        <f t="shared" si="5"/>
        <v>octubre</v>
      </c>
      <c r="R119" s="2">
        <f t="shared" si="6"/>
        <v>2023</v>
      </c>
      <c r="S119" s="2" t="str">
        <f t="shared" si="7"/>
        <v>domingo</v>
      </c>
    </row>
    <row r="120" spans="1:19" ht="15.75" x14ac:dyDescent="0.25">
      <c r="A120" s="2">
        <v>119</v>
      </c>
      <c r="B120" s="4" t="s">
        <v>805</v>
      </c>
      <c r="C120" s="2">
        <v>38</v>
      </c>
      <c r="D120" s="2" t="s">
        <v>760</v>
      </c>
      <c r="E120" s="5" t="s">
        <v>681</v>
      </c>
      <c r="F120" s="4">
        <v>39763259</v>
      </c>
      <c r="G120" s="2" t="s">
        <v>991</v>
      </c>
      <c r="H120" s="2" t="s">
        <v>119</v>
      </c>
      <c r="I120" s="55">
        <v>45231</v>
      </c>
      <c r="J120" s="4" t="s">
        <v>778</v>
      </c>
      <c r="K120" s="4" t="s">
        <v>41</v>
      </c>
      <c r="L120" s="15">
        <v>200</v>
      </c>
      <c r="M120" s="2" t="s">
        <v>15</v>
      </c>
      <c r="N120" s="2" t="s">
        <v>51</v>
      </c>
      <c r="O120" s="12">
        <v>5</v>
      </c>
      <c r="P120" s="12">
        <f t="shared" si="4"/>
        <v>20</v>
      </c>
      <c r="Q120" s="2" t="str">
        <f t="shared" si="5"/>
        <v>noviembre</v>
      </c>
      <c r="R120" s="2">
        <f t="shared" si="6"/>
        <v>2023</v>
      </c>
      <c r="S120" s="2" t="str">
        <f t="shared" si="7"/>
        <v>miercoles</v>
      </c>
    </row>
    <row r="121" spans="1:19" ht="15.75" x14ac:dyDescent="0.25">
      <c r="A121" s="2">
        <v>120</v>
      </c>
      <c r="B121" s="4" t="s">
        <v>120</v>
      </c>
      <c r="C121" s="2">
        <v>35</v>
      </c>
      <c r="D121" s="2" t="s">
        <v>760</v>
      </c>
      <c r="E121" s="5" t="s">
        <v>682</v>
      </c>
      <c r="F121" s="4">
        <v>30081928</v>
      </c>
      <c r="G121" s="2" t="s">
        <v>992</v>
      </c>
      <c r="H121" s="2" t="s">
        <v>121</v>
      </c>
      <c r="I121" s="55">
        <v>45234</v>
      </c>
      <c r="J121" s="4" t="s">
        <v>785</v>
      </c>
      <c r="K121" s="4" t="s">
        <v>42</v>
      </c>
      <c r="L121" s="15">
        <v>400</v>
      </c>
      <c r="M121" s="2" t="s">
        <v>13</v>
      </c>
      <c r="N121" s="2" t="s">
        <v>47</v>
      </c>
      <c r="O121" s="12">
        <v>15</v>
      </c>
      <c r="P121" s="12">
        <f t="shared" si="4"/>
        <v>40</v>
      </c>
      <c r="Q121" s="2" t="str">
        <f t="shared" si="5"/>
        <v>noviembre</v>
      </c>
      <c r="R121" s="2">
        <f t="shared" si="6"/>
        <v>2023</v>
      </c>
      <c r="S121" s="2" t="str">
        <f t="shared" si="7"/>
        <v>sabado</v>
      </c>
    </row>
    <row r="122" spans="1:19" ht="15.75" x14ac:dyDescent="0.25">
      <c r="A122" s="2">
        <v>121</v>
      </c>
      <c r="B122" s="4" t="s">
        <v>778</v>
      </c>
      <c r="C122" s="2">
        <v>38</v>
      </c>
      <c r="D122" s="2" t="s">
        <v>760</v>
      </c>
      <c r="E122" s="5" t="s">
        <v>643</v>
      </c>
      <c r="F122" s="4">
        <v>28114836</v>
      </c>
      <c r="G122" s="2" t="s">
        <v>993</v>
      </c>
      <c r="H122" s="2" t="s">
        <v>29</v>
      </c>
      <c r="I122" s="55">
        <v>45237</v>
      </c>
      <c r="J122" s="4" t="s">
        <v>740</v>
      </c>
      <c r="K122" s="4" t="s">
        <v>40</v>
      </c>
      <c r="L122" s="15">
        <v>250</v>
      </c>
      <c r="M122" s="2" t="s">
        <v>5</v>
      </c>
      <c r="N122" s="2" t="s">
        <v>45</v>
      </c>
      <c r="O122" s="12">
        <v>0</v>
      </c>
      <c r="P122" s="12">
        <f t="shared" si="4"/>
        <v>25</v>
      </c>
      <c r="Q122" s="2" t="str">
        <f t="shared" si="5"/>
        <v>noviembre</v>
      </c>
      <c r="R122" s="2">
        <f t="shared" si="6"/>
        <v>2023</v>
      </c>
      <c r="S122" s="2" t="str">
        <f t="shared" si="7"/>
        <v>martes</v>
      </c>
    </row>
    <row r="123" spans="1:19" ht="15.75" x14ac:dyDescent="0.25">
      <c r="A123" s="2">
        <v>122</v>
      </c>
      <c r="B123" s="4" t="s">
        <v>779</v>
      </c>
      <c r="C123" s="2">
        <v>35</v>
      </c>
      <c r="D123" s="2" t="s">
        <v>761</v>
      </c>
      <c r="E123" s="5" t="s">
        <v>644</v>
      </c>
      <c r="F123" s="4">
        <v>25323951</v>
      </c>
      <c r="G123" s="2" t="s">
        <v>994</v>
      </c>
      <c r="H123" s="2" t="s">
        <v>31</v>
      </c>
      <c r="I123" s="55">
        <v>45240</v>
      </c>
      <c r="J123" s="4" t="s">
        <v>739</v>
      </c>
      <c r="K123" s="4" t="s">
        <v>43</v>
      </c>
      <c r="L123" s="15">
        <v>400</v>
      </c>
      <c r="M123" s="2" t="s">
        <v>13</v>
      </c>
      <c r="N123" s="2" t="s">
        <v>47</v>
      </c>
      <c r="O123" s="12">
        <v>15</v>
      </c>
      <c r="P123" s="12">
        <f t="shared" si="4"/>
        <v>40</v>
      </c>
      <c r="Q123" s="2" t="str">
        <f t="shared" si="5"/>
        <v>noviembre</v>
      </c>
      <c r="R123" s="2">
        <f t="shared" si="6"/>
        <v>2023</v>
      </c>
      <c r="S123" s="2" t="str">
        <f t="shared" si="7"/>
        <v>viernes</v>
      </c>
    </row>
    <row r="124" spans="1:19" ht="15.75" x14ac:dyDescent="0.25">
      <c r="A124" s="2">
        <v>123</v>
      </c>
      <c r="B124" s="4" t="s">
        <v>780</v>
      </c>
      <c r="C124" s="2">
        <v>42</v>
      </c>
      <c r="D124" s="2" t="s">
        <v>761</v>
      </c>
      <c r="E124" s="5" t="s">
        <v>645</v>
      </c>
      <c r="F124" s="4">
        <v>25145104</v>
      </c>
      <c r="G124" s="2" t="s">
        <v>995</v>
      </c>
      <c r="H124" s="2" t="s">
        <v>33</v>
      </c>
      <c r="I124" s="55">
        <v>45244</v>
      </c>
      <c r="J124" s="4" t="s">
        <v>746</v>
      </c>
      <c r="K124" s="4" t="s">
        <v>639</v>
      </c>
      <c r="L124" s="15">
        <v>250</v>
      </c>
      <c r="M124" s="2" t="s">
        <v>5</v>
      </c>
      <c r="N124" s="2" t="s">
        <v>45</v>
      </c>
      <c r="O124" s="12">
        <v>0</v>
      </c>
      <c r="P124" s="12">
        <f t="shared" si="4"/>
        <v>25</v>
      </c>
      <c r="Q124" s="2" t="str">
        <f t="shared" si="5"/>
        <v>noviembre</v>
      </c>
      <c r="R124" s="2">
        <f t="shared" si="6"/>
        <v>2023</v>
      </c>
      <c r="S124" s="2" t="str">
        <f t="shared" si="7"/>
        <v>martes</v>
      </c>
    </row>
    <row r="125" spans="1:19" ht="15.75" x14ac:dyDescent="0.25">
      <c r="A125" s="2">
        <v>124</v>
      </c>
      <c r="B125" s="4" t="s">
        <v>781</v>
      </c>
      <c r="C125" s="2">
        <v>40</v>
      </c>
      <c r="D125" s="2" t="s">
        <v>760</v>
      </c>
      <c r="E125" s="5" t="s">
        <v>646</v>
      </c>
      <c r="F125" s="4">
        <v>39252919</v>
      </c>
      <c r="G125" s="2" t="s">
        <v>996</v>
      </c>
      <c r="H125" s="2" t="s">
        <v>35</v>
      </c>
      <c r="I125" s="55">
        <v>45247</v>
      </c>
      <c r="J125" s="4" t="s">
        <v>736</v>
      </c>
      <c r="K125" s="4" t="s">
        <v>60</v>
      </c>
      <c r="L125" s="15">
        <v>300</v>
      </c>
      <c r="M125" s="2" t="s">
        <v>15</v>
      </c>
      <c r="N125" s="2" t="s">
        <v>49</v>
      </c>
      <c r="O125" s="12">
        <v>10</v>
      </c>
      <c r="P125" s="12">
        <f t="shared" si="4"/>
        <v>30</v>
      </c>
      <c r="Q125" s="2" t="str">
        <f t="shared" si="5"/>
        <v>noviembre</v>
      </c>
      <c r="R125" s="2">
        <f t="shared" si="6"/>
        <v>2023</v>
      </c>
      <c r="S125" s="2" t="str">
        <f t="shared" si="7"/>
        <v>viernes</v>
      </c>
    </row>
    <row r="126" spans="1:19" ht="15.75" x14ac:dyDescent="0.25">
      <c r="A126" s="2">
        <v>125</v>
      </c>
      <c r="B126" s="4" t="s">
        <v>846</v>
      </c>
      <c r="C126" s="2">
        <v>38</v>
      </c>
      <c r="D126" s="2" t="s">
        <v>760</v>
      </c>
      <c r="E126" s="5" t="s">
        <v>647</v>
      </c>
      <c r="F126" s="4">
        <v>29129155</v>
      </c>
      <c r="G126" s="2" t="s">
        <v>997</v>
      </c>
      <c r="H126" s="2" t="s">
        <v>129</v>
      </c>
      <c r="I126" s="55">
        <v>45250</v>
      </c>
      <c r="J126" s="4" t="s">
        <v>735</v>
      </c>
      <c r="K126" s="4" t="s">
        <v>62</v>
      </c>
      <c r="L126" s="15">
        <v>200</v>
      </c>
      <c r="M126" s="2" t="s">
        <v>13</v>
      </c>
      <c r="N126" s="2" t="s">
        <v>47</v>
      </c>
      <c r="O126" s="12">
        <v>5</v>
      </c>
      <c r="P126" s="12">
        <f t="shared" si="4"/>
        <v>20</v>
      </c>
      <c r="Q126" s="2" t="str">
        <f t="shared" si="5"/>
        <v>noviembre</v>
      </c>
      <c r="R126" s="2">
        <f t="shared" si="6"/>
        <v>2023</v>
      </c>
      <c r="S126" s="2" t="str">
        <f t="shared" si="7"/>
        <v>lunes</v>
      </c>
    </row>
    <row r="127" spans="1:19" ht="15.75" x14ac:dyDescent="0.25">
      <c r="A127" s="2">
        <v>126</v>
      </c>
      <c r="B127" s="4" t="s">
        <v>782</v>
      </c>
      <c r="C127" s="2">
        <v>22</v>
      </c>
      <c r="D127" s="2" t="s">
        <v>760</v>
      </c>
      <c r="E127" s="5" t="s">
        <v>648</v>
      </c>
      <c r="F127" s="4">
        <v>28253889</v>
      </c>
      <c r="G127" s="2" t="s">
        <v>998</v>
      </c>
      <c r="H127" s="2" t="s">
        <v>39</v>
      </c>
      <c r="I127" s="55">
        <v>45253</v>
      </c>
      <c r="J127" s="4" t="s">
        <v>847</v>
      </c>
      <c r="K127" s="4" t="s">
        <v>64</v>
      </c>
      <c r="L127" s="15">
        <v>300</v>
      </c>
      <c r="M127" s="2" t="s">
        <v>15</v>
      </c>
      <c r="N127" s="2" t="s">
        <v>49</v>
      </c>
      <c r="O127" s="12">
        <v>10</v>
      </c>
      <c r="P127" s="12">
        <f t="shared" si="4"/>
        <v>30</v>
      </c>
      <c r="Q127" s="2" t="str">
        <f t="shared" si="5"/>
        <v>noviembre</v>
      </c>
      <c r="R127" s="2">
        <f t="shared" si="6"/>
        <v>2023</v>
      </c>
      <c r="S127" s="2" t="str">
        <f t="shared" si="7"/>
        <v>jueves</v>
      </c>
    </row>
    <row r="128" spans="1:19" ht="15.75" x14ac:dyDescent="0.25">
      <c r="A128" s="2">
        <v>127</v>
      </c>
      <c r="B128" s="4" t="s">
        <v>783</v>
      </c>
      <c r="C128" s="2">
        <v>32</v>
      </c>
      <c r="D128" s="2" t="s">
        <v>761</v>
      </c>
      <c r="E128" s="5" t="s">
        <v>649</v>
      </c>
      <c r="F128" s="4">
        <v>38462784</v>
      </c>
      <c r="G128" s="2" t="s">
        <v>999</v>
      </c>
      <c r="H128" s="2" t="s">
        <v>59</v>
      </c>
      <c r="I128" s="55">
        <v>45257</v>
      </c>
      <c r="J128" s="4" t="s">
        <v>746</v>
      </c>
      <c r="K128" s="4" t="s">
        <v>40</v>
      </c>
      <c r="L128" s="15">
        <v>200</v>
      </c>
      <c r="M128" s="2" t="s">
        <v>13</v>
      </c>
      <c r="N128" s="2" t="s">
        <v>47</v>
      </c>
      <c r="O128" s="12">
        <v>5</v>
      </c>
      <c r="P128" s="12">
        <f t="shared" si="4"/>
        <v>20</v>
      </c>
      <c r="Q128" s="2" t="str">
        <f t="shared" si="5"/>
        <v>noviembre</v>
      </c>
      <c r="R128" s="2">
        <f t="shared" si="6"/>
        <v>2023</v>
      </c>
      <c r="S128" s="2" t="str">
        <f t="shared" si="7"/>
        <v>lunes</v>
      </c>
    </row>
    <row r="129" spans="1:19" ht="15.75" x14ac:dyDescent="0.25">
      <c r="A129" s="2">
        <v>128</v>
      </c>
      <c r="B129" s="4" t="s">
        <v>784</v>
      </c>
      <c r="C129" s="2">
        <v>30</v>
      </c>
      <c r="D129" s="2" t="s">
        <v>761</v>
      </c>
      <c r="E129" s="5" t="s">
        <v>650</v>
      </c>
      <c r="F129" s="4">
        <v>26737891</v>
      </c>
      <c r="G129" s="2" t="s">
        <v>1000</v>
      </c>
      <c r="H129" s="2" t="s">
        <v>61</v>
      </c>
      <c r="I129" s="55">
        <v>45260</v>
      </c>
      <c r="J129" s="4" t="s">
        <v>848</v>
      </c>
      <c r="K129" s="4" t="s">
        <v>41</v>
      </c>
      <c r="L129" s="15">
        <v>400</v>
      </c>
      <c r="M129" s="2" t="s">
        <v>11</v>
      </c>
      <c r="N129" s="2" t="s">
        <v>55</v>
      </c>
      <c r="O129" s="12">
        <v>15</v>
      </c>
      <c r="P129" s="12">
        <f t="shared" si="4"/>
        <v>40</v>
      </c>
      <c r="Q129" s="2" t="str">
        <f t="shared" si="5"/>
        <v>noviembre</v>
      </c>
      <c r="R129" s="2">
        <f t="shared" si="6"/>
        <v>2023</v>
      </c>
      <c r="S129" s="2" t="str">
        <f t="shared" si="7"/>
        <v>jueves</v>
      </c>
    </row>
    <row r="130" spans="1:19" ht="15.75" x14ac:dyDescent="0.25">
      <c r="A130" s="2">
        <v>129</v>
      </c>
      <c r="B130" s="4" t="s">
        <v>785</v>
      </c>
      <c r="C130" s="2">
        <v>29</v>
      </c>
      <c r="D130" s="2" t="s">
        <v>760</v>
      </c>
      <c r="E130" s="5" t="s">
        <v>651</v>
      </c>
      <c r="F130" s="4">
        <v>32862843</v>
      </c>
      <c r="G130" s="2" t="s">
        <v>1001</v>
      </c>
      <c r="H130" s="2" t="s">
        <v>35</v>
      </c>
      <c r="I130" s="55">
        <v>45263</v>
      </c>
      <c r="J130" s="4" t="s">
        <v>845</v>
      </c>
      <c r="K130" s="4" t="s">
        <v>42</v>
      </c>
      <c r="L130" s="15">
        <v>250</v>
      </c>
      <c r="M130" s="2" t="s">
        <v>5</v>
      </c>
      <c r="N130" s="2" t="s">
        <v>45</v>
      </c>
      <c r="O130" s="12">
        <v>0</v>
      </c>
      <c r="P130" s="12">
        <f t="shared" ref="P130:P193" si="8">L130*0.1</f>
        <v>25</v>
      </c>
      <c r="Q130" s="2" t="str">
        <f t="shared" ref="Q130:Q193" si="9">TEXT(I130,"mmmm")</f>
        <v>diciembre</v>
      </c>
      <c r="R130" s="2">
        <f t="shared" ref="R130:R193" si="10">YEAR(I130)</f>
        <v>2023</v>
      </c>
      <c r="S130" s="2" t="str">
        <f t="shared" ref="S130:S193" si="11">IF(I130&lt;&gt;"", SUBSTITUTE(SUBSTITUTE(SUBSTITUTE(SUBSTITUTE(SUBSTITUTE(TEXT(I130,"dddd"),"á","a"),"é","e"),"í","i"),"ó","o"),"ú","u"),"")</f>
        <v>domingo</v>
      </c>
    </row>
    <row r="131" spans="1:19" ht="15.75" x14ac:dyDescent="0.25">
      <c r="A131" s="2">
        <v>130</v>
      </c>
      <c r="B131" s="4" t="s">
        <v>786</v>
      </c>
      <c r="C131" s="2">
        <v>33</v>
      </c>
      <c r="D131" s="2" t="s">
        <v>760</v>
      </c>
      <c r="E131" s="5" t="s">
        <v>652</v>
      </c>
      <c r="F131" s="4">
        <v>27196598</v>
      </c>
      <c r="G131" s="2" t="s">
        <v>1002</v>
      </c>
      <c r="H131" s="2" t="s">
        <v>37</v>
      </c>
      <c r="I131" s="55">
        <v>45266</v>
      </c>
      <c r="J131" s="4" t="s">
        <v>736</v>
      </c>
      <c r="K131" s="4" t="s">
        <v>40</v>
      </c>
      <c r="L131" s="15">
        <v>300</v>
      </c>
      <c r="M131" s="2" t="s">
        <v>15</v>
      </c>
      <c r="N131" s="2" t="s">
        <v>49</v>
      </c>
      <c r="O131" s="12">
        <v>10</v>
      </c>
      <c r="P131" s="12">
        <f t="shared" si="8"/>
        <v>30</v>
      </c>
      <c r="Q131" s="2" t="str">
        <f t="shared" si="9"/>
        <v>diciembre</v>
      </c>
      <c r="R131" s="2">
        <f t="shared" si="10"/>
        <v>2023</v>
      </c>
      <c r="S131" s="2" t="str">
        <f t="shared" si="11"/>
        <v>miercoles</v>
      </c>
    </row>
    <row r="132" spans="1:19" ht="15.75" x14ac:dyDescent="0.25">
      <c r="A132" s="2">
        <v>131</v>
      </c>
      <c r="B132" s="4" t="s">
        <v>787</v>
      </c>
      <c r="C132" s="2">
        <v>20</v>
      </c>
      <c r="D132" s="2" t="s">
        <v>761</v>
      </c>
      <c r="E132" s="5" t="s">
        <v>653</v>
      </c>
      <c r="F132" s="4">
        <v>29194879</v>
      </c>
      <c r="G132" s="2" t="s">
        <v>1003</v>
      </c>
      <c r="H132" s="2" t="s">
        <v>67</v>
      </c>
      <c r="I132" s="55">
        <v>45269</v>
      </c>
      <c r="J132" s="4" t="s">
        <v>788</v>
      </c>
      <c r="K132" s="4" t="s">
        <v>43</v>
      </c>
      <c r="L132" s="15">
        <v>200</v>
      </c>
      <c r="M132" s="2" t="s">
        <v>13</v>
      </c>
      <c r="N132" s="2" t="s">
        <v>47</v>
      </c>
      <c r="O132" s="12">
        <v>5</v>
      </c>
      <c r="P132" s="12">
        <f t="shared" si="8"/>
        <v>20</v>
      </c>
      <c r="Q132" s="2" t="str">
        <f t="shared" si="9"/>
        <v>diciembre</v>
      </c>
      <c r="R132" s="2">
        <f t="shared" si="10"/>
        <v>2023</v>
      </c>
      <c r="S132" s="2" t="str">
        <f t="shared" si="11"/>
        <v>sabado</v>
      </c>
    </row>
    <row r="133" spans="1:19" ht="15.75" x14ac:dyDescent="0.25">
      <c r="A133" s="2">
        <v>132</v>
      </c>
      <c r="B133" s="4" t="s">
        <v>788</v>
      </c>
      <c r="C133" s="2">
        <v>37</v>
      </c>
      <c r="D133" s="2" t="s">
        <v>761</v>
      </c>
      <c r="E133" s="5" t="s">
        <v>654</v>
      </c>
      <c r="F133" s="4">
        <v>29826097</v>
      </c>
      <c r="G133" s="2" t="s">
        <v>1004</v>
      </c>
      <c r="H133" s="2" t="s">
        <v>68</v>
      </c>
      <c r="I133" s="55">
        <v>45273</v>
      </c>
      <c r="J133" s="4" t="s">
        <v>741</v>
      </c>
      <c r="K133" s="4" t="s">
        <v>639</v>
      </c>
      <c r="L133" s="15">
        <v>400</v>
      </c>
      <c r="M133" s="2" t="s">
        <v>11</v>
      </c>
      <c r="N133" s="2" t="s">
        <v>55</v>
      </c>
      <c r="O133" s="12">
        <v>15</v>
      </c>
      <c r="P133" s="12">
        <f t="shared" si="8"/>
        <v>40</v>
      </c>
      <c r="Q133" s="2" t="str">
        <f t="shared" si="9"/>
        <v>diciembre</v>
      </c>
      <c r="R133" s="2">
        <f t="shared" si="10"/>
        <v>2023</v>
      </c>
      <c r="S133" s="2" t="str">
        <f t="shared" si="11"/>
        <v>miercoles</v>
      </c>
    </row>
    <row r="134" spans="1:19" ht="15.75" x14ac:dyDescent="0.25">
      <c r="A134" s="2">
        <v>133</v>
      </c>
      <c r="B134" s="4" t="s">
        <v>789</v>
      </c>
      <c r="C134" s="2">
        <v>34</v>
      </c>
      <c r="D134" s="2" t="s">
        <v>760</v>
      </c>
      <c r="E134" s="5" t="s">
        <v>655</v>
      </c>
      <c r="F134" s="4">
        <v>29103202</v>
      </c>
      <c r="G134" s="2" t="s">
        <v>1005</v>
      </c>
      <c r="H134" s="2" t="s">
        <v>70</v>
      </c>
      <c r="I134" s="55">
        <v>45276</v>
      </c>
      <c r="J134" s="4" t="s">
        <v>733</v>
      </c>
      <c r="K134" s="4" t="s">
        <v>60</v>
      </c>
      <c r="L134" s="15">
        <v>250</v>
      </c>
      <c r="M134" s="2" t="s">
        <v>5</v>
      </c>
      <c r="N134" s="2" t="s">
        <v>45</v>
      </c>
      <c r="O134" s="12">
        <v>0</v>
      </c>
      <c r="P134" s="12">
        <f t="shared" si="8"/>
        <v>25</v>
      </c>
      <c r="Q134" s="2" t="str">
        <f t="shared" si="9"/>
        <v>diciembre</v>
      </c>
      <c r="R134" s="2">
        <f t="shared" si="10"/>
        <v>2023</v>
      </c>
      <c r="S134" s="2" t="str">
        <f t="shared" si="11"/>
        <v>sabado</v>
      </c>
    </row>
    <row r="135" spans="1:19" ht="15.75" x14ac:dyDescent="0.25">
      <c r="A135" s="2">
        <v>134</v>
      </c>
      <c r="B135" s="4" t="s">
        <v>71</v>
      </c>
      <c r="C135" s="2">
        <v>27</v>
      </c>
      <c r="D135" s="2" t="s">
        <v>760</v>
      </c>
      <c r="E135" s="5" t="s">
        <v>656</v>
      </c>
      <c r="F135" s="4">
        <v>25779313</v>
      </c>
      <c r="G135" s="2" t="s">
        <v>1006</v>
      </c>
      <c r="H135" s="2" t="s">
        <v>72</v>
      </c>
      <c r="I135" s="55">
        <v>45279</v>
      </c>
      <c r="J135" s="4" t="s">
        <v>732</v>
      </c>
      <c r="K135" s="4" t="s">
        <v>62</v>
      </c>
      <c r="L135" s="15">
        <v>350</v>
      </c>
      <c r="M135" s="2" t="s">
        <v>16</v>
      </c>
      <c r="N135" s="2" t="s">
        <v>53</v>
      </c>
      <c r="O135" s="12">
        <v>8</v>
      </c>
      <c r="P135" s="12">
        <f t="shared" si="8"/>
        <v>35</v>
      </c>
      <c r="Q135" s="2" t="str">
        <f t="shared" si="9"/>
        <v>diciembre</v>
      </c>
      <c r="R135" s="2">
        <f t="shared" si="10"/>
        <v>2023</v>
      </c>
      <c r="S135" s="2" t="str">
        <f t="shared" si="11"/>
        <v>martes</v>
      </c>
    </row>
    <row r="136" spans="1:19" ht="15.75" x14ac:dyDescent="0.25">
      <c r="A136" s="2">
        <v>135</v>
      </c>
      <c r="B136" s="4" t="s">
        <v>73</v>
      </c>
      <c r="C136" s="2">
        <v>31</v>
      </c>
      <c r="D136" s="2" t="s">
        <v>760</v>
      </c>
      <c r="E136" s="5" t="s">
        <v>657</v>
      </c>
      <c r="F136" s="4">
        <v>35307879</v>
      </c>
      <c r="G136" s="2" t="s">
        <v>1007</v>
      </c>
      <c r="H136" s="2" t="s">
        <v>74</v>
      </c>
      <c r="I136" s="55">
        <v>45282</v>
      </c>
      <c r="J136" s="4" t="s">
        <v>785</v>
      </c>
      <c r="K136" s="4" t="s">
        <v>64</v>
      </c>
      <c r="L136" s="15">
        <v>200</v>
      </c>
      <c r="M136" s="2" t="s">
        <v>13</v>
      </c>
      <c r="N136" s="2" t="s">
        <v>49</v>
      </c>
      <c r="O136" s="12">
        <v>5</v>
      </c>
      <c r="P136" s="12">
        <f t="shared" si="8"/>
        <v>20</v>
      </c>
      <c r="Q136" s="2" t="str">
        <f t="shared" si="9"/>
        <v>diciembre</v>
      </c>
      <c r="R136" s="2">
        <f t="shared" si="10"/>
        <v>2023</v>
      </c>
      <c r="S136" s="2" t="str">
        <f t="shared" si="11"/>
        <v>viernes</v>
      </c>
    </row>
    <row r="137" spans="1:19" ht="15.75" x14ac:dyDescent="0.25">
      <c r="A137" s="2">
        <v>136</v>
      </c>
      <c r="B137" s="4" t="s">
        <v>790</v>
      </c>
      <c r="C137" s="2">
        <v>40</v>
      </c>
      <c r="D137" s="2" t="s">
        <v>761</v>
      </c>
      <c r="E137" s="5" t="s">
        <v>658</v>
      </c>
      <c r="F137" s="4">
        <v>33826013</v>
      </c>
      <c r="G137" s="2" t="s">
        <v>1008</v>
      </c>
      <c r="H137" s="2" t="s">
        <v>76</v>
      </c>
      <c r="I137" s="55">
        <v>45286</v>
      </c>
      <c r="J137" s="4" t="s">
        <v>742</v>
      </c>
      <c r="K137" s="4" t="s">
        <v>40</v>
      </c>
      <c r="L137" s="15">
        <v>400</v>
      </c>
      <c r="M137" s="2" t="s">
        <v>15</v>
      </c>
      <c r="N137" s="2" t="s">
        <v>47</v>
      </c>
      <c r="O137" s="12">
        <v>15</v>
      </c>
      <c r="P137" s="12">
        <f t="shared" si="8"/>
        <v>40</v>
      </c>
      <c r="Q137" s="2" t="str">
        <f t="shared" si="9"/>
        <v>diciembre</v>
      </c>
      <c r="R137" s="2">
        <f t="shared" si="10"/>
        <v>2023</v>
      </c>
      <c r="S137" s="2" t="str">
        <f t="shared" si="11"/>
        <v>martes</v>
      </c>
    </row>
    <row r="138" spans="1:19" ht="15.75" x14ac:dyDescent="0.25">
      <c r="A138" s="2">
        <v>137</v>
      </c>
      <c r="B138" s="4" t="s">
        <v>791</v>
      </c>
      <c r="C138" s="2">
        <v>18</v>
      </c>
      <c r="D138" s="2" t="s">
        <v>761</v>
      </c>
      <c r="E138" s="5" t="s">
        <v>659</v>
      </c>
      <c r="F138" s="4">
        <v>37493802</v>
      </c>
      <c r="G138" s="2" t="s">
        <v>1009</v>
      </c>
      <c r="H138" s="2" t="s">
        <v>78</v>
      </c>
      <c r="I138" s="55">
        <v>45289</v>
      </c>
      <c r="J138" s="4" t="s">
        <v>750</v>
      </c>
      <c r="K138" s="4" t="s">
        <v>41</v>
      </c>
      <c r="L138" s="15">
        <v>250</v>
      </c>
      <c r="M138" s="2" t="s">
        <v>9</v>
      </c>
      <c r="N138" s="2" t="s">
        <v>55</v>
      </c>
      <c r="O138" s="12">
        <v>0</v>
      </c>
      <c r="P138" s="12">
        <f t="shared" si="8"/>
        <v>25</v>
      </c>
      <c r="Q138" s="2" t="str">
        <f t="shared" si="9"/>
        <v>diciembre</v>
      </c>
      <c r="R138" s="2">
        <f t="shared" si="10"/>
        <v>2023</v>
      </c>
      <c r="S138" s="2" t="str">
        <f t="shared" si="11"/>
        <v>viernes</v>
      </c>
    </row>
    <row r="139" spans="1:19" ht="15.75" x14ac:dyDescent="0.25">
      <c r="A139" s="2">
        <v>138</v>
      </c>
      <c r="B139" s="4" t="s">
        <v>792</v>
      </c>
      <c r="C139" s="2">
        <v>28</v>
      </c>
      <c r="D139" s="2" t="s">
        <v>760</v>
      </c>
      <c r="E139" s="5" t="s">
        <v>660</v>
      </c>
      <c r="F139" s="4">
        <v>36674132</v>
      </c>
      <c r="G139" s="2" t="s">
        <v>1010</v>
      </c>
      <c r="H139" s="2" t="s">
        <v>80</v>
      </c>
      <c r="I139" s="55">
        <v>45170</v>
      </c>
      <c r="J139" s="4" t="s">
        <v>778</v>
      </c>
      <c r="K139" s="4" t="s">
        <v>42</v>
      </c>
      <c r="L139" s="15">
        <v>350</v>
      </c>
      <c r="M139" s="2" t="s">
        <v>16</v>
      </c>
      <c r="N139" s="2" t="s">
        <v>53</v>
      </c>
      <c r="O139" s="12">
        <v>8</v>
      </c>
      <c r="P139" s="12">
        <f t="shared" si="8"/>
        <v>35</v>
      </c>
      <c r="Q139" s="2" t="str">
        <f t="shared" si="9"/>
        <v>septiembre</v>
      </c>
      <c r="R139" s="2">
        <f t="shared" si="10"/>
        <v>2023</v>
      </c>
      <c r="S139" s="2" t="str">
        <f t="shared" si="11"/>
        <v>viernes</v>
      </c>
    </row>
    <row r="140" spans="1:19" ht="15.75" x14ac:dyDescent="0.25">
      <c r="A140" s="2">
        <v>139</v>
      </c>
      <c r="B140" s="4" t="s">
        <v>793</v>
      </c>
      <c r="C140" s="2">
        <v>26</v>
      </c>
      <c r="D140" s="2" t="s">
        <v>761</v>
      </c>
      <c r="E140" s="5" t="s">
        <v>661</v>
      </c>
      <c r="F140" s="4">
        <v>37886102</v>
      </c>
      <c r="G140" s="2" t="s">
        <v>1011</v>
      </c>
      <c r="H140" s="2" t="s">
        <v>82</v>
      </c>
      <c r="I140" s="55">
        <v>45173</v>
      </c>
      <c r="J140" s="4" t="s">
        <v>736</v>
      </c>
      <c r="K140" s="4" t="s">
        <v>40</v>
      </c>
      <c r="L140" s="15">
        <v>200</v>
      </c>
      <c r="M140" s="2" t="s">
        <v>15</v>
      </c>
      <c r="N140" s="2" t="s">
        <v>51</v>
      </c>
      <c r="O140" s="12">
        <v>5</v>
      </c>
      <c r="P140" s="12">
        <f t="shared" si="8"/>
        <v>20</v>
      </c>
      <c r="Q140" s="2" t="str">
        <f t="shared" si="9"/>
        <v>septiembre</v>
      </c>
      <c r="R140" s="2">
        <f t="shared" si="10"/>
        <v>2023</v>
      </c>
      <c r="S140" s="2" t="str">
        <f t="shared" si="11"/>
        <v>lunes</v>
      </c>
    </row>
    <row r="141" spans="1:19" ht="15.75" x14ac:dyDescent="0.25">
      <c r="A141" s="2">
        <v>140</v>
      </c>
      <c r="B141" s="4" t="s">
        <v>794</v>
      </c>
      <c r="C141" s="2">
        <v>44</v>
      </c>
      <c r="D141" s="2" t="s">
        <v>761</v>
      </c>
      <c r="E141" s="5" t="s">
        <v>662</v>
      </c>
      <c r="F141" s="4">
        <v>36999415</v>
      </c>
      <c r="G141" s="2" t="s">
        <v>1012</v>
      </c>
      <c r="H141" s="2" t="s">
        <v>84</v>
      </c>
      <c r="I141" s="55">
        <v>45177</v>
      </c>
      <c r="J141" s="4" t="s">
        <v>743</v>
      </c>
      <c r="K141" s="4" t="s">
        <v>43</v>
      </c>
      <c r="L141" s="15">
        <v>400</v>
      </c>
      <c r="M141" s="2" t="s">
        <v>13</v>
      </c>
      <c r="N141" s="2" t="s">
        <v>47</v>
      </c>
      <c r="O141" s="12">
        <v>15</v>
      </c>
      <c r="P141" s="12">
        <f t="shared" si="8"/>
        <v>40</v>
      </c>
      <c r="Q141" s="2" t="str">
        <f t="shared" si="9"/>
        <v>septiembre</v>
      </c>
      <c r="R141" s="2">
        <f t="shared" si="10"/>
        <v>2023</v>
      </c>
      <c r="S141" s="2" t="str">
        <f t="shared" si="11"/>
        <v>viernes</v>
      </c>
    </row>
    <row r="142" spans="1:19" ht="15.75" x14ac:dyDescent="0.25">
      <c r="A142" s="2">
        <v>141</v>
      </c>
      <c r="B142" s="4" t="s">
        <v>795</v>
      </c>
      <c r="C142" s="2">
        <v>27</v>
      </c>
      <c r="D142" s="2" t="s">
        <v>760</v>
      </c>
      <c r="E142" s="5" t="s">
        <v>663</v>
      </c>
      <c r="F142" s="4">
        <v>31623431</v>
      </c>
      <c r="G142" s="2" t="s">
        <v>1013</v>
      </c>
      <c r="H142" s="2" t="s">
        <v>86</v>
      </c>
      <c r="I142" s="55">
        <v>45180</v>
      </c>
      <c r="J142" s="4" t="s">
        <v>746</v>
      </c>
      <c r="K142" s="4" t="s">
        <v>639</v>
      </c>
      <c r="L142" s="15">
        <v>250</v>
      </c>
      <c r="M142" s="2" t="s">
        <v>5</v>
      </c>
      <c r="N142" s="2" t="s">
        <v>45</v>
      </c>
      <c r="O142" s="12">
        <v>0</v>
      </c>
      <c r="P142" s="12">
        <f t="shared" si="8"/>
        <v>25</v>
      </c>
      <c r="Q142" s="2" t="str">
        <f t="shared" si="9"/>
        <v>septiembre</v>
      </c>
      <c r="R142" s="2">
        <f t="shared" si="10"/>
        <v>2023</v>
      </c>
      <c r="S142" s="2" t="str">
        <f t="shared" si="11"/>
        <v>lunes</v>
      </c>
    </row>
    <row r="143" spans="1:19" ht="15.75" x14ac:dyDescent="0.25">
      <c r="A143" s="2">
        <v>142</v>
      </c>
      <c r="B143" s="4" t="s">
        <v>796</v>
      </c>
      <c r="C143" s="2">
        <v>18</v>
      </c>
      <c r="D143" s="2" t="s">
        <v>760</v>
      </c>
      <c r="E143" s="5" t="s">
        <v>664</v>
      </c>
      <c r="F143" s="4">
        <v>33959630</v>
      </c>
      <c r="G143" s="2" t="s">
        <v>1014</v>
      </c>
      <c r="H143" s="2" t="s">
        <v>88</v>
      </c>
      <c r="I143" s="55">
        <v>45183</v>
      </c>
      <c r="J143" s="4" t="s">
        <v>778</v>
      </c>
      <c r="K143" s="4" t="s">
        <v>60</v>
      </c>
      <c r="L143" s="15">
        <v>350</v>
      </c>
      <c r="M143" s="2" t="s">
        <v>16</v>
      </c>
      <c r="N143" s="2" t="s">
        <v>53</v>
      </c>
      <c r="O143" s="12">
        <v>8</v>
      </c>
      <c r="P143" s="12">
        <f t="shared" si="8"/>
        <v>35</v>
      </c>
      <c r="Q143" s="2" t="str">
        <f t="shared" si="9"/>
        <v>septiembre</v>
      </c>
      <c r="R143" s="2">
        <f t="shared" si="10"/>
        <v>2023</v>
      </c>
      <c r="S143" s="2" t="str">
        <f t="shared" si="11"/>
        <v>jueves</v>
      </c>
    </row>
    <row r="144" spans="1:19" ht="15.75" x14ac:dyDescent="0.25">
      <c r="A144" s="2">
        <v>143</v>
      </c>
      <c r="B144" s="4" t="s">
        <v>89</v>
      </c>
      <c r="C144" s="2">
        <v>28</v>
      </c>
      <c r="D144" s="2" t="s">
        <v>760</v>
      </c>
      <c r="E144" s="5" t="s">
        <v>665</v>
      </c>
      <c r="F144" s="4">
        <v>37914352</v>
      </c>
      <c r="G144" s="2" t="s">
        <v>1015</v>
      </c>
      <c r="H144" s="2" t="s">
        <v>90</v>
      </c>
      <c r="I144" s="55">
        <v>45186</v>
      </c>
      <c r="J144" s="4" t="s">
        <v>751</v>
      </c>
      <c r="K144" s="4" t="s">
        <v>62</v>
      </c>
      <c r="L144" s="15">
        <v>300</v>
      </c>
      <c r="M144" s="2" t="s">
        <v>7</v>
      </c>
      <c r="N144" s="2" t="s">
        <v>49</v>
      </c>
      <c r="O144" s="12">
        <v>10</v>
      </c>
      <c r="P144" s="12">
        <f t="shared" si="8"/>
        <v>30</v>
      </c>
      <c r="Q144" s="2" t="str">
        <f t="shared" si="9"/>
        <v>septiembre</v>
      </c>
      <c r="R144" s="2">
        <f t="shared" si="10"/>
        <v>2023</v>
      </c>
      <c r="S144" s="2" t="str">
        <f t="shared" si="11"/>
        <v>domingo</v>
      </c>
    </row>
    <row r="145" spans="1:19" ht="15.75" x14ac:dyDescent="0.25">
      <c r="A145" s="2">
        <v>144</v>
      </c>
      <c r="B145" s="4" t="s">
        <v>91</v>
      </c>
      <c r="C145" s="2">
        <v>30</v>
      </c>
      <c r="D145" s="2" t="s">
        <v>761</v>
      </c>
      <c r="E145" s="5" t="s">
        <v>666</v>
      </c>
      <c r="F145" s="4">
        <v>27137522</v>
      </c>
      <c r="G145" s="2" t="s">
        <v>1016</v>
      </c>
      <c r="H145" s="2" t="s">
        <v>92</v>
      </c>
      <c r="I145" s="55">
        <v>45190</v>
      </c>
      <c r="J145" s="4" t="s">
        <v>744</v>
      </c>
      <c r="K145" s="4" t="s">
        <v>64</v>
      </c>
      <c r="L145" s="15">
        <v>200</v>
      </c>
      <c r="M145" s="2" t="s">
        <v>15</v>
      </c>
      <c r="N145" s="2" t="s">
        <v>51</v>
      </c>
      <c r="O145" s="12">
        <v>5</v>
      </c>
      <c r="P145" s="12">
        <f t="shared" si="8"/>
        <v>20</v>
      </c>
      <c r="Q145" s="2" t="str">
        <f t="shared" si="9"/>
        <v>septiembre</v>
      </c>
      <c r="R145" s="2">
        <f t="shared" si="10"/>
        <v>2023</v>
      </c>
      <c r="S145" s="2" t="str">
        <f t="shared" si="11"/>
        <v>jueves</v>
      </c>
    </row>
    <row r="146" spans="1:19" ht="15.75" x14ac:dyDescent="0.25">
      <c r="A146" s="2">
        <v>145</v>
      </c>
      <c r="B146" s="4" t="s">
        <v>797</v>
      </c>
      <c r="C146" s="2">
        <v>18</v>
      </c>
      <c r="D146" s="2" t="s">
        <v>761</v>
      </c>
      <c r="E146" s="5" t="s">
        <v>667</v>
      </c>
      <c r="F146" s="4">
        <v>32012935</v>
      </c>
      <c r="G146" s="2" t="s">
        <v>1017</v>
      </c>
      <c r="H146" s="2" t="s">
        <v>61</v>
      </c>
      <c r="I146" s="55">
        <v>45193</v>
      </c>
      <c r="J146" s="4" t="s">
        <v>746</v>
      </c>
      <c r="K146" s="4" t="s">
        <v>40</v>
      </c>
      <c r="L146" s="15">
        <v>250</v>
      </c>
      <c r="M146" s="2" t="s">
        <v>5</v>
      </c>
      <c r="N146" s="2" t="s">
        <v>45</v>
      </c>
      <c r="O146" s="12">
        <v>0</v>
      </c>
      <c r="P146" s="12">
        <f t="shared" si="8"/>
        <v>25</v>
      </c>
      <c r="Q146" s="2" t="str">
        <f t="shared" si="9"/>
        <v>septiembre</v>
      </c>
      <c r="R146" s="2">
        <f t="shared" si="10"/>
        <v>2023</v>
      </c>
      <c r="S146" s="2" t="str">
        <f t="shared" si="11"/>
        <v>domingo</v>
      </c>
    </row>
    <row r="147" spans="1:19" ht="15.75" x14ac:dyDescent="0.25">
      <c r="A147" s="2">
        <v>146</v>
      </c>
      <c r="B147" s="4" t="s">
        <v>94</v>
      </c>
      <c r="C147" s="2">
        <v>29</v>
      </c>
      <c r="D147" s="2" t="s">
        <v>760</v>
      </c>
      <c r="E147" s="5" t="s">
        <v>668</v>
      </c>
      <c r="F147" s="4">
        <v>34732704</v>
      </c>
      <c r="G147" s="2" t="s">
        <v>1018</v>
      </c>
      <c r="H147" s="2" t="s">
        <v>74</v>
      </c>
      <c r="I147" s="55">
        <v>45196</v>
      </c>
      <c r="J147" s="4" t="s">
        <v>736</v>
      </c>
      <c r="K147" s="4" t="s">
        <v>41</v>
      </c>
      <c r="L147" s="15">
        <v>300</v>
      </c>
      <c r="M147" s="2" t="s">
        <v>15</v>
      </c>
      <c r="N147" s="2" t="s">
        <v>49</v>
      </c>
      <c r="O147" s="12">
        <v>10</v>
      </c>
      <c r="P147" s="12">
        <f t="shared" si="8"/>
        <v>30</v>
      </c>
      <c r="Q147" s="2" t="str">
        <f t="shared" si="9"/>
        <v>septiembre</v>
      </c>
      <c r="R147" s="2">
        <f t="shared" si="10"/>
        <v>2023</v>
      </c>
      <c r="S147" s="2" t="str">
        <f t="shared" si="11"/>
        <v>miercoles</v>
      </c>
    </row>
    <row r="148" spans="1:19" ht="15.75" x14ac:dyDescent="0.25">
      <c r="A148" s="2">
        <v>147</v>
      </c>
      <c r="B148" s="4" t="s">
        <v>798</v>
      </c>
      <c r="C148" s="2">
        <v>18</v>
      </c>
      <c r="D148" s="2" t="s">
        <v>760</v>
      </c>
      <c r="E148" s="5" t="s">
        <v>669</v>
      </c>
      <c r="F148" s="4">
        <v>36732667</v>
      </c>
      <c r="G148" s="2" t="s">
        <v>1019</v>
      </c>
      <c r="H148" s="2" t="s">
        <v>96</v>
      </c>
      <c r="I148" s="55">
        <v>45199</v>
      </c>
      <c r="J148" s="4" t="s">
        <v>749</v>
      </c>
      <c r="K148" s="4" t="s">
        <v>42</v>
      </c>
      <c r="L148" s="15">
        <v>200</v>
      </c>
      <c r="M148" s="2" t="s">
        <v>13</v>
      </c>
      <c r="N148" s="2" t="s">
        <v>47</v>
      </c>
      <c r="O148" s="12">
        <v>5</v>
      </c>
      <c r="P148" s="12">
        <f t="shared" si="8"/>
        <v>20</v>
      </c>
      <c r="Q148" s="2" t="str">
        <f t="shared" si="9"/>
        <v>septiembre</v>
      </c>
      <c r="R148" s="2">
        <f t="shared" si="10"/>
        <v>2023</v>
      </c>
      <c r="S148" s="2" t="str">
        <f t="shared" si="11"/>
        <v>sabado</v>
      </c>
    </row>
    <row r="149" spans="1:19" ht="15.75" x14ac:dyDescent="0.25">
      <c r="A149" s="2">
        <v>148</v>
      </c>
      <c r="B149" s="4" t="s">
        <v>799</v>
      </c>
      <c r="C149" s="2">
        <v>29</v>
      </c>
      <c r="D149" s="2" t="s">
        <v>761</v>
      </c>
      <c r="E149" s="5" t="s">
        <v>670</v>
      </c>
      <c r="F149" s="4">
        <v>30122684</v>
      </c>
      <c r="G149" s="2" t="s">
        <v>1020</v>
      </c>
      <c r="H149" s="2" t="s">
        <v>98</v>
      </c>
      <c r="I149" s="55">
        <v>45202</v>
      </c>
      <c r="J149" s="4" t="s">
        <v>736</v>
      </c>
      <c r="K149" s="4" t="s">
        <v>40</v>
      </c>
      <c r="L149" s="15">
        <v>300</v>
      </c>
      <c r="M149" s="2" t="s">
        <v>15</v>
      </c>
      <c r="N149" s="2" t="s">
        <v>49</v>
      </c>
      <c r="O149" s="12">
        <v>10</v>
      </c>
      <c r="P149" s="12">
        <f t="shared" si="8"/>
        <v>30</v>
      </c>
      <c r="Q149" s="2" t="str">
        <f t="shared" si="9"/>
        <v>octubre</v>
      </c>
      <c r="R149" s="2">
        <f t="shared" si="10"/>
        <v>2023</v>
      </c>
      <c r="S149" s="2" t="str">
        <f t="shared" si="11"/>
        <v>martes</v>
      </c>
    </row>
    <row r="150" spans="1:19" ht="15.75" x14ac:dyDescent="0.25">
      <c r="A150" s="2">
        <v>149</v>
      </c>
      <c r="B150" s="4" t="s">
        <v>99</v>
      </c>
      <c r="C150" s="2">
        <v>31</v>
      </c>
      <c r="D150" s="2" t="s">
        <v>761</v>
      </c>
      <c r="E150" s="5" t="s">
        <v>671</v>
      </c>
      <c r="F150" s="4">
        <v>33596948</v>
      </c>
      <c r="G150" s="2" t="s">
        <v>1021</v>
      </c>
      <c r="H150" s="2" t="s">
        <v>100</v>
      </c>
      <c r="I150" s="55">
        <v>45206</v>
      </c>
      <c r="J150" s="4" t="s">
        <v>784</v>
      </c>
      <c r="K150" s="4" t="s">
        <v>43</v>
      </c>
      <c r="L150" s="15">
        <v>200</v>
      </c>
      <c r="M150" s="2" t="s">
        <v>13</v>
      </c>
      <c r="N150" s="2" t="s">
        <v>47</v>
      </c>
      <c r="O150" s="12">
        <v>5</v>
      </c>
      <c r="P150" s="12">
        <f t="shared" si="8"/>
        <v>20</v>
      </c>
      <c r="Q150" s="2" t="str">
        <f t="shared" si="9"/>
        <v>octubre</v>
      </c>
      <c r="R150" s="2">
        <f t="shared" si="10"/>
        <v>2023</v>
      </c>
      <c r="S150" s="2" t="str">
        <f t="shared" si="11"/>
        <v>sabado</v>
      </c>
    </row>
    <row r="151" spans="1:19" ht="15.75" x14ac:dyDescent="0.25">
      <c r="A151" s="2">
        <v>150</v>
      </c>
      <c r="B151" s="4" t="s">
        <v>800</v>
      </c>
      <c r="C151" s="2">
        <v>29</v>
      </c>
      <c r="D151" s="2" t="s">
        <v>760</v>
      </c>
      <c r="E151" s="5" t="s">
        <v>672</v>
      </c>
      <c r="F151" s="4">
        <v>35406188</v>
      </c>
      <c r="G151" s="2" t="s">
        <v>1022</v>
      </c>
      <c r="H151" s="2" t="s">
        <v>102</v>
      </c>
      <c r="I151" s="55">
        <v>45209</v>
      </c>
      <c r="J151" s="4" t="s">
        <v>733</v>
      </c>
      <c r="K151" s="4" t="s">
        <v>639</v>
      </c>
      <c r="L151" s="15">
        <v>400</v>
      </c>
      <c r="M151" s="2" t="s">
        <v>11</v>
      </c>
      <c r="N151" s="2" t="s">
        <v>55</v>
      </c>
      <c r="O151" s="12">
        <v>15</v>
      </c>
      <c r="P151" s="12">
        <f t="shared" si="8"/>
        <v>40</v>
      </c>
      <c r="Q151" s="2" t="str">
        <f t="shared" si="9"/>
        <v>octubre</v>
      </c>
      <c r="R151" s="2">
        <f t="shared" si="10"/>
        <v>2023</v>
      </c>
      <c r="S151" s="2" t="str">
        <f t="shared" si="11"/>
        <v>martes</v>
      </c>
    </row>
    <row r="152" spans="1:19" ht="15.75" x14ac:dyDescent="0.25">
      <c r="A152" s="2">
        <v>151</v>
      </c>
      <c r="B152" s="4" t="s">
        <v>801</v>
      </c>
      <c r="C152" s="2">
        <v>18</v>
      </c>
      <c r="D152" s="2" t="s">
        <v>760</v>
      </c>
      <c r="E152" s="5" t="s">
        <v>673</v>
      </c>
      <c r="F152" s="4">
        <v>28955812</v>
      </c>
      <c r="G152" s="2" t="s">
        <v>1023</v>
      </c>
      <c r="H152" s="2" t="s">
        <v>104</v>
      </c>
      <c r="I152" s="55">
        <v>45212</v>
      </c>
      <c r="J152" s="4" t="s">
        <v>734</v>
      </c>
      <c r="K152" s="4" t="s">
        <v>60</v>
      </c>
      <c r="L152" s="15">
        <v>250</v>
      </c>
      <c r="M152" s="2" t="s">
        <v>5</v>
      </c>
      <c r="N152" s="2" t="s">
        <v>45</v>
      </c>
      <c r="O152" s="12">
        <v>0</v>
      </c>
      <c r="P152" s="12">
        <f t="shared" si="8"/>
        <v>25</v>
      </c>
      <c r="Q152" s="2" t="str">
        <f t="shared" si="9"/>
        <v>octubre</v>
      </c>
      <c r="R152" s="2">
        <f t="shared" si="10"/>
        <v>2023</v>
      </c>
      <c r="S152" s="2" t="str">
        <f t="shared" si="11"/>
        <v>viernes</v>
      </c>
    </row>
    <row r="153" spans="1:19" ht="15.75" x14ac:dyDescent="0.25">
      <c r="A153" s="2">
        <v>152</v>
      </c>
      <c r="B153" s="4" t="s">
        <v>851</v>
      </c>
      <c r="C153" s="2">
        <v>30</v>
      </c>
      <c r="D153" s="2" t="s">
        <v>760</v>
      </c>
      <c r="E153" s="5" t="s">
        <v>674</v>
      </c>
      <c r="F153" s="4">
        <v>30333614</v>
      </c>
      <c r="G153" s="2" t="s">
        <v>1024</v>
      </c>
      <c r="H153" s="2" t="s">
        <v>70</v>
      </c>
      <c r="I153" s="55">
        <v>45215</v>
      </c>
      <c r="J153" s="4" t="s">
        <v>782</v>
      </c>
      <c r="K153" s="4" t="s">
        <v>62</v>
      </c>
      <c r="L153" s="15">
        <v>300</v>
      </c>
      <c r="M153" s="2" t="s">
        <v>15</v>
      </c>
      <c r="N153" s="2" t="s">
        <v>49</v>
      </c>
      <c r="O153" s="12">
        <v>10</v>
      </c>
      <c r="P153" s="12">
        <f t="shared" si="8"/>
        <v>30</v>
      </c>
      <c r="Q153" s="2" t="str">
        <f t="shared" si="9"/>
        <v>octubre</v>
      </c>
      <c r="R153" s="2">
        <f t="shared" si="10"/>
        <v>2023</v>
      </c>
      <c r="S153" s="2" t="str">
        <f t="shared" si="11"/>
        <v>lunes</v>
      </c>
    </row>
    <row r="154" spans="1:19" ht="15.75" x14ac:dyDescent="0.25">
      <c r="A154" s="2">
        <v>153</v>
      </c>
      <c r="B154" s="4" t="s">
        <v>802</v>
      </c>
      <c r="C154" s="2">
        <v>32</v>
      </c>
      <c r="D154" s="2" t="s">
        <v>761</v>
      </c>
      <c r="E154" s="5" t="s">
        <v>675</v>
      </c>
      <c r="F154" s="4">
        <v>39772535</v>
      </c>
      <c r="G154" s="2" t="s">
        <v>1025</v>
      </c>
      <c r="H154" s="2" t="s">
        <v>108</v>
      </c>
      <c r="I154" s="55">
        <v>45219</v>
      </c>
      <c r="J154" s="4" t="s">
        <v>782</v>
      </c>
      <c r="K154" s="4" t="s">
        <v>64</v>
      </c>
      <c r="L154" s="15">
        <v>200</v>
      </c>
      <c r="M154" s="2" t="s">
        <v>13</v>
      </c>
      <c r="N154" s="2" t="s">
        <v>47</v>
      </c>
      <c r="O154" s="12">
        <v>5</v>
      </c>
      <c r="P154" s="12">
        <f t="shared" si="8"/>
        <v>20</v>
      </c>
      <c r="Q154" s="2" t="str">
        <f t="shared" si="9"/>
        <v>octubre</v>
      </c>
      <c r="R154" s="2">
        <f t="shared" si="10"/>
        <v>2023</v>
      </c>
      <c r="S154" s="2" t="str">
        <f t="shared" si="11"/>
        <v>viernes</v>
      </c>
    </row>
    <row r="155" spans="1:19" ht="15.75" x14ac:dyDescent="0.25">
      <c r="A155" s="2">
        <v>154</v>
      </c>
      <c r="B155" s="4" t="s">
        <v>803</v>
      </c>
      <c r="C155" s="2">
        <v>52</v>
      </c>
      <c r="D155" s="2" t="s">
        <v>761</v>
      </c>
      <c r="E155" s="5" t="s">
        <v>676</v>
      </c>
      <c r="F155" s="4">
        <v>27611148</v>
      </c>
      <c r="G155" s="2" t="s">
        <v>1026</v>
      </c>
      <c r="H155" s="2" t="s">
        <v>110</v>
      </c>
      <c r="I155" s="55">
        <v>45222</v>
      </c>
      <c r="J155" s="4" t="s">
        <v>847</v>
      </c>
      <c r="K155" s="4" t="s">
        <v>40</v>
      </c>
      <c r="L155" s="15">
        <v>300</v>
      </c>
      <c r="M155" s="2" t="s">
        <v>15</v>
      </c>
      <c r="N155" s="2" t="s">
        <v>49</v>
      </c>
      <c r="O155" s="12">
        <v>10</v>
      </c>
      <c r="P155" s="12">
        <f t="shared" si="8"/>
        <v>30</v>
      </c>
      <c r="Q155" s="2" t="str">
        <f t="shared" si="9"/>
        <v>octubre</v>
      </c>
      <c r="R155" s="2">
        <f t="shared" si="10"/>
        <v>2023</v>
      </c>
      <c r="S155" s="2" t="str">
        <f t="shared" si="11"/>
        <v>lunes</v>
      </c>
    </row>
    <row r="156" spans="1:19" ht="15.75" x14ac:dyDescent="0.25">
      <c r="A156" s="2">
        <v>155</v>
      </c>
      <c r="B156" s="4" t="s">
        <v>111</v>
      </c>
      <c r="C156" s="2">
        <v>27</v>
      </c>
      <c r="D156" s="2" t="s">
        <v>760</v>
      </c>
      <c r="E156" s="5" t="s">
        <v>677</v>
      </c>
      <c r="F156" s="4">
        <v>39412100</v>
      </c>
      <c r="G156" s="2" t="s">
        <v>1027</v>
      </c>
      <c r="H156" s="2" t="s">
        <v>112</v>
      </c>
      <c r="I156" s="55">
        <v>45225</v>
      </c>
      <c r="J156" s="4" t="s">
        <v>848</v>
      </c>
      <c r="K156" s="4" t="s">
        <v>41</v>
      </c>
      <c r="L156" s="15">
        <v>400</v>
      </c>
      <c r="M156" s="2" t="s">
        <v>11</v>
      </c>
      <c r="N156" s="2" t="s">
        <v>55</v>
      </c>
      <c r="O156" s="12">
        <v>15</v>
      </c>
      <c r="P156" s="12">
        <f t="shared" si="8"/>
        <v>40</v>
      </c>
      <c r="Q156" s="2" t="str">
        <f t="shared" si="9"/>
        <v>octubre</v>
      </c>
      <c r="R156" s="2">
        <f t="shared" si="10"/>
        <v>2023</v>
      </c>
      <c r="S156" s="2" t="str">
        <f t="shared" si="11"/>
        <v>jueves</v>
      </c>
    </row>
    <row r="157" spans="1:19" ht="15.75" x14ac:dyDescent="0.25">
      <c r="A157" s="2">
        <v>156</v>
      </c>
      <c r="B157" s="4" t="s">
        <v>113</v>
      </c>
      <c r="C157" s="2">
        <v>27</v>
      </c>
      <c r="D157" s="2" t="s">
        <v>761</v>
      </c>
      <c r="E157" s="5" t="s">
        <v>678</v>
      </c>
      <c r="F157" s="4">
        <v>37159599</v>
      </c>
      <c r="G157" s="2" t="s">
        <v>1028</v>
      </c>
      <c r="H157" s="2" t="s">
        <v>114</v>
      </c>
      <c r="I157" s="55">
        <v>45228</v>
      </c>
      <c r="J157" s="4" t="s">
        <v>778</v>
      </c>
      <c r="K157" s="4" t="s">
        <v>42</v>
      </c>
      <c r="L157" s="15">
        <v>400</v>
      </c>
      <c r="M157" s="2" t="s">
        <v>15</v>
      </c>
      <c r="N157" s="2" t="s">
        <v>47</v>
      </c>
      <c r="O157" s="12">
        <v>15</v>
      </c>
      <c r="P157" s="12">
        <f t="shared" si="8"/>
        <v>40</v>
      </c>
      <c r="Q157" s="2" t="str">
        <f t="shared" si="9"/>
        <v>octubre</v>
      </c>
      <c r="R157" s="2">
        <f t="shared" si="10"/>
        <v>2023</v>
      </c>
      <c r="S157" s="2" t="str">
        <f t="shared" si="11"/>
        <v>domingo</v>
      </c>
    </row>
    <row r="158" spans="1:19" ht="15.75" x14ac:dyDescent="0.25">
      <c r="A158" s="2">
        <v>157</v>
      </c>
      <c r="B158" s="4" t="s">
        <v>115</v>
      </c>
      <c r="C158" s="2">
        <v>28</v>
      </c>
      <c r="D158" s="2" t="s">
        <v>761</v>
      </c>
      <c r="E158" s="5" t="s">
        <v>679</v>
      </c>
      <c r="F158" s="4">
        <v>39418037</v>
      </c>
      <c r="G158" s="2" t="s">
        <v>1029</v>
      </c>
      <c r="H158" s="2" t="s">
        <v>88</v>
      </c>
      <c r="I158" s="55">
        <v>45231</v>
      </c>
      <c r="J158" s="4" t="s">
        <v>779</v>
      </c>
      <c r="K158" s="4" t="s">
        <v>40</v>
      </c>
      <c r="L158" s="15">
        <v>250</v>
      </c>
      <c r="M158" s="2" t="s">
        <v>9</v>
      </c>
      <c r="N158" s="2" t="s">
        <v>55</v>
      </c>
      <c r="O158" s="12">
        <v>0</v>
      </c>
      <c r="P158" s="12">
        <f t="shared" si="8"/>
        <v>25</v>
      </c>
      <c r="Q158" s="2" t="str">
        <f t="shared" si="9"/>
        <v>noviembre</v>
      </c>
      <c r="R158" s="2">
        <f t="shared" si="10"/>
        <v>2023</v>
      </c>
      <c r="S158" s="2" t="str">
        <f t="shared" si="11"/>
        <v>miercoles</v>
      </c>
    </row>
    <row r="159" spans="1:19" ht="15.75" x14ac:dyDescent="0.25">
      <c r="A159" s="2">
        <v>158</v>
      </c>
      <c r="B159" s="4" t="s">
        <v>804</v>
      </c>
      <c r="C159" s="2">
        <v>30</v>
      </c>
      <c r="D159" s="2" t="s">
        <v>760</v>
      </c>
      <c r="E159" s="5" t="s">
        <v>680</v>
      </c>
      <c r="F159" s="4">
        <v>25106387</v>
      </c>
      <c r="G159" s="2" t="s">
        <v>1030</v>
      </c>
      <c r="H159" s="2" t="s">
        <v>117</v>
      </c>
      <c r="I159" s="55">
        <v>45234</v>
      </c>
      <c r="J159" s="4" t="s">
        <v>787</v>
      </c>
      <c r="K159" s="4" t="s">
        <v>43</v>
      </c>
      <c r="L159" s="15">
        <v>300</v>
      </c>
      <c r="M159" s="2" t="s">
        <v>7</v>
      </c>
      <c r="N159" s="2" t="s">
        <v>49</v>
      </c>
      <c r="O159" s="12">
        <v>10</v>
      </c>
      <c r="P159" s="12">
        <f t="shared" si="8"/>
        <v>30</v>
      </c>
      <c r="Q159" s="2" t="str">
        <f t="shared" si="9"/>
        <v>noviembre</v>
      </c>
      <c r="R159" s="2">
        <f t="shared" si="10"/>
        <v>2023</v>
      </c>
      <c r="S159" s="2" t="str">
        <f t="shared" si="11"/>
        <v>sabado</v>
      </c>
    </row>
    <row r="160" spans="1:19" ht="15.75" x14ac:dyDescent="0.25">
      <c r="A160" s="2">
        <v>159</v>
      </c>
      <c r="B160" s="4" t="s">
        <v>805</v>
      </c>
      <c r="C160" s="2">
        <v>38</v>
      </c>
      <c r="D160" s="2" t="s">
        <v>760</v>
      </c>
      <c r="E160" s="5" t="s">
        <v>681</v>
      </c>
      <c r="F160" s="4">
        <v>37816522</v>
      </c>
      <c r="G160" s="2" t="s">
        <v>1031</v>
      </c>
      <c r="H160" s="2" t="s">
        <v>119</v>
      </c>
      <c r="I160" s="55">
        <v>45237</v>
      </c>
      <c r="J160" s="4" t="s">
        <v>749</v>
      </c>
      <c r="K160" s="4" t="s">
        <v>639</v>
      </c>
      <c r="L160" s="15">
        <v>200</v>
      </c>
      <c r="M160" s="2" t="s">
        <v>15</v>
      </c>
      <c r="N160" s="2" t="s">
        <v>51</v>
      </c>
      <c r="O160" s="12">
        <v>5</v>
      </c>
      <c r="P160" s="12">
        <f t="shared" si="8"/>
        <v>20</v>
      </c>
      <c r="Q160" s="2" t="str">
        <f t="shared" si="9"/>
        <v>noviembre</v>
      </c>
      <c r="R160" s="2">
        <f t="shared" si="10"/>
        <v>2023</v>
      </c>
      <c r="S160" s="2" t="str">
        <f t="shared" si="11"/>
        <v>martes</v>
      </c>
    </row>
    <row r="161" spans="1:19" ht="15.75" x14ac:dyDescent="0.25">
      <c r="A161" s="2">
        <v>160</v>
      </c>
      <c r="B161" s="4" t="s">
        <v>120</v>
      </c>
      <c r="C161" s="2">
        <v>35</v>
      </c>
      <c r="D161" s="2" t="s">
        <v>760</v>
      </c>
      <c r="E161" s="5" t="s">
        <v>682</v>
      </c>
      <c r="F161" s="4">
        <v>28283811</v>
      </c>
      <c r="G161" s="2" t="s">
        <v>1032</v>
      </c>
      <c r="H161" s="2" t="s">
        <v>121</v>
      </c>
      <c r="I161" s="55">
        <v>45240</v>
      </c>
      <c r="J161" s="4" t="s">
        <v>845</v>
      </c>
      <c r="K161" s="4" t="s">
        <v>60</v>
      </c>
      <c r="L161" s="15">
        <v>400</v>
      </c>
      <c r="M161" s="2" t="s">
        <v>13</v>
      </c>
      <c r="N161" s="2" t="s">
        <v>47</v>
      </c>
      <c r="O161" s="12">
        <v>15</v>
      </c>
      <c r="P161" s="12">
        <f t="shared" si="8"/>
        <v>40</v>
      </c>
      <c r="Q161" s="2" t="str">
        <f t="shared" si="9"/>
        <v>noviembre</v>
      </c>
      <c r="R161" s="2">
        <f t="shared" si="10"/>
        <v>2023</v>
      </c>
      <c r="S161" s="2" t="str">
        <f t="shared" si="11"/>
        <v>viernes</v>
      </c>
    </row>
    <row r="162" spans="1:19" ht="15.75" x14ac:dyDescent="0.25">
      <c r="A162" s="2">
        <v>161</v>
      </c>
      <c r="B162" s="4" t="s">
        <v>778</v>
      </c>
      <c r="C162" s="2">
        <v>38</v>
      </c>
      <c r="D162" s="2" t="s">
        <v>760</v>
      </c>
      <c r="E162" s="5" t="s">
        <v>643</v>
      </c>
      <c r="F162" s="4">
        <v>33545801</v>
      </c>
      <c r="G162" s="2" t="s">
        <v>1033</v>
      </c>
      <c r="H162" s="2" t="s">
        <v>29</v>
      </c>
      <c r="I162" s="55">
        <v>45244</v>
      </c>
      <c r="J162" s="4" t="s">
        <v>849</v>
      </c>
      <c r="K162" s="4" t="s">
        <v>62</v>
      </c>
      <c r="L162" s="15">
        <v>250</v>
      </c>
      <c r="M162" s="2" t="s">
        <v>5</v>
      </c>
      <c r="N162" s="2" t="s">
        <v>45</v>
      </c>
      <c r="O162" s="12">
        <v>0</v>
      </c>
      <c r="P162" s="12">
        <f t="shared" si="8"/>
        <v>25</v>
      </c>
      <c r="Q162" s="2" t="str">
        <f t="shared" si="9"/>
        <v>noviembre</v>
      </c>
      <c r="R162" s="2">
        <f t="shared" si="10"/>
        <v>2023</v>
      </c>
      <c r="S162" s="2" t="str">
        <f t="shared" si="11"/>
        <v>martes</v>
      </c>
    </row>
    <row r="163" spans="1:19" ht="15.75" x14ac:dyDescent="0.25">
      <c r="A163" s="2">
        <v>162</v>
      </c>
      <c r="B163" s="4" t="s">
        <v>779</v>
      </c>
      <c r="C163" s="2">
        <v>35</v>
      </c>
      <c r="D163" s="2" t="s">
        <v>761</v>
      </c>
      <c r="E163" s="5" t="s">
        <v>644</v>
      </c>
      <c r="F163" s="4">
        <v>29147092</v>
      </c>
      <c r="G163" s="2" t="s">
        <v>1034</v>
      </c>
      <c r="H163" s="2" t="s">
        <v>31</v>
      </c>
      <c r="I163" s="55">
        <v>45247</v>
      </c>
      <c r="J163" s="4" t="s">
        <v>740</v>
      </c>
      <c r="K163" s="4" t="s">
        <v>64</v>
      </c>
      <c r="L163" s="15">
        <v>300</v>
      </c>
      <c r="M163" s="2" t="s">
        <v>15</v>
      </c>
      <c r="N163" s="2" t="s">
        <v>49</v>
      </c>
      <c r="O163" s="12">
        <v>10</v>
      </c>
      <c r="P163" s="12">
        <f t="shared" si="8"/>
        <v>30</v>
      </c>
      <c r="Q163" s="2" t="str">
        <f t="shared" si="9"/>
        <v>noviembre</v>
      </c>
      <c r="R163" s="2">
        <f t="shared" si="10"/>
        <v>2023</v>
      </c>
      <c r="S163" s="2" t="str">
        <f t="shared" si="11"/>
        <v>viernes</v>
      </c>
    </row>
    <row r="164" spans="1:19" ht="15.75" x14ac:dyDescent="0.25">
      <c r="A164" s="2">
        <v>163</v>
      </c>
      <c r="B164" s="4" t="s">
        <v>780</v>
      </c>
      <c r="C164" s="2">
        <v>42</v>
      </c>
      <c r="D164" s="2" t="s">
        <v>761</v>
      </c>
      <c r="E164" s="5" t="s">
        <v>645</v>
      </c>
      <c r="F164" s="4">
        <v>29699292</v>
      </c>
      <c r="G164" s="2" t="s">
        <v>1035</v>
      </c>
      <c r="H164" s="2" t="s">
        <v>33</v>
      </c>
      <c r="I164" s="55">
        <v>45250</v>
      </c>
      <c r="J164" s="4" t="s">
        <v>785</v>
      </c>
      <c r="K164" s="4" t="s">
        <v>40</v>
      </c>
      <c r="L164" s="15">
        <v>200</v>
      </c>
      <c r="M164" s="2" t="s">
        <v>13</v>
      </c>
      <c r="N164" s="2" t="s">
        <v>47</v>
      </c>
      <c r="O164" s="12">
        <v>5</v>
      </c>
      <c r="P164" s="12">
        <f t="shared" si="8"/>
        <v>20</v>
      </c>
      <c r="Q164" s="2" t="str">
        <f t="shared" si="9"/>
        <v>noviembre</v>
      </c>
      <c r="R164" s="2">
        <f t="shared" si="10"/>
        <v>2023</v>
      </c>
      <c r="S164" s="2" t="str">
        <f t="shared" si="11"/>
        <v>lunes</v>
      </c>
    </row>
    <row r="165" spans="1:19" ht="15.75" x14ac:dyDescent="0.25">
      <c r="A165" s="2">
        <v>164</v>
      </c>
      <c r="B165" s="4" t="s">
        <v>781</v>
      </c>
      <c r="C165" s="2">
        <v>40</v>
      </c>
      <c r="D165" s="2" t="s">
        <v>760</v>
      </c>
      <c r="E165" s="5" t="s">
        <v>646</v>
      </c>
      <c r="F165" s="4">
        <v>35153179</v>
      </c>
      <c r="G165" s="2" t="s">
        <v>1036</v>
      </c>
      <c r="H165" s="2" t="s">
        <v>35</v>
      </c>
      <c r="I165" s="55">
        <v>45253</v>
      </c>
      <c r="J165" s="4" t="s">
        <v>735</v>
      </c>
      <c r="K165" s="4" t="s">
        <v>41</v>
      </c>
      <c r="L165" s="15">
        <v>400</v>
      </c>
      <c r="M165" s="2" t="s">
        <v>11</v>
      </c>
      <c r="N165" s="2" t="s">
        <v>55</v>
      </c>
      <c r="O165" s="12">
        <v>15</v>
      </c>
      <c r="P165" s="12">
        <f t="shared" si="8"/>
        <v>40</v>
      </c>
      <c r="Q165" s="2" t="str">
        <f t="shared" si="9"/>
        <v>noviembre</v>
      </c>
      <c r="R165" s="2">
        <f t="shared" si="10"/>
        <v>2023</v>
      </c>
      <c r="S165" s="2" t="str">
        <f t="shared" si="11"/>
        <v>jueves</v>
      </c>
    </row>
    <row r="166" spans="1:19" ht="15.75" x14ac:dyDescent="0.25">
      <c r="A166" s="2">
        <v>165</v>
      </c>
      <c r="B166" s="4" t="s">
        <v>846</v>
      </c>
      <c r="C166" s="2">
        <v>38</v>
      </c>
      <c r="D166" s="2" t="s">
        <v>760</v>
      </c>
      <c r="E166" s="5" t="s">
        <v>647</v>
      </c>
      <c r="F166" s="4">
        <v>27711336</v>
      </c>
      <c r="G166" s="2" t="s">
        <v>1037</v>
      </c>
      <c r="H166" s="2" t="s">
        <v>129</v>
      </c>
      <c r="I166" s="55">
        <v>45257</v>
      </c>
      <c r="J166" s="4" t="s">
        <v>737</v>
      </c>
      <c r="K166" s="4" t="s">
        <v>42</v>
      </c>
      <c r="L166" s="15">
        <v>250</v>
      </c>
      <c r="M166" s="2" t="s">
        <v>5</v>
      </c>
      <c r="N166" s="2" t="s">
        <v>45</v>
      </c>
      <c r="O166" s="12">
        <v>0</v>
      </c>
      <c r="P166" s="12">
        <f t="shared" si="8"/>
        <v>25</v>
      </c>
      <c r="Q166" s="2" t="str">
        <f t="shared" si="9"/>
        <v>noviembre</v>
      </c>
      <c r="R166" s="2">
        <f t="shared" si="10"/>
        <v>2023</v>
      </c>
      <c r="S166" s="2" t="str">
        <f t="shared" si="11"/>
        <v>lunes</v>
      </c>
    </row>
    <row r="167" spans="1:19" ht="15.75" x14ac:dyDescent="0.25">
      <c r="A167" s="2">
        <v>166</v>
      </c>
      <c r="B167" s="4" t="s">
        <v>782</v>
      </c>
      <c r="C167" s="2">
        <v>22</v>
      </c>
      <c r="D167" s="2" t="s">
        <v>760</v>
      </c>
      <c r="E167" s="5" t="s">
        <v>648</v>
      </c>
      <c r="F167" s="4">
        <v>27732825</v>
      </c>
      <c r="G167" s="2" t="s">
        <v>1038</v>
      </c>
      <c r="H167" s="2" t="s">
        <v>39</v>
      </c>
      <c r="I167" s="55">
        <v>45260</v>
      </c>
      <c r="J167" s="4" t="s">
        <v>739</v>
      </c>
      <c r="K167" s="4" t="s">
        <v>40</v>
      </c>
      <c r="L167" s="15">
        <v>300</v>
      </c>
      <c r="M167" s="2" t="s">
        <v>66</v>
      </c>
      <c r="N167" s="2" t="s">
        <v>51</v>
      </c>
      <c r="O167" s="12">
        <v>10</v>
      </c>
      <c r="P167" s="12">
        <f t="shared" si="8"/>
        <v>30</v>
      </c>
      <c r="Q167" s="2" t="str">
        <f t="shared" si="9"/>
        <v>noviembre</v>
      </c>
      <c r="R167" s="2">
        <f t="shared" si="10"/>
        <v>2023</v>
      </c>
      <c r="S167" s="2" t="str">
        <f t="shared" si="11"/>
        <v>jueves</v>
      </c>
    </row>
    <row r="168" spans="1:19" ht="15.75" x14ac:dyDescent="0.25">
      <c r="A168" s="2">
        <v>167</v>
      </c>
      <c r="B168" s="4" t="s">
        <v>783</v>
      </c>
      <c r="C168" s="2">
        <v>32</v>
      </c>
      <c r="D168" s="2" t="s">
        <v>761</v>
      </c>
      <c r="E168" s="5" t="s">
        <v>649</v>
      </c>
      <c r="F168" s="4">
        <v>30383187</v>
      </c>
      <c r="G168" s="2" t="s">
        <v>1039</v>
      </c>
      <c r="H168" s="2" t="s">
        <v>59</v>
      </c>
      <c r="I168" s="55">
        <v>45263</v>
      </c>
      <c r="J168" s="4" t="s">
        <v>748</v>
      </c>
      <c r="K168" s="4" t="s">
        <v>43</v>
      </c>
      <c r="L168" s="15">
        <v>200</v>
      </c>
      <c r="M168" s="2" t="s">
        <v>13</v>
      </c>
      <c r="N168" s="2" t="s">
        <v>49</v>
      </c>
      <c r="O168" s="12">
        <v>5</v>
      </c>
      <c r="P168" s="12">
        <f t="shared" si="8"/>
        <v>20</v>
      </c>
      <c r="Q168" s="2" t="str">
        <f t="shared" si="9"/>
        <v>diciembre</v>
      </c>
      <c r="R168" s="2">
        <f t="shared" si="10"/>
        <v>2023</v>
      </c>
      <c r="S168" s="2" t="str">
        <f t="shared" si="11"/>
        <v>domingo</v>
      </c>
    </row>
    <row r="169" spans="1:19" ht="15.75" x14ac:dyDescent="0.25">
      <c r="A169" s="2">
        <v>168</v>
      </c>
      <c r="B169" s="4" t="s">
        <v>784</v>
      </c>
      <c r="C169" s="2">
        <v>30</v>
      </c>
      <c r="D169" s="2" t="s">
        <v>761</v>
      </c>
      <c r="E169" s="5" t="s">
        <v>650</v>
      </c>
      <c r="F169" s="4">
        <v>26338228</v>
      </c>
      <c r="G169" s="2" t="s">
        <v>1040</v>
      </c>
      <c r="H169" s="2" t="s">
        <v>61</v>
      </c>
      <c r="I169" s="55">
        <v>45266</v>
      </c>
      <c r="J169" s="4" t="s">
        <v>853</v>
      </c>
      <c r="K169" s="4" t="s">
        <v>639</v>
      </c>
      <c r="L169" s="15">
        <v>250</v>
      </c>
      <c r="M169" s="2" t="s">
        <v>9</v>
      </c>
      <c r="N169" s="2" t="s">
        <v>55</v>
      </c>
      <c r="O169" s="12">
        <v>0</v>
      </c>
      <c r="P169" s="12">
        <f t="shared" si="8"/>
        <v>25</v>
      </c>
      <c r="Q169" s="2" t="str">
        <f t="shared" si="9"/>
        <v>diciembre</v>
      </c>
      <c r="R169" s="2">
        <f t="shared" si="10"/>
        <v>2023</v>
      </c>
      <c r="S169" s="2" t="str">
        <f t="shared" si="11"/>
        <v>miercoles</v>
      </c>
    </row>
    <row r="170" spans="1:19" ht="15.75" x14ac:dyDescent="0.25">
      <c r="A170" s="2">
        <v>169</v>
      </c>
      <c r="B170" s="4" t="s">
        <v>785</v>
      </c>
      <c r="C170" s="2">
        <v>29</v>
      </c>
      <c r="D170" s="2" t="s">
        <v>760</v>
      </c>
      <c r="E170" s="5" t="s">
        <v>651</v>
      </c>
      <c r="F170" s="4">
        <v>26496888</v>
      </c>
      <c r="G170" s="2" t="s">
        <v>1041</v>
      </c>
      <c r="H170" s="2" t="s">
        <v>35</v>
      </c>
      <c r="I170" s="55">
        <v>45269</v>
      </c>
      <c r="J170" s="4" t="s">
        <v>782</v>
      </c>
      <c r="K170" s="4" t="s">
        <v>60</v>
      </c>
      <c r="L170" s="15">
        <v>350</v>
      </c>
      <c r="M170" s="2" t="s">
        <v>16</v>
      </c>
      <c r="N170" s="2" t="s">
        <v>53</v>
      </c>
      <c r="O170" s="12">
        <v>8</v>
      </c>
      <c r="P170" s="12">
        <f t="shared" si="8"/>
        <v>35</v>
      </c>
      <c r="Q170" s="2" t="str">
        <f t="shared" si="9"/>
        <v>diciembre</v>
      </c>
      <c r="R170" s="2">
        <f t="shared" si="10"/>
        <v>2023</v>
      </c>
      <c r="S170" s="2" t="str">
        <f t="shared" si="11"/>
        <v>sabado</v>
      </c>
    </row>
    <row r="171" spans="1:19" ht="15.75" x14ac:dyDescent="0.25">
      <c r="A171" s="2">
        <v>170</v>
      </c>
      <c r="B171" s="4" t="s">
        <v>786</v>
      </c>
      <c r="C171" s="2">
        <v>33</v>
      </c>
      <c r="D171" s="2" t="s">
        <v>760</v>
      </c>
      <c r="E171" s="5" t="s">
        <v>652</v>
      </c>
      <c r="F171" s="4">
        <v>36893075</v>
      </c>
      <c r="G171" s="2" t="s">
        <v>1042</v>
      </c>
      <c r="H171" s="2" t="s">
        <v>37</v>
      </c>
      <c r="I171" s="55">
        <v>45273</v>
      </c>
      <c r="J171" s="4" t="s">
        <v>733</v>
      </c>
      <c r="K171" s="4" t="s">
        <v>62</v>
      </c>
      <c r="L171" s="15">
        <v>400</v>
      </c>
      <c r="M171" s="2" t="s">
        <v>13</v>
      </c>
      <c r="N171" s="2" t="s">
        <v>47</v>
      </c>
      <c r="O171" s="12">
        <v>15</v>
      </c>
      <c r="P171" s="12">
        <f t="shared" si="8"/>
        <v>40</v>
      </c>
      <c r="Q171" s="2" t="str">
        <f t="shared" si="9"/>
        <v>diciembre</v>
      </c>
      <c r="R171" s="2">
        <f t="shared" si="10"/>
        <v>2023</v>
      </c>
      <c r="S171" s="2" t="str">
        <f t="shared" si="11"/>
        <v>miercoles</v>
      </c>
    </row>
    <row r="172" spans="1:19" ht="15.75" x14ac:dyDescent="0.25">
      <c r="A172" s="2">
        <v>171</v>
      </c>
      <c r="B172" s="4" t="s">
        <v>787</v>
      </c>
      <c r="C172" s="2">
        <v>20</v>
      </c>
      <c r="D172" s="2" t="s">
        <v>761</v>
      </c>
      <c r="E172" s="5" t="s">
        <v>653</v>
      </c>
      <c r="F172" s="4">
        <v>34158802</v>
      </c>
      <c r="G172" s="2" t="s">
        <v>1043</v>
      </c>
      <c r="H172" s="2" t="s">
        <v>67</v>
      </c>
      <c r="I172" s="55">
        <v>45276</v>
      </c>
      <c r="J172" s="4" t="s">
        <v>732</v>
      </c>
      <c r="K172" s="4" t="s">
        <v>64</v>
      </c>
      <c r="L172" s="15">
        <v>200</v>
      </c>
      <c r="M172" s="2" t="s">
        <v>15</v>
      </c>
      <c r="N172" s="2" t="s">
        <v>51</v>
      </c>
      <c r="O172" s="12">
        <v>5</v>
      </c>
      <c r="P172" s="12">
        <f t="shared" si="8"/>
        <v>20</v>
      </c>
      <c r="Q172" s="2" t="str">
        <f t="shared" si="9"/>
        <v>diciembre</v>
      </c>
      <c r="R172" s="2">
        <f t="shared" si="10"/>
        <v>2023</v>
      </c>
      <c r="S172" s="2" t="str">
        <f t="shared" si="11"/>
        <v>sabado</v>
      </c>
    </row>
    <row r="173" spans="1:19" ht="15.75" x14ac:dyDescent="0.25">
      <c r="A173" s="2">
        <v>172</v>
      </c>
      <c r="B173" s="4" t="s">
        <v>788</v>
      </c>
      <c r="C173" s="2">
        <v>37</v>
      </c>
      <c r="D173" s="2" t="s">
        <v>761</v>
      </c>
      <c r="E173" s="5" t="s">
        <v>654</v>
      </c>
      <c r="F173" s="4">
        <v>35320457</v>
      </c>
      <c r="G173" s="2" t="s">
        <v>1044</v>
      </c>
      <c r="H173" s="2" t="s">
        <v>68</v>
      </c>
      <c r="I173" s="55">
        <v>45279</v>
      </c>
      <c r="J173" s="4" t="s">
        <v>747</v>
      </c>
      <c r="K173" s="4" t="s">
        <v>40</v>
      </c>
      <c r="L173" s="15">
        <v>300</v>
      </c>
      <c r="M173" s="2" t="s">
        <v>15</v>
      </c>
      <c r="N173" s="2" t="s">
        <v>49</v>
      </c>
      <c r="O173" s="12">
        <v>10</v>
      </c>
      <c r="P173" s="12">
        <f t="shared" si="8"/>
        <v>30</v>
      </c>
      <c r="Q173" s="2" t="str">
        <f t="shared" si="9"/>
        <v>diciembre</v>
      </c>
      <c r="R173" s="2">
        <f t="shared" si="10"/>
        <v>2023</v>
      </c>
      <c r="S173" s="2" t="str">
        <f t="shared" si="11"/>
        <v>martes</v>
      </c>
    </row>
    <row r="174" spans="1:19" ht="15.75" x14ac:dyDescent="0.25">
      <c r="A174" s="2">
        <v>173</v>
      </c>
      <c r="B174" s="4" t="s">
        <v>789</v>
      </c>
      <c r="C174" s="2">
        <v>34</v>
      </c>
      <c r="D174" s="2" t="s">
        <v>760</v>
      </c>
      <c r="E174" s="5" t="s">
        <v>655</v>
      </c>
      <c r="F174" s="4">
        <v>35136804</v>
      </c>
      <c r="G174" s="2" t="s">
        <v>1045</v>
      </c>
      <c r="H174" s="2" t="s">
        <v>70</v>
      </c>
      <c r="I174" s="55">
        <v>45282</v>
      </c>
      <c r="J174" s="4" t="s">
        <v>785</v>
      </c>
      <c r="K174" s="4" t="s">
        <v>41</v>
      </c>
      <c r="L174" s="15">
        <v>200</v>
      </c>
      <c r="M174" s="2" t="s">
        <v>13</v>
      </c>
      <c r="N174" s="2" t="s">
        <v>47</v>
      </c>
      <c r="O174" s="12">
        <v>5</v>
      </c>
      <c r="P174" s="12">
        <f t="shared" si="8"/>
        <v>20</v>
      </c>
      <c r="Q174" s="2" t="str">
        <f t="shared" si="9"/>
        <v>diciembre</v>
      </c>
      <c r="R174" s="2">
        <f t="shared" si="10"/>
        <v>2023</v>
      </c>
      <c r="S174" s="2" t="str">
        <f t="shared" si="11"/>
        <v>viernes</v>
      </c>
    </row>
    <row r="175" spans="1:19" ht="15.75" x14ac:dyDescent="0.25">
      <c r="A175" s="2">
        <v>174</v>
      </c>
      <c r="B175" s="4" t="s">
        <v>71</v>
      </c>
      <c r="C175" s="2">
        <v>27</v>
      </c>
      <c r="D175" s="2" t="s">
        <v>760</v>
      </c>
      <c r="E175" s="5" t="s">
        <v>656</v>
      </c>
      <c r="F175" s="4">
        <v>34370454</v>
      </c>
      <c r="G175" s="2" t="s">
        <v>1046</v>
      </c>
      <c r="H175" s="2" t="s">
        <v>72</v>
      </c>
      <c r="I175" s="55">
        <v>45286</v>
      </c>
      <c r="J175" s="4" t="s">
        <v>848</v>
      </c>
      <c r="K175" s="4" t="s">
        <v>42</v>
      </c>
      <c r="L175" s="15">
        <v>400</v>
      </c>
      <c r="M175" s="2" t="s">
        <v>11</v>
      </c>
      <c r="N175" s="2" t="s">
        <v>55</v>
      </c>
      <c r="O175" s="12">
        <v>15</v>
      </c>
      <c r="P175" s="12">
        <f t="shared" si="8"/>
        <v>40</v>
      </c>
      <c r="Q175" s="2" t="str">
        <f t="shared" si="9"/>
        <v>diciembre</v>
      </c>
      <c r="R175" s="2">
        <f t="shared" si="10"/>
        <v>2023</v>
      </c>
      <c r="S175" s="2" t="str">
        <f t="shared" si="11"/>
        <v>martes</v>
      </c>
    </row>
    <row r="176" spans="1:19" ht="15.75" x14ac:dyDescent="0.25">
      <c r="A176" s="2">
        <v>175</v>
      </c>
      <c r="B176" s="4" t="s">
        <v>73</v>
      </c>
      <c r="C176" s="2">
        <v>31</v>
      </c>
      <c r="D176" s="2" t="s">
        <v>760</v>
      </c>
      <c r="E176" s="5" t="s">
        <v>657</v>
      </c>
      <c r="F176" s="4">
        <v>27712562</v>
      </c>
      <c r="G176" s="2" t="s">
        <v>1047</v>
      </c>
      <c r="H176" s="2" t="s">
        <v>74</v>
      </c>
      <c r="I176" s="55">
        <v>45289</v>
      </c>
      <c r="J176" s="4" t="s">
        <v>850</v>
      </c>
      <c r="K176" s="4" t="s">
        <v>40</v>
      </c>
      <c r="L176" s="15">
        <v>250</v>
      </c>
      <c r="M176" s="2" t="s">
        <v>5</v>
      </c>
      <c r="N176" s="2" t="s">
        <v>45</v>
      </c>
      <c r="O176" s="12">
        <v>0</v>
      </c>
      <c r="P176" s="12">
        <f t="shared" si="8"/>
        <v>25</v>
      </c>
      <c r="Q176" s="2" t="str">
        <f t="shared" si="9"/>
        <v>diciembre</v>
      </c>
      <c r="R176" s="2">
        <f t="shared" si="10"/>
        <v>2023</v>
      </c>
      <c r="S176" s="2" t="str">
        <f t="shared" si="11"/>
        <v>viernes</v>
      </c>
    </row>
    <row r="177" spans="1:19" ht="15.75" x14ac:dyDescent="0.25">
      <c r="A177" s="2">
        <v>176</v>
      </c>
      <c r="B177" s="4" t="s">
        <v>790</v>
      </c>
      <c r="C177" s="2">
        <v>40</v>
      </c>
      <c r="D177" s="2" t="s">
        <v>761</v>
      </c>
      <c r="E177" s="5" t="s">
        <v>658</v>
      </c>
      <c r="F177" s="4">
        <v>30614329</v>
      </c>
      <c r="G177" s="2" t="s">
        <v>1048</v>
      </c>
      <c r="H177" s="2" t="s">
        <v>76</v>
      </c>
      <c r="I177" s="55">
        <v>45170</v>
      </c>
      <c r="J177" s="4" t="s">
        <v>744</v>
      </c>
      <c r="K177" s="4" t="s">
        <v>43</v>
      </c>
      <c r="L177" s="15">
        <v>350</v>
      </c>
      <c r="M177" s="2" t="s">
        <v>16</v>
      </c>
      <c r="N177" s="2" t="s">
        <v>53</v>
      </c>
      <c r="O177" s="12">
        <v>8</v>
      </c>
      <c r="P177" s="12">
        <f t="shared" si="8"/>
        <v>35</v>
      </c>
      <c r="Q177" s="2" t="str">
        <f t="shared" si="9"/>
        <v>septiembre</v>
      </c>
      <c r="R177" s="2">
        <f t="shared" si="10"/>
        <v>2023</v>
      </c>
      <c r="S177" s="2" t="str">
        <f t="shared" si="11"/>
        <v>viernes</v>
      </c>
    </row>
    <row r="178" spans="1:19" ht="15.75" x14ac:dyDescent="0.25">
      <c r="A178" s="2">
        <v>177</v>
      </c>
      <c r="B178" s="4" t="s">
        <v>791</v>
      </c>
      <c r="C178" s="2">
        <v>18</v>
      </c>
      <c r="D178" s="2" t="s">
        <v>761</v>
      </c>
      <c r="E178" s="5" t="s">
        <v>659</v>
      </c>
      <c r="F178" s="4">
        <v>35739563</v>
      </c>
      <c r="G178" s="2" t="s">
        <v>1049</v>
      </c>
      <c r="H178" s="2" t="s">
        <v>78</v>
      </c>
      <c r="I178" s="55">
        <v>45173</v>
      </c>
      <c r="J178" s="4" t="s">
        <v>732</v>
      </c>
      <c r="K178" s="4" t="s">
        <v>639</v>
      </c>
      <c r="L178" s="15">
        <v>300</v>
      </c>
      <c r="M178" s="2" t="s">
        <v>66</v>
      </c>
      <c r="N178" s="2" t="s">
        <v>51</v>
      </c>
      <c r="O178" s="12">
        <v>10</v>
      </c>
      <c r="P178" s="12">
        <f t="shared" si="8"/>
        <v>30</v>
      </c>
      <c r="Q178" s="2" t="str">
        <f t="shared" si="9"/>
        <v>septiembre</v>
      </c>
      <c r="R178" s="2">
        <f t="shared" si="10"/>
        <v>2023</v>
      </c>
      <c r="S178" s="2" t="str">
        <f t="shared" si="11"/>
        <v>lunes</v>
      </c>
    </row>
    <row r="179" spans="1:19" ht="15.75" x14ac:dyDescent="0.25">
      <c r="A179" s="2">
        <v>178</v>
      </c>
      <c r="B179" s="4" t="s">
        <v>792</v>
      </c>
      <c r="C179" s="2">
        <v>28</v>
      </c>
      <c r="D179" s="2" t="s">
        <v>760</v>
      </c>
      <c r="E179" s="5" t="s">
        <v>660</v>
      </c>
      <c r="F179" s="4">
        <v>29965537</v>
      </c>
      <c r="G179" s="2" t="s">
        <v>1050</v>
      </c>
      <c r="H179" s="2" t="s">
        <v>80</v>
      </c>
      <c r="I179" s="55">
        <v>45177</v>
      </c>
      <c r="J179" s="4" t="s">
        <v>739</v>
      </c>
      <c r="K179" s="4" t="s">
        <v>60</v>
      </c>
      <c r="L179" s="15">
        <v>200</v>
      </c>
      <c r="M179" s="2" t="s">
        <v>13</v>
      </c>
      <c r="N179" s="2" t="s">
        <v>49</v>
      </c>
      <c r="O179" s="12">
        <v>5</v>
      </c>
      <c r="P179" s="12">
        <f t="shared" si="8"/>
        <v>20</v>
      </c>
      <c r="Q179" s="2" t="str">
        <f t="shared" si="9"/>
        <v>septiembre</v>
      </c>
      <c r="R179" s="2">
        <f t="shared" si="10"/>
        <v>2023</v>
      </c>
      <c r="S179" s="2" t="str">
        <f t="shared" si="11"/>
        <v>viernes</v>
      </c>
    </row>
    <row r="180" spans="1:19" ht="15.75" x14ac:dyDescent="0.25">
      <c r="A180" s="2">
        <v>179</v>
      </c>
      <c r="B180" s="4" t="s">
        <v>793</v>
      </c>
      <c r="C180" s="2">
        <v>26</v>
      </c>
      <c r="D180" s="2" t="s">
        <v>761</v>
      </c>
      <c r="E180" s="5" t="s">
        <v>661</v>
      </c>
      <c r="F180" s="4">
        <v>36301247</v>
      </c>
      <c r="G180" s="2" t="s">
        <v>1051</v>
      </c>
      <c r="H180" s="2" t="s">
        <v>82</v>
      </c>
      <c r="I180" s="55">
        <v>45180</v>
      </c>
      <c r="J180" s="4" t="s">
        <v>782</v>
      </c>
      <c r="K180" s="4" t="s">
        <v>62</v>
      </c>
      <c r="L180" s="15">
        <v>400</v>
      </c>
      <c r="M180" s="2" t="s">
        <v>15</v>
      </c>
      <c r="N180" s="2" t="s">
        <v>47</v>
      </c>
      <c r="O180" s="12">
        <v>15</v>
      </c>
      <c r="P180" s="12">
        <f t="shared" si="8"/>
        <v>40</v>
      </c>
      <c r="Q180" s="2" t="str">
        <f t="shared" si="9"/>
        <v>septiembre</v>
      </c>
      <c r="R180" s="2">
        <f t="shared" si="10"/>
        <v>2023</v>
      </c>
      <c r="S180" s="2" t="str">
        <f t="shared" si="11"/>
        <v>lunes</v>
      </c>
    </row>
    <row r="181" spans="1:19" ht="15.75" x14ac:dyDescent="0.25">
      <c r="A181" s="2">
        <v>180</v>
      </c>
      <c r="B181" s="4" t="s">
        <v>794</v>
      </c>
      <c r="C181" s="2">
        <v>44</v>
      </c>
      <c r="D181" s="2" t="s">
        <v>761</v>
      </c>
      <c r="E181" s="5" t="s">
        <v>662</v>
      </c>
      <c r="F181" s="4">
        <v>28774222</v>
      </c>
      <c r="G181" s="2" t="s">
        <v>1052</v>
      </c>
      <c r="H181" s="2" t="s">
        <v>84</v>
      </c>
      <c r="I181" s="55">
        <v>45183</v>
      </c>
      <c r="J181" s="4" t="s">
        <v>734</v>
      </c>
      <c r="K181" s="4" t="s">
        <v>64</v>
      </c>
      <c r="L181" s="15">
        <v>350</v>
      </c>
      <c r="M181" s="2" t="s">
        <v>16</v>
      </c>
      <c r="N181" s="2" t="s">
        <v>53</v>
      </c>
      <c r="O181" s="12">
        <v>8</v>
      </c>
      <c r="P181" s="12">
        <f t="shared" si="8"/>
        <v>35</v>
      </c>
      <c r="Q181" s="2" t="str">
        <f t="shared" si="9"/>
        <v>septiembre</v>
      </c>
      <c r="R181" s="2">
        <f t="shared" si="10"/>
        <v>2023</v>
      </c>
      <c r="S181" s="2" t="str">
        <f t="shared" si="11"/>
        <v>jueves</v>
      </c>
    </row>
    <row r="182" spans="1:19" ht="15.75" x14ac:dyDescent="0.25">
      <c r="A182" s="2">
        <v>181</v>
      </c>
      <c r="B182" s="4" t="s">
        <v>795</v>
      </c>
      <c r="C182" s="2">
        <v>27</v>
      </c>
      <c r="D182" s="2" t="s">
        <v>760</v>
      </c>
      <c r="E182" s="5" t="s">
        <v>663</v>
      </c>
      <c r="F182" s="4">
        <v>37364633</v>
      </c>
      <c r="G182" s="2" t="s">
        <v>1053</v>
      </c>
      <c r="H182" s="2" t="s">
        <v>86</v>
      </c>
      <c r="I182" s="55">
        <v>45186</v>
      </c>
      <c r="J182" s="4" t="s">
        <v>732</v>
      </c>
      <c r="K182" s="4" t="s">
        <v>40</v>
      </c>
      <c r="L182" s="15">
        <v>200</v>
      </c>
      <c r="M182" s="2" t="s">
        <v>15</v>
      </c>
      <c r="N182" s="2" t="s">
        <v>51</v>
      </c>
      <c r="O182" s="12">
        <v>5</v>
      </c>
      <c r="P182" s="12">
        <f t="shared" si="8"/>
        <v>20</v>
      </c>
      <c r="Q182" s="2" t="str">
        <f t="shared" si="9"/>
        <v>septiembre</v>
      </c>
      <c r="R182" s="2">
        <f t="shared" si="10"/>
        <v>2023</v>
      </c>
      <c r="S182" s="2" t="str">
        <f t="shared" si="11"/>
        <v>domingo</v>
      </c>
    </row>
    <row r="183" spans="1:19" ht="15.75" x14ac:dyDescent="0.25">
      <c r="A183" s="2">
        <v>182</v>
      </c>
      <c r="B183" s="4" t="s">
        <v>796</v>
      </c>
      <c r="C183" s="2">
        <v>18</v>
      </c>
      <c r="D183" s="2" t="s">
        <v>760</v>
      </c>
      <c r="E183" s="5" t="s">
        <v>664</v>
      </c>
      <c r="F183" s="4">
        <v>29891183</v>
      </c>
      <c r="G183" s="2" t="s">
        <v>1054</v>
      </c>
      <c r="H183" s="2" t="s">
        <v>88</v>
      </c>
      <c r="I183" s="55">
        <v>45190</v>
      </c>
      <c r="J183" s="4" t="s">
        <v>750</v>
      </c>
      <c r="K183" s="4" t="s">
        <v>41</v>
      </c>
      <c r="L183" s="15">
        <v>400</v>
      </c>
      <c r="M183" s="2" t="s">
        <v>13</v>
      </c>
      <c r="N183" s="2" t="s">
        <v>47</v>
      </c>
      <c r="O183" s="12">
        <v>15</v>
      </c>
      <c r="P183" s="12">
        <f t="shared" si="8"/>
        <v>40</v>
      </c>
      <c r="Q183" s="2" t="str">
        <f t="shared" si="9"/>
        <v>septiembre</v>
      </c>
      <c r="R183" s="2">
        <f t="shared" si="10"/>
        <v>2023</v>
      </c>
      <c r="S183" s="2" t="str">
        <f t="shared" si="11"/>
        <v>jueves</v>
      </c>
    </row>
    <row r="184" spans="1:19" ht="15.75" x14ac:dyDescent="0.25">
      <c r="A184" s="2">
        <v>183</v>
      </c>
      <c r="B184" s="4" t="s">
        <v>89</v>
      </c>
      <c r="C184" s="2">
        <v>28</v>
      </c>
      <c r="D184" s="2" t="s">
        <v>760</v>
      </c>
      <c r="E184" s="5" t="s">
        <v>665</v>
      </c>
      <c r="F184" s="4">
        <v>31878802</v>
      </c>
      <c r="G184" s="2" t="s">
        <v>1055</v>
      </c>
      <c r="H184" s="2" t="s">
        <v>90</v>
      </c>
      <c r="I184" s="55">
        <v>45193</v>
      </c>
      <c r="J184" s="4" t="s">
        <v>737</v>
      </c>
      <c r="K184" s="4" t="s">
        <v>42</v>
      </c>
      <c r="L184" s="15">
        <v>250</v>
      </c>
      <c r="M184" s="2" t="s">
        <v>5</v>
      </c>
      <c r="N184" s="2" t="s">
        <v>45</v>
      </c>
      <c r="O184" s="12">
        <v>0</v>
      </c>
      <c r="P184" s="12">
        <f t="shared" si="8"/>
        <v>25</v>
      </c>
      <c r="Q184" s="2" t="str">
        <f t="shared" si="9"/>
        <v>septiembre</v>
      </c>
      <c r="R184" s="2">
        <f t="shared" si="10"/>
        <v>2023</v>
      </c>
      <c r="S184" s="2" t="str">
        <f t="shared" si="11"/>
        <v>domingo</v>
      </c>
    </row>
    <row r="185" spans="1:19" ht="15.75" x14ac:dyDescent="0.25">
      <c r="A185" s="2">
        <v>184</v>
      </c>
      <c r="B185" s="4" t="s">
        <v>91</v>
      </c>
      <c r="C185" s="2">
        <v>30</v>
      </c>
      <c r="D185" s="2" t="s">
        <v>761</v>
      </c>
      <c r="E185" s="5" t="s">
        <v>666</v>
      </c>
      <c r="F185" s="4">
        <v>28389762</v>
      </c>
      <c r="G185" s="2" t="s">
        <v>1056</v>
      </c>
      <c r="H185" s="2" t="s">
        <v>92</v>
      </c>
      <c r="I185" s="55">
        <v>45196</v>
      </c>
      <c r="J185" s="4" t="s">
        <v>740</v>
      </c>
      <c r="K185" s="4" t="s">
        <v>40</v>
      </c>
      <c r="L185" s="15">
        <v>400</v>
      </c>
      <c r="M185" s="2" t="s">
        <v>13</v>
      </c>
      <c r="N185" s="2" t="s">
        <v>47</v>
      </c>
      <c r="O185" s="12">
        <v>15</v>
      </c>
      <c r="P185" s="12">
        <f t="shared" si="8"/>
        <v>40</v>
      </c>
      <c r="Q185" s="2" t="str">
        <f t="shared" si="9"/>
        <v>septiembre</v>
      </c>
      <c r="R185" s="2">
        <f t="shared" si="10"/>
        <v>2023</v>
      </c>
      <c r="S185" s="2" t="str">
        <f t="shared" si="11"/>
        <v>miercoles</v>
      </c>
    </row>
    <row r="186" spans="1:19" ht="15.75" x14ac:dyDescent="0.25">
      <c r="A186" s="2">
        <v>185</v>
      </c>
      <c r="B186" s="4" t="s">
        <v>797</v>
      </c>
      <c r="C186" s="2">
        <v>18</v>
      </c>
      <c r="D186" s="2" t="s">
        <v>761</v>
      </c>
      <c r="E186" s="5" t="s">
        <v>667</v>
      </c>
      <c r="F186" s="4">
        <v>25310564</v>
      </c>
      <c r="G186" s="2" t="s">
        <v>1057</v>
      </c>
      <c r="H186" s="2" t="s">
        <v>61</v>
      </c>
      <c r="I186" s="55">
        <v>45199</v>
      </c>
      <c r="J186" s="4" t="s">
        <v>734</v>
      </c>
      <c r="K186" s="4" t="s">
        <v>43</v>
      </c>
      <c r="L186" s="15">
        <v>250</v>
      </c>
      <c r="M186" s="2" t="s">
        <v>5</v>
      </c>
      <c r="N186" s="2" t="s">
        <v>45</v>
      </c>
      <c r="O186" s="12">
        <v>0</v>
      </c>
      <c r="P186" s="12">
        <f t="shared" si="8"/>
        <v>25</v>
      </c>
      <c r="Q186" s="2" t="str">
        <f t="shared" si="9"/>
        <v>septiembre</v>
      </c>
      <c r="R186" s="2">
        <f t="shared" si="10"/>
        <v>2023</v>
      </c>
      <c r="S186" s="2" t="str">
        <f t="shared" si="11"/>
        <v>sabado</v>
      </c>
    </row>
    <row r="187" spans="1:19" ht="15.75" x14ac:dyDescent="0.25">
      <c r="A187" s="2">
        <v>186</v>
      </c>
      <c r="B187" s="4" t="s">
        <v>94</v>
      </c>
      <c r="C187" s="2">
        <v>29</v>
      </c>
      <c r="D187" s="2" t="s">
        <v>760</v>
      </c>
      <c r="E187" s="5" t="s">
        <v>668</v>
      </c>
      <c r="F187" s="4">
        <v>38255870</v>
      </c>
      <c r="G187" s="2" t="s">
        <v>1058</v>
      </c>
      <c r="H187" s="2" t="s">
        <v>74</v>
      </c>
      <c r="I187" s="55">
        <v>45202</v>
      </c>
      <c r="J187" s="4" t="s">
        <v>735</v>
      </c>
      <c r="K187" s="4" t="s">
        <v>639</v>
      </c>
      <c r="L187" s="15">
        <v>300</v>
      </c>
      <c r="M187" s="2" t="s">
        <v>15</v>
      </c>
      <c r="N187" s="2" t="s">
        <v>49</v>
      </c>
      <c r="O187" s="12">
        <v>10</v>
      </c>
      <c r="P187" s="12">
        <f t="shared" si="8"/>
        <v>30</v>
      </c>
      <c r="Q187" s="2" t="str">
        <f t="shared" si="9"/>
        <v>octubre</v>
      </c>
      <c r="R187" s="2">
        <f t="shared" si="10"/>
        <v>2023</v>
      </c>
      <c r="S187" s="2" t="str">
        <f t="shared" si="11"/>
        <v>martes</v>
      </c>
    </row>
    <row r="188" spans="1:19" ht="15.75" x14ac:dyDescent="0.25">
      <c r="A188" s="2">
        <v>187</v>
      </c>
      <c r="B188" s="4" t="s">
        <v>798</v>
      </c>
      <c r="C188" s="2">
        <v>18</v>
      </c>
      <c r="D188" s="2" t="s">
        <v>760</v>
      </c>
      <c r="E188" s="5" t="s">
        <v>669</v>
      </c>
      <c r="F188" s="4">
        <v>29115685</v>
      </c>
      <c r="G188" s="2" t="s">
        <v>1059</v>
      </c>
      <c r="H188" s="2" t="s">
        <v>96</v>
      </c>
      <c r="I188" s="55">
        <v>45206</v>
      </c>
      <c r="J188" s="4" t="s">
        <v>850</v>
      </c>
      <c r="K188" s="4" t="s">
        <v>60</v>
      </c>
      <c r="L188" s="15">
        <v>200</v>
      </c>
      <c r="M188" s="2" t="s">
        <v>13</v>
      </c>
      <c r="N188" s="2" t="s">
        <v>47</v>
      </c>
      <c r="O188" s="12">
        <v>5</v>
      </c>
      <c r="P188" s="12">
        <f t="shared" si="8"/>
        <v>20</v>
      </c>
      <c r="Q188" s="2" t="str">
        <f t="shared" si="9"/>
        <v>octubre</v>
      </c>
      <c r="R188" s="2">
        <f t="shared" si="10"/>
        <v>2023</v>
      </c>
      <c r="S188" s="2" t="str">
        <f t="shared" si="11"/>
        <v>sabado</v>
      </c>
    </row>
    <row r="189" spans="1:19" ht="15.75" x14ac:dyDescent="0.25">
      <c r="A189" s="2">
        <v>188</v>
      </c>
      <c r="B189" s="4" t="s">
        <v>799</v>
      </c>
      <c r="C189" s="2">
        <v>29</v>
      </c>
      <c r="D189" s="2" t="s">
        <v>761</v>
      </c>
      <c r="E189" s="5" t="s">
        <v>670</v>
      </c>
      <c r="F189" s="4">
        <v>25651949</v>
      </c>
      <c r="G189" s="2" t="s">
        <v>1060</v>
      </c>
      <c r="H189" s="2" t="s">
        <v>98</v>
      </c>
      <c r="I189" s="55">
        <v>45209</v>
      </c>
      <c r="J189" s="4" t="s">
        <v>750</v>
      </c>
      <c r="K189" s="4" t="s">
        <v>62</v>
      </c>
      <c r="L189" s="15">
        <v>300</v>
      </c>
      <c r="M189" s="2" t="s">
        <v>15</v>
      </c>
      <c r="N189" s="2" t="s">
        <v>49</v>
      </c>
      <c r="O189" s="12">
        <v>10</v>
      </c>
      <c r="P189" s="12">
        <f t="shared" si="8"/>
        <v>30</v>
      </c>
      <c r="Q189" s="2" t="str">
        <f t="shared" si="9"/>
        <v>octubre</v>
      </c>
      <c r="R189" s="2">
        <f t="shared" si="10"/>
        <v>2023</v>
      </c>
      <c r="S189" s="2" t="str">
        <f t="shared" si="11"/>
        <v>martes</v>
      </c>
    </row>
    <row r="190" spans="1:19" ht="15.75" x14ac:dyDescent="0.25">
      <c r="A190" s="2">
        <v>189</v>
      </c>
      <c r="B190" s="4" t="s">
        <v>99</v>
      </c>
      <c r="C190" s="2">
        <v>31</v>
      </c>
      <c r="D190" s="2" t="s">
        <v>761</v>
      </c>
      <c r="E190" s="5" t="s">
        <v>671</v>
      </c>
      <c r="F190" s="4">
        <v>38187817</v>
      </c>
      <c r="G190" s="2" t="s">
        <v>1061</v>
      </c>
      <c r="H190" s="2" t="s">
        <v>100</v>
      </c>
      <c r="I190" s="55">
        <v>45212</v>
      </c>
      <c r="J190" s="4" t="s">
        <v>741</v>
      </c>
      <c r="K190" s="4" t="s">
        <v>64</v>
      </c>
      <c r="L190" s="15">
        <v>400</v>
      </c>
      <c r="M190" s="2" t="s">
        <v>11</v>
      </c>
      <c r="N190" s="2" t="s">
        <v>55</v>
      </c>
      <c r="O190" s="12">
        <v>15</v>
      </c>
      <c r="P190" s="12">
        <f t="shared" si="8"/>
        <v>40</v>
      </c>
      <c r="Q190" s="2" t="str">
        <f t="shared" si="9"/>
        <v>octubre</v>
      </c>
      <c r="R190" s="2">
        <f t="shared" si="10"/>
        <v>2023</v>
      </c>
      <c r="S190" s="2" t="str">
        <f t="shared" si="11"/>
        <v>viernes</v>
      </c>
    </row>
    <row r="191" spans="1:19" ht="15.75" x14ac:dyDescent="0.25">
      <c r="A191" s="2">
        <v>190</v>
      </c>
      <c r="B191" s="4" t="s">
        <v>800</v>
      </c>
      <c r="C191" s="2">
        <v>29</v>
      </c>
      <c r="D191" s="2" t="s">
        <v>760</v>
      </c>
      <c r="E191" s="5" t="s">
        <v>672</v>
      </c>
      <c r="F191" s="4">
        <v>27996992</v>
      </c>
      <c r="G191" s="2" t="s">
        <v>1062</v>
      </c>
      <c r="H191" s="2" t="s">
        <v>102</v>
      </c>
      <c r="I191" s="55">
        <v>45215</v>
      </c>
      <c r="J191" s="4" t="s">
        <v>748</v>
      </c>
      <c r="K191" s="4" t="s">
        <v>40</v>
      </c>
      <c r="L191" s="15">
        <v>250</v>
      </c>
      <c r="M191" s="2" t="s">
        <v>5</v>
      </c>
      <c r="N191" s="2" t="s">
        <v>45</v>
      </c>
      <c r="O191" s="12">
        <v>0</v>
      </c>
      <c r="P191" s="12">
        <f t="shared" si="8"/>
        <v>25</v>
      </c>
      <c r="Q191" s="2" t="str">
        <f t="shared" si="9"/>
        <v>octubre</v>
      </c>
      <c r="R191" s="2">
        <f t="shared" si="10"/>
        <v>2023</v>
      </c>
      <c r="S191" s="2" t="str">
        <f t="shared" si="11"/>
        <v>lunes</v>
      </c>
    </row>
    <row r="192" spans="1:19" ht="15.75" x14ac:dyDescent="0.25">
      <c r="A192" s="2">
        <v>191</v>
      </c>
      <c r="B192" s="4" t="s">
        <v>801</v>
      </c>
      <c r="C192" s="2">
        <v>18</v>
      </c>
      <c r="D192" s="2" t="s">
        <v>760</v>
      </c>
      <c r="E192" s="5" t="s">
        <v>673</v>
      </c>
      <c r="F192" s="4">
        <v>37787399</v>
      </c>
      <c r="G192" s="2" t="s">
        <v>1063</v>
      </c>
      <c r="H192" s="2" t="s">
        <v>104</v>
      </c>
      <c r="I192" s="55">
        <v>45219</v>
      </c>
      <c r="J192" s="4" t="s">
        <v>785</v>
      </c>
      <c r="K192" s="4" t="s">
        <v>41</v>
      </c>
      <c r="L192" s="15">
        <v>350</v>
      </c>
      <c r="M192" s="2" t="s">
        <v>16</v>
      </c>
      <c r="N192" s="2" t="s">
        <v>53</v>
      </c>
      <c r="O192" s="12">
        <v>8</v>
      </c>
      <c r="P192" s="12">
        <f t="shared" si="8"/>
        <v>35</v>
      </c>
      <c r="Q192" s="2" t="str">
        <f t="shared" si="9"/>
        <v>octubre</v>
      </c>
      <c r="R192" s="2">
        <f t="shared" si="10"/>
        <v>2023</v>
      </c>
      <c r="S192" s="2" t="str">
        <f t="shared" si="11"/>
        <v>viernes</v>
      </c>
    </row>
    <row r="193" spans="1:19" ht="15.75" x14ac:dyDescent="0.25">
      <c r="A193" s="2">
        <v>192</v>
      </c>
      <c r="B193" s="4" t="s">
        <v>851</v>
      </c>
      <c r="C193" s="2">
        <v>30</v>
      </c>
      <c r="D193" s="2" t="s">
        <v>760</v>
      </c>
      <c r="E193" s="5" t="s">
        <v>674</v>
      </c>
      <c r="F193" s="4">
        <v>30474608</v>
      </c>
      <c r="G193" s="2" t="s">
        <v>1064</v>
      </c>
      <c r="H193" s="2" t="s">
        <v>70</v>
      </c>
      <c r="I193" s="55">
        <v>45222</v>
      </c>
      <c r="J193" s="4" t="s">
        <v>848</v>
      </c>
      <c r="K193" s="4" t="s">
        <v>42</v>
      </c>
      <c r="L193" s="15">
        <v>300</v>
      </c>
      <c r="M193" s="2" t="s">
        <v>66</v>
      </c>
      <c r="N193" s="2" t="s">
        <v>51</v>
      </c>
      <c r="O193" s="12">
        <v>10</v>
      </c>
      <c r="P193" s="12">
        <f t="shared" si="8"/>
        <v>30</v>
      </c>
      <c r="Q193" s="2" t="str">
        <f t="shared" si="9"/>
        <v>octubre</v>
      </c>
      <c r="R193" s="2">
        <f t="shared" si="10"/>
        <v>2023</v>
      </c>
      <c r="S193" s="2" t="str">
        <f t="shared" si="11"/>
        <v>lunes</v>
      </c>
    </row>
    <row r="194" spans="1:19" ht="15.75" x14ac:dyDescent="0.25">
      <c r="A194" s="2">
        <v>193</v>
      </c>
      <c r="B194" s="4" t="s">
        <v>802</v>
      </c>
      <c r="C194" s="2">
        <v>32</v>
      </c>
      <c r="D194" s="2" t="s">
        <v>761</v>
      </c>
      <c r="E194" s="5" t="s">
        <v>675</v>
      </c>
      <c r="F194" s="4">
        <v>31473003</v>
      </c>
      <c r="G194" s="2" t="s">
        <v>1065</v>
      </c>
      <c r="H194" s="2" t="s">
        <v>108</v>
      </c>
      <c r="I194" s="55">
        <v>45225</v>
      </c>
      <c r="J194" s="4" t="s">
        <v>845</v>
      </c>
      <c r="K194" s="4" t="s">
        <v>40</v>
      </c>
      <c r="L194" s="15">
        <v>200</v>
      </c>
      <c r="M194" s="2" t="s">
        <v>13</v>
      </c>
      <c r="N194" s="2" t="s">
        <v>49</v>
      </c>
      <c r="O194" s="12">
        <v>5</v>
      </c>
      <c r="P194" s="12">
        <f t="shared" ref="P194:P257" si="12">L194*0.1</f>
        <v>20</v>
      </c>
      <c r="Q194" s="2" t="str">
        <f t="shared" ref="Q194:Q257" si="13">TEXT(I194,"mmmm")</f>
        <v>octubre</v>
      </c>
      <c r="R194" s="2">
        <f t="shared" ref="R194:R257" si="14">YEAR(I194)</f>
        <v>2023</v>
      </c>
      <c r="S194" s="2" t="str">
        <f t="shared" ref="S194:S257" si="15">IF(I194&lt;&gt;"", SUBSTITUTE(SUBSTITUTE(SUBSTITUTE(SUBSTITUTE(SUBSTITUTE(TEXT(I194,"dddd"),"á","a"),"é","e"),"í","i"),"ó","o"),"ú","u"),"")</f>
        <v>jueves</v>
      </c>
    </row>
    <row r="195" spans="1:19" ht="15.75" x14ac:dyDescent="0.25">
      <c r="A195" s="2">
        <v>194</v>
      </c>
      <c r="B195" s="4" t="s">
        <v>803</v>
      </c>
      <c r="C195" s="2">
        <v>52</v>
      </c>
      <c r="D195" s="2" t="s">
        <v>761</v>
      </c>
      <c r="E195" s="5" t="s">
        <v>676</v>
      </c>
      <c r="F195" s="4">
        <v>37019419</v>
      </c>
      <c r="G195" s="2" t="s">
        <v>1066</v>
      </c>
      <c r="H195" s="2" t="s">
        <v>110</v>
      </c>
      <c r="I195" s="55">
        <v>45228</v>
      </c>
      <c r="J195" s="4" t="s">
        <v>781</v>
      </c>
      <c r="K195" s="4" t="s">
        <v>43</v>
      </c>
      <c r="L195" s="15">
        <v>400</v>
      </c>
      <c r="M195" s="2" t="s">
        <v>15</v>
      </c>
      <c r="N195" s="2" t="s">
        <v>47</v>
      </c>
      <c r="O195" s="12">
        <v>15</v>
      </c>
      <c r="P195" s="12">
        <f t="shared" si="12"/>
        <v>40</v>
      </c>
      <c r="Q195" s="2" t="str">
        <f t="shared" si="13"/>
        <v>octubre</v>
      </c>
      <c r="R195" s="2">
        <f t="shared" si="14"/>
        <v>2023</v>
      </c>
      <c r="S195" s="2" t="str">
        <f t="shared" si="15"/>
        <v>domingo</v>
      </c>
    </row>
    <row r="196" spans="1:19" ht="15.75" x14ac:dyDescent="0.25">
      <c r="A196" s="2">
        <v>195</v>
      </c>
      <c r="B196" s="4" t="s">
        <v>111</v>
      </c>
      <c r="C196" s="2">
        <v>27</v>
      </c>
      <c r="D196" s="2" t="s">
        <v>760</v>
      </c>
      <c r="E196" s="5" t="s">
        <v>677</v>
      </c>
      <c r="F196" s="4">
        <v>37161683</v>
      </c>
      <c r="G196" s="2" t="s">
        <v>1067</v>
      </c>
      <c r="H196" s="2" t="s">
        <v>112</v>
      </c>
      <c r="I196" s="55">
        <v>45231</v>
      </c>
      <c r="J196" s="4" t="s">
        <v>735</v>
      </c>
      <c r="K196" s="4" t="s">
        <v>639</v>
      </c>
      <c r="L196" s="15">
        <v>250</v>
      </c>
      <c r="M196" s="2" t="s">
        <v>9</v>
      </c>
      <c r="N196" s="2" t="s">
        <v>55</v>
      </c>
      <c r="O196" s="12">
        <v>0</v>
      </c>
      <c r="P196" s="12">
        <f t="shared" si="12"/>
        <v>25</v>
      </c>
      <c r="Q196" s="2" t="str">
        <f t="shared" si="13"/>
        <v>noviembre</v>
      </c>
      <c r="R196" s="2">
        <f t="shared" si="14"/>
        <v>2023</v>
      </c>
      <c r="S196" s="2" t="str">
        <f t="shared" si="15"/>
        <v>miercoles</v>
      </c>
    </row>
    <row r="197" spans="1:19" ht="15.75" x14ac:dyDescent="0.25">
      <c r="A197" s="2">
        <v>196</v>
      </c>
      <c r="B197" s="4" t="s">
        <v>113</v>
      </c>
      <c r="C197" s="2">
        <v>27</v>
      </c>
      <c r="D197" s="2" t="s">
        <v>761</v>
      </c>
      <c r="E197" s="5" t="s">
        <v>678</v>
      </c>
      <c r="F197" s="4">
        <v>37810681</v>
      </c>
      <c r="G197" s="2" t="s">
        <v>1068</v>
      </c>
      <c r="H197" s="2" t="s">
        <v>114</v>
      </c>
      <c r="I197" s="55">
        <v>45234</v>
      </c>
      <c r="J197" s="4" t="s">
        <v>738</v>
      </c>
      <c r="K197" s="4" t="s">
        <v>60</v>
      </c>
      <c r="L197" s="15">
        <v>300</v>
      </c>
      <c r="M197" s="2" t="s">
        <v>7</v>
      </c>
      <c r="N197" s="2" t="s">
        <v>49</v>
      </c>
      <c r="O197" s="12">
        <v>10</v>
      </c>
      <c r="P197" s="12">
        <f t="shared" si="12"/>
        <v>30</v>
      </c>
      <c r="Q197" s="2" t="str">
        <f t="shared" si="13"/>
        <v>noviembre</v>
      </c>
      <c r="R197" s="2">
        <f t="shared" si="14"/>
        <v>2023</v>
      </c>
      <c r="S197" s="2" t="str">
        <f t="shared" si="15"/>
        <v>sabado</v>
      </c>
    </row>
    <row r="198" spans="1:19" ht="15.75" x14ac:dyDescent="0.25">
      <c r="A198" s="2">
        <v>197</v>
      </c>
      <c r="B198" s="4" t="s">
        <v>115</v>
      </c>
      <c r="C198" s="2">
        <v>28</v>
      </c>
      <c r="D198" s="2" t="s">
        <v>761</v>
      </c>
      <c r="E198" s="5" t="s">
        <v>679</v>
      </c>
      <c r="F198" s="4">
        <v>29807622</v>
      </c>
      <c r="G198" s="2" t="s">
        <v>1069</v>
      </c>
      <c r="H198" s="2" t="s">
        <v>88</v>
      </c>
      <c r="I198" s="55">
        <v>45237</v>
      </c>
      <c r="J198" s="4" t="s">
        <v>737</v>
      </c>
      <c r="K198" s="4" t="s">
        <v>62</v>
      </c>
      <c r="L198" s="15">
        <v>200</v>
      </c>
      <c r="M198" s="2" t="s">
        <v>15</v>
      </c>
      <c r="N198" s="2" t="s">
        <v>51</v>
      </c>
      <c r="O198" s="12">
        <v>5</v>
      </c>
      <c r="P198" s="12">
        <f t="shared" si="12"/>
        <v>20</v>
      </c>
      <c r="Q198" s="2" t="str">
        <f t="shared" si="13"/>
        <v>noviembre</v>
      </c>
      <c r="R198" s="2">
        <f t="shared" si="14"/>
        <v>2023</v>
      </c>
      <c r="S198" s="2" t="str">
        <f t="shared" si="15"/>
        <v>martes</v>
      </c>
    </row>
    <row r="199" spans="1:19" ht="15.75" x14ac:dyDescent="0.25">
      <c r="A199" s="2">
        <v>198</v>
      </c>
      <c r="B199" s="4" t="s">
        <v>804</v>
      </c>
      <c r="C199" s="2">
        <v>30</v>
      </c>
      <c r="D199" s="2" t="s">
        <v>760</v>
      </c>
      <c r="E199" s="5" t="s">
        <v>680</v>
      </c>
      <c r="F199" s="4">
        <v>30036426</v>
      </c>
      <c r="G199" s="2" t="s">
        <v>1070</v>
      </c>
      <c r="H199" s="2" t="s">
        <v>117</v>
      </c>
      <c r="I199" s="55">
        <v>45240</v>
      </c>
      <c r="J199" s="4" t="s">
        <v>748</v>
      </c>
      <c r="K199" s="4" t="s">
        <v>64</v>
      </c>
      <c r="L199" s="15">
        <v>400</v>
      </c>
      <c r="M199" s="2" t="s">
        <v>13</v>
      </c>
      <c r="N199" s="2" t="s">
        <v>47</v>
      </c>
      <c r="O199" s="12">
        <v>15</v>
      </c>
      <c r="P199" s="12">
        <f t="shared" si="12"/>
        <v>40</v>
      </c>
      <c r="Q199" s="2" t="str">
        <f t="shared" si="13"/>
        <v>noviembre</v>
      </c>
      <c r="R199" s="2">
        <f t="shared" si="14"/>
        <v>2023</v>
      </c>
      <c r="S199" s="2" t="str">
        <f t="shared" si="15"/>
        <v>viernes</v>
      </c>
    </row>
    <row r="200" spans="1:19" ht="15.75" x14ac:dyDescent="0.25">
      <c r="A200" s="2">
        <v>199</v>
      </c>
      <c r="B200" s="4" t="s">
        <v>805</v>
      </c>
      <c r="C200" s="2">
        <v>38</v>
      </c>
      <c r="D200" s="2" t="s">
        <v>760</v>
      </c>
      <c r="E200" s="5" t="s">
        <v>681</v>
      </c>
      <c r="F200" s="4">
        <v>28723493</v>
      </c>
      <c r="G200" s="2" t="s">
        <v>1071</v>
      </c>
      <c r="H200" s="2" t="s">
        <v>119</v>
      </c>
      <c r="I200" s="55">
        <v>45244</v>
      </c>
      <c r="J200" s="4" t="s">
        <v>737</v>
      </c>
      <c r="K200" s="4" t="s">
        <v>40</v>
      </c>
      <c r="L200" s="15">
        <v>250</v>
      </c>
      <c r="M200" s="2" t="s">
        <v>5</v>
      </c>
      <c r="N200" s="2" t="s">
        <v>45</v>
      </c>
      <c r="O200" s="12">
        <v>0</v>
      </c>
      <c r="P200" s="12">
        <f t="shared" si="12"/>
        <v>25</v>
      </c>
      <c r="Q200" s="2" t="str">
        <f t="shared" si="13"/>
        <v>noviembre</v>
      </c>
      <c r="R200" s="2">
        <f t="shared" si="14"/>
        <v>2023</v>
      </c>
      <c r="S200" s="2" t="str">
        <f t="shared" si="15"/>
        <v>martes</v>
      </c>
    </row>
    <row r="201" spans="1:19" ht="15.75" x14ac:dyDescent="0.25">
      <c r="A201" s="2">
        <v>200</v>
      </c>
      <c r="B201" s="4" t="s">
        <v>120</v>
      </c>
      <c r="C201" s="2">
        <v>35</v>
      </c>
      <c r="D201" s="2" t="s">
        <v>760</v>
      </c>
      <c r="E201" s="5" t="s">
        <v>682</v>
      </c>
      <c r="F201" s="4">
        <v>35326462</v>
      </c>
      <c r="G201" s="2" t="s">
        <v>1072</v>
      </c>
      <c r="H201" s="2" t="s">
        <v>121</v>
      </c>
      <c r="I201" s="55">
        <v>45247</v>
      </c>
      <c r="J201" s="4" t="s">
        <v>740</v>
      </c>
      <c r="K201" s="4" t="s">
        <v>41</v>
      </c>
      <c r="L201" s="15">
        <v>300</v>
      </c>
      <c r="M201" s="2" t="s">
        <v>7</v>
      </c>
      <c r="N201" s="2" t="s">
        <v>49</v>
      </c>
      <c r="O201" s="12">
        <v>10</v>
      </c>
      <c r="P201" s="12">
        <f t="shared" si="12"/>
        <v>30</v>
      </c>
      <c r="Q201" s="2" t="str">
        <f t="shared" si="13"/>
        <v>noviembre</v>
      </c>
      <c r="R201" s="2">
        <f t="shared" si="14"/>
        <v>2023</v>
      </c>
      <c r="S201" s="2" t="str">
        <f t="shared" si="15"/>
        <v>viernes</v>
      </c>
    </row>
    <row r="202" spans="1:19" ht="15.75" x14ac:dyDescent="0.25">
      <c r="A202" s="2">
        <v>201</v>
      </c>
      <c r="B202" s="4" t="s">
        <v>778</v>
      </c>
      <c r="C202" s="2">
        <v>38</v>
      </c>
      <c r="D202" s="2" t="s">
        <v>760</v>
      </c>
      <c r="E202" s="5" t="s">
        <v>643</v>
      </c>
      <c r="F202" s="4">
        <v>33254394</v>
      </c>
      <c r="G202" s="2" t="s">
        <v>1073</v>
      </c>
      <c r="H202" s="2" t="s">
        <v>29</v>
      </c>
      <c r="I202" s="55">
        <v>45171</v>
      </c>
      <c r="J202" s="4" t="s">
        <v>747</v>
      </c>
      <c r="K202" s="4" t="s">
        <v>42</v>
      </c>
      <c r="L202" s="15">
        <v>300</v>
      </c>
      <c r="M202" s="2" t="s">
        <v>15</v>
      </c>
      <c r="N202" s="2" t="s">
        <v>49</v>
      </c>
      <c r="O202" s="12">
        <v>10</v>
      </c>
      <c r="P202" s="12">
        <f t="shared" si="12"/>
        <v>30</v>
      </c>
      <c r="Q202" s="2" t="str">
        <f t="shared" si="13"/>
        <v>septiembre</v>
      </c>
      <c r="R202" s="2">
        <f t="shared" si="14"/>
        <v>2023</v>
      </c>
      <c r="S202" s="2" t="str">
        <f t="shared" si="15"/>
        <v>sabado</v>
      </c>
    </row>
    <row r="203" spans="1:19" ht="15.75" x14ac:dyDescent="0.25">
      <c r="A203" s="2">
        <v>202</v>
      </c>
      <c r="B203" s="4" t="s">
        <v>779</v>
      </c>
      <c r="C203" s="2">
        <v>35</v>
      </c>
      <c r="D203" s="2" t="s">
        <v>761</v>
      </c>
      <c r="E203" s="5" t="s">
        <v>644</v>
      </c>
      <c r="F203" s="4">
        <v>37667404</v>
      </c>
      <c r="G203" s="2" t="s">
        <v>1074</v>
      </c>
      <c r="H203" s="2" t="s">
        <v>31</v>
      </c>
      <c r="I203" s="55">
        <v>45173</v>
      </c>
      <c r="J203" s="4" t="s">
        <v>744</v>
      </c>
      <c r="K203" s="4" t="s">
        <v>40</v>
      </c>
      <c r="L203" s="15">
        <v>200</v>
      </c>
      <c r="M203" s="2" t="s">
        <v>13</v>
      </c>
      <c r="N203" s="2" t="s">
        <v>47</v>
      </c>
      <c r="O203" s="12">
        <v>5</v>
      </c>
      <c r="P203" s="12">
        <f t="shared" si="12"/>
        <v>20</v>
      </c>
      <c r="Q203" s="2" t="str">
        <f t="shared" si="13"/>
        <v>septiembre</v>
      </c>
      <c r="R203" s="2">
        <f t="shared" si="14"/>
        <v>2023</v>
      </c>
      <c r="S203" s="2" t="str">
        <f t="shared" si="15"/>
        <v>lunes</v>
      </c>
    </row>
    <row r="204" spans="1:19" ht="15.75" x14ac:dyDescent="0.25">
      <c r="A204" s="2">
        <v>203</v>
      </c>
      <c r="B204" s="4" t="s">
        <v>780</v>
      </c>
      <c r="C204" s="2">
        <v>42</v>
      </c>
      <c r="D204" s="2" t="s">
        <v>761</v>
      </c>
      <c r="E204" s="5" t="s">
        <v>645</v>
      </c>
      <c r="F204" s="4">
        <v>37562403</v>
      </c>
      <c r="G204" s="2" t="s">
        <v>1075</v>
      </c>
      <c r="H204" s="2" t="s">
        <v>33</v>
      </c>
      <c r="I204" s="55">
        <v>45175</v>
      </c>
      <c r="J204" s="4" t="s">
        <v>734</v>
      </c>
      <c r="K204" s="4" t="s">
        <v>43</v>
      </c>
      <c r="L204" s="15">
        <v>400</v>
      </c>
      <c r="M204" s="2" t="s">
        <v>11</v>
      </c>
      <c r="N204" s="2" t="s">
        <v>55</v>
      </c>
      <c r="O204" s="12">
        <v>15</v>
      </c>
      <c r="P204" s="12">
        <f t="shared" si="12"/>
        <v>40</v>
      </c>
      <c r="Q204" s="2" t="str">
        <f t="shared" si="13"/>
        <v>septiembre</v>
      </c>
      <c r="R204" s="2">
        <f t="shared" si="14"/>
        <v>2023</v>
      </c>
      <c r="S204" s="2" t="str">
        <f t="shared" si="15"/>
        <v>miercoles</v>
      </c>
    </row>
    <row r="205" spans="1:19" ht="15.75" x14ac:dyDescent="0.25">
      <c r="A205" s="2">
        <v>204</v>
      </c>
      <c r="B205" s="4" t="s">
        <v>781</v>
      </c>
      <c r="C205" s="2">
        <v>40</v>
      </c>
      <c r="D205" s="2" t="s">
        <v>760</v>
      </c>
      <c r="E205" s="5" t="s">
        <v>646</v>
      </c>
      <c r="F205" s="4">
        <v>26356291</v>
      </c>
      <c r="G205" s="2" t="s">
        <v>1076</v>
      </c>
      <c r="H205" s="2" t="s">
        <v>35</v>
      </c>
      <c r="I205" s="55">
        <v>45177</v>
      </c>
      <c r="J205" s="4" t="s">
        <v>750</v>
      </c>
      <c r="K205" s="4" t="s">
        <v>639</v>
      </c>
      <c r="L205" s="15">
        <v>250</v>
      </c>
      <c r="M205" s="2" t="s">
        <v>5</v>
      </c>
      <c r="N205" s="2" t="s">
        <v>45</v>
      </c>
      <c r="O205" s="12">
        <v>0</v>
      </c>
      <c r="P205" s="12">
        <f t="shared" si="12"/>
        <v>25</v>
      </c>
      <c r="Q205" s="2" t="str">
        <f t="shared" si="13"/>
        <v>septiembre</v>
      </c>
      <c r="R205" s="2">
        <f t="shared" si="14"/>
        <v>2023</v>
      </c>
      <c r="S205" s="2" t="str">
        <f t="shared" si="15"/>
        <v>viernes</v>
      </c>
    </row>
    <row r="206" spans="1:19" ht="15.75" x14ac:dyDescent="0.25">
      <c r="A206" s="2">
        <v>205</v>
      </c>
      <c r="B206" s="4" t="s">
        <v>846</v>
      </c>
      <c r="C206" s="2">
        <v>38</v>
      </c>
      <c r="D206" s="2" t="s">
        <v>760</v>
      </c>
      <c r="E206" s="5" t="s">
        <v>647</v>
      </c>
      <c r="F206" s="4">
        <v>25296686</v>
      </c>
      <c r="G206" s="2" t="s">
        <v>1077</v>
      </c>
      <c r="H206" s="2" t="s">
        <v>129</v>
      </c>
      <c r="I206" s="55">
        <v>45179</v>
      </c>
      <c r="J206" s="4" t="s">
        <v>784</v>
      </c>
      <c r="K206" s="4" t="s">
        <v>60</v>
      </c>
      <c r="L206" s="15">
        <v>300</v>
      </c>
      <c r="M206" s="2" t="s">
        <v>66</v>
      </c>
      <c r="N206" s="2" t="s">
        <v>51</v>
      </c>
      <c r="O206" s="12">
        <v>10</v>
      </c>
      <c r="P206" s="12">
        <f t="shared" si="12"/>
        <v>30</v>
      </c>
      <c r="Q206" s="2" t="str">
        <f t="shared" si="13"/>
        <v>septiembre</v>
      </c>
      <c r="R206" s="2">
        <f t="shared" si="14"/>
        <v>2023</v>
      </c>
      <c r="S206" s="2" t="str">
        <f t="shared" si="15"/>
        <v>domingo</v>
      </c>
    </row>
    <row r="207" spans="1:19" ht="15.75" x14ac:dyDescent="0.25">
      <c r="A207" s="2">
        <v>206</v>
      </c>
      <c r="B207" s="4" t="s">
        <v>782</v>
      </c>
      <c r="C207" s="2">
        <v>22</v>
      </c>
      <c r="D207" s="2" t="s">
        <v>760</v>
      </c>
      <c r="E207" s="5" t="s">
        <v>648</v>
      </c>
      <c r="F207" s="4">
        <v>36577800</v>
      </c>
      <c r="G207" s="2" t="s">
        <v>1078</v>
      </c>
      <c r="H207" s="2" t="s">
        <v>39</v>
      </c>
      <c r="I207" s="55">
        <v>45181</v>
      </c>
      <c r="J207" s="4" t="s">
        <v>739</v>
      </c>
      <c r="K207" s="4" t="s">
        <v>62</v>
      </c>
      <c r="L207" s="15">
        <v>200</v>
      </c>
      <c r="M207" s="2" t="s">
        <v>13</v>
      </c>
      <c r="N207" s="2" t="s">
        <v>49</v>
      </c>
      <c r="O207" s="12">
        <v>5</v>
      </c>
      <c r="P207" s="12">
        <f t="shared" si="12"/>
        <v>20</v>
      </c>
      <c r="Q207" s="2" t="str">
        <f t="shared" si="13"/>
        <v>septiembre</v>
      </c>
      <c r="R207" s="2">
        <f t="shared" si="14"/>
        <v>2023</v>
      </c>
      <c r="S207" s="2" t="str">
        <f t="shared" si="15"/>
        <v>martes</v>
      </c>
    </row>
    <row r="208" spans="1:19" ht="15.75" x14ac:dyDescent="0.25">
      <c r="A208" s="2">
        <v>207</v>
      </c>
      <c r="B208" s="4" t="s">
        <v>783</v>
      </c>
      <c r="C208" s="2">
        <v>32</v>
      </c>
      <c r="D208" s="2" t="s">
        <v>761</v>
      </c>
      <c r="E208" s="5" t="s">
        <v>649</v>
      </c>
      <c r="F208" s="4">
        <v>28848255</v>
      </c>
      <c r="G208" s="2" t="s">
        <v>1079</v>
      </c>
      <c r="H208" s="2" t="s">
        <v>59</v>
      </c>
      <c r="I208" s="55">
        <v>45183</v>
      </c>
      <c r="J208" s="4" t="s">
        <v>781</v>
      </c>
      <c r="K208" s="4" t="s">
        <v>64</v>
      </c>
      <c r="L208" s="15">
        <v>200</v>
      </c>
      <c r="M208" s="2" t="s">
        <v>13</v>
      </c>
      <c r="N208" s="2" t="s">
        <v>47</v>
      </c>
      <c r="O208" s="12">
        <v>5</v>
      </c>
      <c r="P208" s="12">
        <f t="shared" si="12"/>
        <v>20</v>
      </c>
      <c r="Q208" s="2" t="str">
        <f t="shared" si="13"/>
        <v>septiembre</v>
      </c>
      <c r="R208" s="2">
        <f t="shared" si="14"/>
        <v>2023</v>
      </c>
      <c r="S208" s="2" t="str">
        <f t="shared" si="15"/>
        <v>jueves</v>
      </c>
    </row>
    <row r="209" spans="1:19" ht="15.75" x14ac:dyDescent="0.25">
      <c r="A209" s="2">
        <v>208</v>
      </c>
      <c r="B209" s="4" t="s">
        <v>784</v>
      </c>
      <c r="C209" s="2">
        <v>30</v>
      </c>
      <c r="D209" s="2" t="s">
        <v>761</v>
      </c>
      <c r="E209" s="5" t="s">
        <v>650</v>
      </c>
      <c r="F209" s="4">
        <v>26649115</v>
      </c>
      <c r="G209" s="2" t="s">
        <v>1080</v>
      </c>
      <c r="H209" s="2" t="s">
        <v>61</v>
      </c>
      <c r="I209" s="55">
        <v>45185</v>
      </c>
      <c r="J209" s="4" t="s">
        <v>735</v>
      </c>
      <c r="K209" s="4" t="s">
        <v>40</v>
      </c>
      <c r="L209" s="15">
        <v>400</v>
      </c>
      <c r="M209" s="2" t="s">
        <v>11</v>
      </c>
      <c r="N209" s="2" t="s">
        <v>55</v>
      </c>
      <c r="O209" s="12">
        <v>15</v>
      </c>
      <c r="P209" s="12">
        <f t="shared" si="12"/>
        <v>40</v>
      </c>
      <c r="Q209" s="2" t="str">
        <f t="shared" si="13"/>
        <v>septiembre</v>
      </c>
      <c r="R209" s="2">
        <f t="shared" si="14"/>
        <v>2023</v>
      </c>
      <c r="S209" s="2" t="str">
        <f t="shared" si="15"/>
        <v>sabado</v>
      </c>
    </row>
    <row r="210" spans="1:19" ht="15.75" x14ac:dyDescent="0.25">
      <c r="A210" s="2">
        <v>209</v>
      </c>
      <c r="B210" s="4" t="s">
        <v>785</v>
      </c>
      <c r="C210" s="2">
        <v>29</v>
      </c>
      <c r="D210" s="2" t="s">
        <v>760</v>
      </c>
      <c r="E210" s="5" t="s">
        <v>651</v>
      </c>
      <c r="F210" s="4">
        <v>29225280</v>
      </c>
      <c r="G210" s="2" t="s">
        <v>1081</v>
      </c>
      <c r="H210" s="2" t="s">
        <v>35</v>
      </c>
      <c r="I210" s="55">
        <v>45187</v>
      </c>
      <c r="J210" s="4" t="s">
        <v>847</v>
      </c>
      <c r="K210" s="4" t="s">
        <v>41</v>
      </c>
      <c r="L210" s="15">
        <v>250</v>
      </c>
      <c r="M210" s="2" t="s">
        <v>5</v>
      </c>
      <c r="N210" s="2" t="s">
        <v>45</v>
      </c>
      <c r="O210" s="12">
        <v>0</v>
      </c>
      <c r="P210" s="12">
        <f t="shared" si="12"/>
        <v>25</v>
      </c>
      <c r="Q210" s="2" t="str">
        <f t="shared" si="13"/>
        <v>septiembre</v>
      </c>
      <c r="R210" s="2">
        <f t="shared" si="14"/>
        <v>2023</v>
      </c>
      <c r="S210" s="2" t="str">
        <f t="shared" si="15"/>
        <v>lunes</v>
      </c>
    </row>
    <row r="211" spans="1:19" ht="15.75" x14ac:dyDescent="0.25">
      <c r="A211" s="2">
        <v>210</v>
      </c>
      <c r="B211" s="4" t="s">
        <v>786</v>
      </c>
      <c r="C211" s="2">
        <v>33</v>
      </c>
      <c r="D211" s="2" t="s">
        <v>760</v>
      </c>
      <c r="E211" s="5" t="s">
        <v>652</v>
      </c>
      <c r="F211" s="4">
        <v>27062726</v>
      </c>
      <c r="G211" s="2" t="s">
        <v>1082</v>
      </c>
      <c r="H211" s="2" t="s">
        <v>37</v>
      </c>
      <c r="I211" s="55">
        <v>45189</v>
      </c>
      <c r="J211" s="4" t="s">
        <v>848</v>
      </c>
      <c r="K211" s="4" t="s">
        <v>42</v>
      </c>
      <c r="L211" s="15">
        <v>300</v>
      </c>
      <c r="M211" s="2" t="s">
        <v>66</v>
      </c>
      <c r="N211" s="2" t="s">
        <v>51</v>
      </c>
      <c r="O211" s="12">
        <v>10</v>
      </c>
      <c r="P211" s="12">
        <f t="shared" si="12"/>
        <v>30</v>
      </c>
      <c r="Q211" s="2" t="str">
        <f t="shared" si="13"/>
        <v>septiembre</v>
      </c>
      <c r="R211" s="2">
        <f t="shared" si="14"/>
        <v>2023</v>
      </c>
      <c r="S211" s="2" t="str">
        <f t="shared" si="15"/>
        <v>miercoles</v>
      </c>
    </row>
    <row r="212" spans="1:19" ht="15.75" x14ac:dyDescent="0.25">
      <c r="A212" s="2">
        <v>211</v>
      </c>
      <c r="B212" s="4" t="s">
        <v>787</v>
      </c>
      <c r="C212" s="2">
        <v>20</v>
      </c>
      <c r="D212" s="2" t="s">
        <v>761</v>
      </c>
      <c r="E212" s="5" t="s">
        <v>653</v>
      </c>
      <c r="F212" s="4">
        <v>39143171</v>
      </c>
      <c r="G212" s="2" t="s">
        <v>1083</v>
      </c>
      <c r="H212" s="2" t="s">
        <v>67</v>
      </c>
      <c r="I212" s="55">
        <v>45191</v>
      </c>
      <c r="J212" s="4" t="s">
        <v>850</v>
      </c>
      <c r="K212" s="4" t="s">
        <v>40</v>
      </c>
      <c r="L212" s="15">
        <v>300</v>
      </c>
      <c r="M212" s="2" t="s">
        <v>15</v>
      </c>
      <c r="N212" s="2" t="s">
        <v>49</v>
      </c>
      <c r="O212" s="12">
        <v>10</v>
      </c>
      <c r="P212" s="12">
        <f t="shared" si="12"/>
        <v>30</v>
      </c>
      <c r="Q212" s="2" t="str">
        <f t="shared" si="13"/>
        <v>septiembre</v>
      </c>
      <c r="R212" s="2">
        <f t="shared" si="14"/>
        <v>2023</v>
      </c>
      <c r="S212" s="2" t="str">
        <f t="shared" si="15"/>
        <v>viernes</v>
      </c>
    </row>
    <row r="213" spans="1:19" ht="15.75" x14ac:dyDescent="0.25">
      <c r="A213" s="2">
        <v>212</v>
      </c>
      <c r="B213" s="4" t="s">
        <v>788</v>
      </c>
      <c r="C213" s="2">
        <v>37</v>
      </c>
      <c r="D213" s="2" t="s">
        <v>761</v>
      </c>
      <c r="E213" s="5" t="s">
        <v>654</v>
      </c>
      <c r="F213" s="4">
        <v>34781169</v>
      </c>
      <c r="G213" s="2" t="s">
        <v>1084</v>
      </c>
      <c r="H213" s="2" t="s">
        <v>68</v>
      </c>
      <c r="I213" s="55">
        <v>45193</v>
      </c>
      <c r="J213" s="4" t="s">
        <v>845</v>
      </c>
      <c r="K213" s="4" t="s">
        <v>43</v>
      </c>
      <c r="L213" s="15">
        <v>200</v>
      </c>
      <c r="M213" s="2" t="s">
        <v>13</v>
      </c>
      <c r="N213" s="2" t="s">
        <v>47</v>
      </c>
      <c r="O213" s="12">
        <v>5</v>
      </c>
      <c r="P213" s="12">
        <f t="shared" si="12"/>
        <v>20</v>
      </c>
      <c r="Q213" s="2" t="str">
        <f t="shared" si="13"/>
        <v>septiembre</v>
      </c>
      <c r="R213" s="2">
        <f t="shared" si="14"/>
        <v>2023</v>
      </c>
      <c r="S213" s="2" t="str">
        <f t="shared" si="15"/>
        <v>domingo</v>
      </c>
    </row>
    <row r="214" spans="1:19" ht="15.75" x14ac:dyDescent="0.25">
      <c r="A214" s="2">
        <v>213</v>
      </c>
      <c r="B214" s="4" t="s">
        <v>789</v>
      </c>
      <c r="C214" s="2">
        <v>34</v>
      </c>
      <c r="D214" s="2" t="s">
        <v>760</v>
      </c>
      <c r="E214" s="5" t="s">
        <v>655</v>
      </c>
      <c r="F214" s="4">
        <v>27124896</v>
      </c>
      <c r="G214" s="2" t="s">
        <v>1085</v>
      </c>
      <c r="H214" s="2" t="s">
        <v>70</v>
      </c>
      <c r="I214" s="55">
        <v>45195</v>
      </c>
      <c r="J214" s="4" t="s">
        <v>742</v>
      </c>
      <c r="K214" s="4" t="s">
        <v>639</v>
      </c>
      <c r="L214" s="15">
        <v>400</v>
      </c>
      <c r="M214" s="2" t="s">
        <v>11</v>
      </c>
      <c r="N214" s="2" t="s">
        <v>55</v>
      </c>
      <c r="O214" s="12">
        <v>15</v>
      </c>
      <c r="P214" s="12">
        <f t="shared" si="12"/>
        <v>40</v>
      </c>
      <c r="Q214" s="2" t="str">
        <f t="shared" si="13"/>
        <v>septiembre</v>
      </c>
      <c r="R214" s="2">
        <f t="shared" si="14"/>
        <v>2023</v>
      </c>
      <c r="S214" s="2" t="str">
        <f t="shared" si="15"/>
        <v>martes</v>
      </c>
    </row>
    <row r="215" spans="1:19" ht="15.75" x14ac:dyDescent="0.25">
      <c r="A215" s="2">
        <v>214</v>
      </c>
      <c r="B215" s="4" t="s">
        <v>71</v>
      </c>
      <c r="C215" s="2">
        <v>27</v>
      </c>
      <c r="D215" s="2" t="s">
        <v>760</v>
      </c>
      <c r="E215" s="5" t="s">
        <v>656</v>
      </c>
      <c r="F215" s="4">
        <v>35944108</v>
      </c>
      <c r="G215" s="2" t="s">
        <v>1086</v>
      </c>
      <c r="H215" s="2" t="s">
        <v>72</v>
      </c>
      <c r="I215" s="55">
        <v>45197</v>
      </c>
      <c r="J215" s="4" t="s">
        <v>779</v>
      </c>
      <c r="K215" s="4" t="s">
        <v>60</v>
      </c>
      <c r="L215" s="15">
        <v>250</v>
      </c>
      <c r="M215" s="2" t="s">
        <v>5</v>
      </c>
      <c r="N215" s="2" t="s">
        <v>45</v>
      </c>
      <c r="O215" s="12">
        <v>0</v>
      </c>
      <c r="P215" s="12">
        <f t="shared" si="12"/>
        <v>25</v>
      </c>
      <c r="Q215" s="2" t="str">
        <f t="shared" si="13"/>
        <v>septiembre</v>
      </c>
      <c r="R215" s="2">
        <f t="shared" si="14"/>
        <v>2023</v>
      </c>
      <c r="S215" s="2" t="str">
        <f t="shared" si="15"/>
        <v>jueves</v>
      </c>
    </row>
    <row r="216" spans="1:19" ht="15.75" x14ac:dyDescent="0.25">
      <c r="A216" s="2">
        <v>215</v>
      </c>
      <c r="B216" s="4" t="s">
        <v>73</v>
      </c>
      <c r="C216" s="2">
        <v>31</v>
      </c>
      <c r="D216" s="2" t="s">
        <v>760</v>
      </c>
      <c r="E216" s="5" t="s">
        <v>657</v>
      </c>
      <c r="F216" s="4">
        <v>33056166</v>
      </c>
      <c r="G216" s="2" t="s">
        <v>1087</v>
      </c>
      <c r="H216" s="2" t="s">
        <v>74</v>
      </c>
      <c r="I216" s="55">
        <v>45199</v>
      </c>
      <c r="J216" s="4" t="s">
        <v>781</v>
      </c>
      <c r="K216" s="4" t="s">
        <v>62</v>
      </c>
      <c r="L216" s="15">
        <v>300</v>
      </c>
      <c r="M216" s="2" t="s">
        <v>66</v>
      </c>
      <c r="N216" s="2" t="s">
        <v>51</v>
      </c>
      <c r="O216" s="12">
        <v>10</v>
      </c>
      <c r="P216" s="12">
        <f t="shared" si="12"/>
        <v>30</v>
      </c>
      <c r="Q216" s="2" t="str">
        <f t="shared" si="13"/>
        <v>septiembre</v>
      </c>
      <c r="R216" s="2">
        <f t="shared" si="14"/>
        <v>2023</v>
      </c>
      <c r="S216" s="2" t="str">
        <f t="shared" si="15"/>
        <v>sabado</v>
      </c>
    </row>
    <row r="217" spans="1:19" ht="15.75" x14ac:dyDescent="0.25">
      <c r="A217" s="2">
        <v>216</v>
      </c>
      <c r="B217" s="4" t="s">
        <v>790</v>
      </c>
      <c r="C217" s="2">
        <v>40</v>
      </c>
      <c r="D217" s="2" t="s">
        <v>761</v>
      </c>
      <c r="E217" s="5" t="s">
        <v>658</v>
      </c>
      <c r="F217" s="4">
        <v>30333753</v>
      </c>
      <c r="G217" s="2" t="s">
        <v>1088</v>
      </c>
      <c r="H217" s="2" t="s">
        <v>76</v>
      </c>
      <c r="I217" s="55">
        <v>45201</v>
      </c>
      <c r="J217" s="4" t="s">
        <v>787</v>
      </c>
      <c r="K217" s="4" t="s">
        <v>64</v>
      </c>
      <c r="L217" s="15">
        <v>200</v>
      </c>
      <c r="M217" s="2" t="s">
        <v>13</v>
      </c>
      <c r="N217" s="2" t="s">
        <v>49</v>
      </c>
      <c r="O217" s="12">
        <v>5</v>
      </c>
      <c r="P217" s="12">
        <f t="shared" si="12"/>
        <v>20</v>
      </c>
      <c r="Q217" s="2" t="str">
        <f t="shared" si="13"/>
        <v>octubre</v>
      </c>
      <c r="R217" s="2">
        <f t="shared" si="14"/>
        <v>2023</v>
      </c>
      <c r="S217" s="2" t="str">
        <f t="shared" si="15"/>
        <v>lunes</v>
      </c>
    </row>
    <row r="218" spans="1:19" ht="15.75" x14ac:dyDescent="0.25">
      <c r="A218" s="2">
        <v>217</v>
      </c>
      <c r="B218" s="4" t="s">
        <v>791</v>
      </c>
      <c r="C218" s="2">
        <v>18</v>
      </c>
      <c r="D218" s="2" t="s">
        <v>761</v>
      </c>
      <c r="E218" s="5" t="s">
        <v>659</v>
      </c>
      <c r="F218" s="4">
        <v>25034309</v>
      </c>
      <c r="G218" s="2" t="s">
        <v>1089</v>
      </c>
      <c r="H218" s="2" t="s">
        <v>78</v>
      </c>
      <c r="I218" s="55">
        <v>45203</v>
      </c>
      <c r="J218" s="4" t="s">
        <v>749</v>
      </c>
      <c r="K218" s="4" t="s">
        <v>40</v>
      </c>
      <c r="L218" s="15">
        <v>400</v>
      </c>
      <c r="M218" s="2" t="s">
        <v>15</v>
      </c>
      <c r="N218" s="2" t="s">
        <v>47</v>
      </c>
      <c r="O218" s="12">
        <v>15</v>
      </c>
      <c r="P218" s="12">
        <f t="shared" si="12"/>
        <v>40</v>
      </c>
      <c r="Q218" s="2" t="str">
        <f t="shared" si="13"/>
        <v>octubre</v>
      </c>
      <c r="R218" s="2">
        <f t="shared" si="14"/>
        <v>2023</v>
      </c>
      <c r="S218" s="2" t="str">
        <f t="shared" si="15"/>
        <v>miercoles</v>
      </c>
    </row>
    <row r="219" spans="1:19" ht="15.75" x14ac:dyDescent="0.25">
      <c r="A219" s="2">
        <v>218</v>
      </c>
      <c r="B219" s="4" t="s">
        <v>792</v>
      </c>
      <c r="C219" s="2">
        <v>28</v>
      </c>
      <c r="D219" s="2" t="s">
        <v>760</v>
      </c>
      <c r="E219" s="5" t="s">
        <v>660</v>
      </c>
      <c r="F219" s="4">
        <v>28480950</v>
      </c>
      <c r="G219" s="2" t="s">
        <v>1090</v>
      </c>
      <c r="H219" s="2" t="s">
        <v>80</v>
      </c>
      <c r="I219" s="55">
        <v>45205</v>
      </c>
      <c r="J219" s="4" t="s">
        <v>735</v>
      </c>
      <c r="K219" s="4" t="s">
        <v>41</v>
      </c>
      <c r="L219" s="15">
        <v>250</v>
      </c>
      <c r="M219" s="2" t="s">
        <v>9</v>
      </c>
      <c r="N219" s="2" t="s">
        <v>55</v>
      </c>
      <c r="O219" s="12">
        <v>0</v>
      </c>
      <c r="P219" s="12">
        <f t="shared" si="12"/>
        <v>25</v>
      </c>
      <c r="Q219" s="2" t="str">
        <f t="shared" si="13"/>
        <v>octubre</v>
      </c>
      <c r="R219" s="2">
        <f t="shared" si="14"/>
        <v>2023</v>
      </c>
      <c r="S219" s="2" t="str">
        <f t="shared" si="15"/>
        <v>viernes</v>
      </c>
    </row>
    <row r="220" spans="1:19" ht="15.75" x14ac:dyDescent="0.25">
      <c r="A220" s="2">
        <v>219</v>
      </c>
      <c r="B220" s="4" t="s">
        <v>793</v>
      </c>
      <c r="C220" s="2">
        <v>26</v>
      </c>
      <c r="D220" s="2" t="s">
        <v>761</v>
      </c>
      <c r="E220" s="5" t="s">
        <v>661</v>
      </c>
      <c r="F220" s="4">
        <v>34384092</v>
      </c>
      <c r="G220" s="2" t="s">
        <v>1091</v>
      </c>
      <c r="H220" s="2" t="s">
        <v>82</v>
      </c>
      <c r="I220" s="55">
        <v>45207</v>
      </c>
      <c r="J220" s="4" t="s">
        <v>847</v>
      </c>
      <c r="K220" s="4" t="s">
        <v>42</v>
      </c>
      <c r="L220" s="15">
        <v>300</v>
      </c>
      <c r="M220" s="2" t="s">
        <v>7</v>
      </c>
      <c r="N220" s="2" t="s">
        <v>49</v>
      </c>
      <c r="O220" s="12">
        <v>10</v>
      </c>
      <c r="P220" s="12">
        <f t="shared" si="12"/>
        <v>30</v>
      </c>
      <c r="Q220" s="2" t="str">
        <f t="shared" si="13"/>
        <v>octubre</v>
      </c>
      <c r="R220" s="2">
        <f t="shared" si="14"/>
        <v>2023</v>
      </c>
      <c r="S220" s="2" t="str">
        <f t="shared" si="15"/>
        <v>domingo</v>
      </c>
    </row>
    <row r="221" spans="1:19" ht="15.75" x14ac:dyDescent="0.25">
      <c r="A221" s="2">
        <v>220</v>
      </c>
      <c r="B221" s="4" t="s">
        <v>794</v>
      </c>
      <c r="C221" s="2">
        <v>44</v>
      </c>
      <c r="D221" s="2" t="s">
        <v>761</v>
      </c>
      <c r="E221" s="5" t="s">
        <v>662</v>
      </c>
      <c r="F221" s="4">
        <v>26636986</v>
      </c>
      <c r="G221" s="2" t="s">
        <v>1092</v>
      </c>
      <c r="H221" s="2" t="s">
        <v>84</v>
      </c>
      <c r="I221" s="55">
        <v>45209</v>
      </c>
      <c r="J221" s="4" t="s">
        <v>848</v>
      </c>
      <c r="K221" s="4" t="s">
        <v>40</v>
      </c>
      <c r="L221" s="15">
        <v>200</v>
      </c>
      <c r="M221" s="2" t="s">
        <v>15</v>
      </c>
      <c r="N221" s="2" t="s">
        <v>51</v>
      </c>
      <c r="O221" s="12">
        <v>5</v>
      </c>
      <c r="P221" s="12">
        <f t="shared" si="12"/>
        <v>20</v>
      </c>
      <c r="Q221" s="2" t="str">
        <f t="shared" si="13"/>
        <v>octubre</v>
      </c>
      <c r="R221" s="2">
        <f t="shared" si="14"/>
        <v>2023</v>
      </c>
      <c r="S221" s="2" t="str">
        <f t="shared" si="15"/>
        <v>martes</v>
      </c>
    </row>
    <row r="222" spans="1:19" ht="15.75" x14ac:dyDescent="0.25">
      <c r="A222" s="2">
        <v>221</v>
      </c>
      <c r="B222" s="4" t="s">
        <v>795</v>
      </c>
      <c r="C222" s="2">
        <v>27</v>
      </c>
      <c r="D222" s="2" t="s">
        <v>760</v>
      </c>
      <c r="E222" s="5" t="s">
        <v>663</v>
      </c>
      <c r="F222" s="4">
        <v>31581119</v>
      </c>
      <c r="G222" s="2" t="s">
        <v>1093</v>
      </c>
      <c r="H222" s="2" t="s">
        <v>86</v>
      </c>
      <c r="I222" s="55">
        <v>45211</v>
      </c>
      <c r="J222" s="4" t="s">
        <v>745</v>
      </c>
      <c r="K222" s="4" t="s">
        <v>43</v>
      </c>
      <c r="L222" s="15">
        <v>400</v>
      </c>
      <c r="M222" s="2" t="s">
        <v>13</v>
      </c>
      <c r="N222" s="2" t="s">
        <v>47</v>
      </c>
      <c r="O222" s="12">
        <v>15</v>
      </c>
      <c r="P222" s="12">
        <f t="shared" si="12"/>
        <v>40</v>
      </c>
      <c r="Q222" s="2" t="str">
        <f t="shared" si="13"/>
        <v>octubre</v>
      </c>
      <c r="R222" s="2">
        <f t="shared" si="14"/>
        <v>2023</v>
      </c>
      <c r="S222" s="2" t="str">
        <f t="shared" si="15"/>
        <v>jueves</v>
      </c>
    </row>
    <row r="223" spans="1:19" ht="15.75" x14ac:dyDescent="0.25">
      <c r="A223" s="2">
        <v>222</v>
      </c>
      <c r="B223" s="4" t="s">
        <v>796</v>
      </c>
      <c r="C223" s="2">
        <v>18</v>
      </c>
      <c r="D223" s="2" t="s">
        <v>760</v>
      </c>
      <c r="E223" s="5" t="s">
        <v>664</v>
      </c>
      <c r="F223" s="4">
        <v>25280812</v>
      </c>
      <c r="G223" s="2" t="s">
        <v>1094</v>
      </c>
      <c r="H223" s="2" t="s">
        <v>88</v>
      </c>
      <c r="I223" s="55">
        <v>45213</v>
      </c>
      <c r="J223" s="4" t="s">
        <v>845</v>
      </c>
      <c r="K223" s="4" t="s">
        <v>639</v>
      </c>
      <c r="L223" s="15">
        <v>250</v>
      </c>
      <c r="M223" s="2" t="s">
        <v>5</v>
      </c>
      <c r="N223" s="2" t="s">
        <v>45</v>
      </c>
      <c r="O223" s="12">
        <v>0</v>
      </c>
      <c r="P223" s="12">
        <f t="shared" si="12"/>
        <v>25</v>
      </c>
      <c r="Q223" s="2" t="str">
        <f t="shared" si="13"/>
        <v>octubre</v>
      </c>
      <c r="R223" s="2">
        <f t="shared" si="14"/>
        <v>2023</v>
      </c>
      <c r="S223" s="2" t="str">
        <f t="shared" si="15"/>
        <v>sabado</v>
      </c>
    </row>
    <row r="224" spans="1:19" ht="15.75" x14ac:dyDescent="0.25">
      <c r="A224" s="2">
        <v>223</v>
      </c>
      <c r="B224" s="4" t="s">
        <v>89</v>
      </c>
      <c r="C224" s="2">
        <v>28</v>
      </c>
      <c r="D224" s="2" t="s">
        <v>760</v>
      </c>
      <c r="E224" s="5" t="s">
        <v>665</v>
      </c>
      <c r="F224" s="4">
        <v>34302254</v>
      </c>
      <c r="G224" s="2" t="s">
        <v>1095</v>
      </c>
      <c r="H224" s="2" t="s">
        <v>90</v>
      </c>
      <c r="I224" s="55">
        <v>45215</v>
      </c>
      <c r="J224" s="4" t="s">
        <v>850</v>
      </c>
      <c r="K224" s="4" t="s">
        <v>60</v>
      </c>
      <c r="L224" s="15">
        <v>300</v>
      </c>
      <c r="M224" s="2" t="s">
        <v>15</v>
      </c>
      <c r="N224" s="2" t="s">
        <v>49</v>
      </c>
      <c r="O224" s="12">
        <v>10</v>
      </c>
      <c r="P224" s="12">
        <f t="shared" si="12"/>
        <v>30</v>
      </c>
      <c r="Q224" s="2" t="str">
        <f t="shared" si="13"/>
        <v>octubre</v>
      </c>
      <c r="R224" s="2">
        <f t="shared" si="14"/>
        <v>2023</v>
      </c>
      <c r="S224" s="2" t="str">
        <f t="shared" si="15"/>
        <v>lunes</v>
      </c>
    </row>
    <row r="225" spans="1:19" ht="15.75" x14ac:dyDescent="0.25">
      <c r="A225" s="2">
        <v>224</v>
      </c>
      <c r="B225" s="4" t="s">
        <v>91</v>
      </c>
      <c r="C225" s="2">
        <v>30</v>
      </c>
      <c r="D225" s="2" t="s">
        <v>761</v>
      </c>
      <c r="E225" s="5" t="s">
        <v>666</v>
      </c>
      <c r="F225" s="4">
        <v>39306883</v>
      </c>
      <c r="G225" s="2" t="s">
        <v>1096</v>
      </c>
      <c r="H225" s="2" t="s">
        <v>92</v>
      </c>
      <c r="I225" s="55">
        <v>45217</v>
      </c>
      <c r="J225" s="4" t="s">
        <v>744</v>
      </c>
      <c r="K225" s="4" t="s">
        <v>62</v>
      </c>
      <c r="L225" s="15">
        <v>200</v>
      </c>
      <c r="M225" s="2" t="s">
        <v>13</v>
      </c>
      <c r="N225" s="2" t="s">
        <v>47</v>
      </c>
      <c r="O225" s="12">
        <v>5</v>
      </c>
      <c r="P225" s="12">
        <f t="shared" si="12"/>
        <v>20</v>
      </c>
      <c r="Q225" s="2" t="str">
        <f t="shared" si="13"/>
        <v>octubre</v>
      </c>
      <c r="R225" s="2">
        <f t="shared" si="14"/>
        <v>2023</v>
      </c>
      <c r="S225" s="2" t="str">
        <f t="shared" si="15"/>
        <v>miercoles</v>
      </c>
    </row>
    <row r="226" spans="1:19" ht="15.75" x14ac:dyDescent="0.25">
      <c r="A226" s="2">
        <v>225</v>
      </c>
      <c r="B226" s="4" t="s">
        <v>797</v>
      </c>
      <c r="C226" s="2">
        <v>18</v>
      </c>
      <c r="D226" s="2" t="s">
        <v>761</v>
      </c>
      <c r="E226" s="5" t="s">
        <v>667</v>
      </c>
      <c r="F226" s="4">
        <v>30950190</v>
      </c>
      <c r="G226" s="2" t="s">
        <v>1097</v>
      </c>
      <c r="H226" s="2" t="s">
        <v>61</v>
      </c>
      <c r="I226" s="55">
        <v>45219</v>
      </c>
      <c r="J226" s="4" t="s">
        <v>739</v>
      </c>
      <c r="K226" s="4" t="s">
        <v>64</v>
      </c>
      <c r="L226" s="15">
        <v>400</v>
      </c>
      <c r="M226" s="2" t="s">
        <v>11</v>
      </c>
      <c r="N226" s="2" t="s">
        <v>55</v>
      </c>
      <c r="O226" s="12">
        <v>15</v>
      </c>
      <c r="P226" s="12">
        <f t="shared" si="12"/>
        <v>40</v>
      </c>
      <c r="Q226" s="2" t="str">
        <f t="shared" si="13"/>
        <v>octubre</v>
      </c>
      <c r="R226" s="2">
        <f t="shared" si="14"/>
        <v>2023</v>
      </c>
      <c r="S226" s="2" t="str">
        <f t="shared" si="15"/>
        <v>viernes</v>
      </c>
    </row>
    <row r="227" spans="1:19" ht="15.75" x14ac:dyDescent="0.25">
      <c r="A227" s="2">
        <v>226</v>
      </c>
      <c r="B227" s="4" t="s">
        <v>94</v>
      </c>
      <c r="C227" s="2">
        <v>29</v>
      </c>
      <c r="D227" s="2" t="s">
        <v>760</v>
      </c>
      <c r="E227" s="5" t="s">
        <v>668</v>
      </c>
      <c r="F227" s="4">
        <v>30747361</v>
      </c>
      <c r="G227" s="2" t="s">
        <v>1098</v>
      </c>
      <c r="H227" s="2" t="s">
        <v>74</v>
      </c>
      <c r="I227" s="55">
        <v>45221</v>
      </c>
      <c r="J227" s="4" t="s">
        <v>784</v>
      </c>
      <c r="K227" s="4" t="s">
        <v>40</v>
      </c>
      <c r="L227" s="15">
        <v>250</v>
      </c>
      <c r="M227" s="2" t="s">
        <v>5</v>
      </c>
      <c r="N227" s="2" t="s">
        <v>45</v>
      </c>
      <c r="O227" s="12">
        <v>0</v>
      </c>
      <c r="P227" s="12">
        <f t="shared" si="12"/>
        <v>25</v>
      </c>
      <c r="Q227" s="2" t="str">
        <f t="shared" si="13"/>
        <v>octubre</v>
      </c>
      <c r="R227" s="2">
        <f t="shared" si="14"/>
        <v>2023</v>
      </c>
      <c r="S227" s="2" t="str">
        <f t="shared" si="15"/>
        <v>domingo</v>
      </c>
    </row>
    <row r="228" spans="1:19" ht="15.75" x14ac:dyDescent="0.25">
      <c r="A228" s="2">
        <v>227</v>
      </c>
      <c r="B228" s="4" t="s">
        <v>798</v>
      </c>
      <c r="C228" s="2">
        <v>18</v>
      </c>
      <c r="D228" s="2" t="s">
        <v>760</v>
      </c>
      <c r="E228" s="5" t="s">
        <v>669</v>
      </c>
      <c r="F228" s="4">
        <v>29216144</v>
      </c>
      <c r="G228" s="2" t="s">
        <v>1099</v>
      </c>
      <c r="H228" s="2" t="s">
        <v>96</v>
      </c>
      <c r="I228" s="55">
        <v>45223</v>
      </c>
      <c r="J228" s="4" t="s">
        <v>735</v>
      </c>
      <c r="K228" s="4" t="s">
        <v>41</v>
      </c>
      <c r="L228" s="15">
        <v>300</v>
      </c>
      <c r="M228" s="2" t="s">
        <v>66</v>
      </c>
      <c r="N228" s="2" t="s">
        <v>51</v>
      </c>
      <c r="O228" s="12">
        <v>10</v>
      </c>
      <c r="P228" s="12">
        <f t="shared" si="12"/>
        <v>30</v>
      </c>
      <c r="Q228" s="2" t="str">
        <f t="shared" si="13"/>
        <v>octubre</v>
      </c>
      <c r="R228" s="2">
        <f t="shared" si="14"/>
        <v>2023</v>
      </c>
      <c r="S228" s="2" t="str">
        <f t="shared" si="15"/>
        <v>martes</v>
      </c>
    </row>
    <row r="229" spans="1:19" ht="15.75" x14ac:dyDescent="0.25">
      <c r="A229" s="2">
        <v>228</v>
      </c>
      <c r="B229" s="4" t="s">
        <v>799</v>
      </c>
      <c r="C229" s="2">
        <v>29</v>
      </c>
      <c r="D229" s="2" t="s">
        <v>761</v>
      </c>
      <c r="E229" s="5" t="s">
        <v>670</v>
      </c>
      <c r="F229" s="4">
        <v>29527014</v>
      </c>
      <c r="G229" s="2" t="s">
        <v>1100</v>
      </c>
      <c r="H229" s="2" t="s">
        <v>98</v>
      </c>
      <c r="I229" s="55">
        <v>45225</v>
      </c>
      <c r="J229" s="4" t="s">
        <v>750</v>
      </c>
      <c r="K229" s="4" t="s">
        <v>42</v>
      </c>
      <c r="L229" s="15">
        <v>200</v>
      </c>
      <c r="M229" s="2" t="s">
        <v>13</v>
      </c>
      <c r="N229" s="2" t="s">
        <v>49</v>
      </c>
      <c r="O229" s="12">
        <v>5</v>
      </c>
      <c r="P229" s="12">
        <f t="shared" si="12"/>
        <v>20</v>
      </c>
      <c r="Q229" s="2" t="str">
        <f t="shared" si="13"/>
        <v>octubre</v>
      </c>
      <c r="R229" s="2">
        <f t="shared" si="14"/>
        <v>2023</v>
      </c>
      <c r="S229" s="2" t="str">
        <f t="shared" si="15"/>
        <v>jueves</v>
      </c>
    </row>
    <row r="230" spans="1:19" ht="15.75" x14ac:dyDescent="0.25">
      <c r="A230" s="2">
        <v>229</v>
      </c>
      <c r="B230" s="4" t="s">
        <v>99</v>
      </c>
      <c r="C230" s="2">
        <v>31</v>
      </c>
      <c r="D230" s="2" t="s">
        <v>761</v>
      </c>
      <c r="E230" s="5" t="s">
        <v>671</v>
      </c>
      <c r="F230" s="4">
        <v>32523308</v>
      </c>
      <c r="G230" s="2" t="s">
        <v>1101</v>
      </c>
      <c r="H230" s="2" t="s">
        <v>100</v>
      </c>
      <c r="I230" s="55">
        <v>45227</v>
      </c>
      <c r="J230" s="4" t="s">
        <v>737</v>
      </c>
      <c r="K230" s="4" t="s">
        <v>40</v>
      </c>
      <c r="L230" s="15">
        <v>250</v>
      </c>
      <c r="M230" s="2" t="s">
        <v>9</v>
      </c>
      <c r="N230" s="2" t="s">
        <v>55</v>
      </c>
      <c r="O230" s="12">
        <v>0</v>
      </c>
      <c r="P230" s="12">
        <f t="shared" si="12"/>
        <v>25</v>
      </c>
      <c r="Q230" s="2" t="str">
        <f t="shared" si="13"/>
        <v>octubre</v>
      </c>
      <c r="R230" s="2">
        <f t="shared" si="14"/>
        <v>2023</v>
      </c>
      <c r="S230" s="2" t="str">
        <f t="shared" si="15"/>
        <v>sabado</v>
      </c>
    </row>
    <row r="231" spans="1:19" ht="15.75" x14ac:dyDescent="0.25">
      <c r="A231" s="2">
        <v>230</v>
      </c>
      <c r="B231" s="4" t="s">
        <v>800</v>
      </c>
      <c r="C231" s="2">
        <v>29</v>
      </c>
      <c r="D231" s="2" t="s">
        <v>760</v>
      </c>
      <c r="E231" s="5" t="s">
        <v>672</v>
      </c>
      <c r="F231" s="4">
        <v>34389518</v>
      </c>
      <c r="G231" s="2" t="s">
        <v>1102</v>
      </c>
      <c r="H231" s="2" t="s">
        <v>102</v>
      </c>
      <c r="I231" s="55">
        <v>45229</v>
      </c>
      <c r="J231" s="4" t="s">
        <v>750</v>
      </c>
      <c r="K231" s="4" t="s">
        <v>43</v>
      </c>
      <c r="L231" s="15">
        <v>350</v>
      </c>
      <c r="M231" s="2" t="s">
        <v>16</v>
      </c>
      <c r="N231" s="2" t="s">
        <v>53</v>
      </c>
      <c r="O231" s="12">
        <v>8</v>
      </c>
      <c r="P231" s="12">
        <f t="shared" si="12"/>
        <v>35</v>
      </c>
      <c r="Q231" s="2" t="str">
        <f t="shared" si="13"/>
        <v>octubre</v>
      </c>
      <c r="R231" s="2">
        <f t="shared" si="14"/>
        <v>2023</v>
      </c>
      <c r="S231" s="2" t="str">
        <f t="shared" si="15"/>
        <v>lunes</v>
      </c>
    </row>
    <row r="232" spans="1:19" ht="15.75" x14ac:dyDescent="0.25">
      <c r="A232" s="2">
        <v>231</v>
      </c>
      <c r="B232" s="4" t="s">
        <v>801</v>
      </c>
      <c r="C232" s="2">
        <v>18</v>
      </c>
      <c r="D232" s="2" t="s">
        <v>760</v>
      </c>
      <c r="E232" s="5" t="s">
        <v>673</v>
      </c>
      <c r="F232" s="4">
        <v>30286255</v>
      </c>
      <c r="G232" s="2" t="s">
        <v>1103</v>
      </c>
      <c r="H232" s="2" t="s">
        <v>104</v>
      </c>
      <c r="I232" s="55">
        <v>45231</v>
      </c>
      <c r="J232" s="4" t="s">
        <v>781</v>
      </c>
      <c r="K232" s="4" t="s">
        <v>639</v>
      </c>
      <c r="L232" s="15">
        <v>400</v>
      </c>
      <c r="M232" s="2" t="s">
        <v>13</v>
      </c>
      <c r="N232" s="2" t="s">
        <v>47</v>
      </c>
      <c r="O232" s="12">
        <v>15</v>
      </c>
      <c r="P232" s="12">
        <f t="shared" si="12"/>
        <v>40</v>
      </c>
      <c r="Q232" s="2" t="str">
        <f t="shared" si="13"/>
        <v>noviembre</v>
      </c>
      <c r="R232" s="2">
        <f t="shared" si="14"/>
        <v>2023</v>
      </c>
      <c r="S232" s="2" t="str">
        <f t="shared" si="15"/>
        <v>miercoles</v>
      </c>
    </row>
    <row r="233" spans="1:19" ht="15.75" x14ac:dyDescent="0.25">
      <c r="A233" s="2">
        <v>232</v>
      </c>
      <c r="B233" s="4" t="s">
        <v>851</v>
      </c>
      <c r="C233" s="2">
        <v>30</v>
      </c>
      <c r="D233" s="2" t="s">
        <v>760</v>
      </c>
      <c r="E233" s="5" t="s">
        <v>674</v>
      </c>
      <c r="F233" s="4">
        <v>26332175</v>
      </c>
      <c r="G233" s="2" t="s">
        <v>1104</v>
      </c>
      <c r="H233" s="2" t="s">
        <v>70</v>
      </c>
      <c r="I233" s="55">
        <v>45233</v>
      </c>
      <c r="J233" s="4" t="s">
        <v>845</v>
      </c>
      <c r="K233" s="4" t="s">
        <v>60</v>
      </c>
      <c r="L233" s="15">
        <v>200</v>
      </c>
      <c r="M233" s="2" t="s">
        <v>15</v>
      </c>
      <c r="N233" s="2" t="s">
        <v>51</v>
      </c>
      <c r="O233" s="12">
        <v>5</v>
      </c>
      <c r="P233" s="12">
        <f t="shared" si="12"/>
        <v>20</v>
      </c>
      <c r="Q233" s="2" t="str">
        <f t="shared" si="13"/>
        <v>noviembre</v>
      </c>
      <c r="R233" s="2">
        <f t="shared" si="14"/>
        <v>2023</v>
      </c>
      <c r="S233" s="2" t="str">
        <f t="shared" si="15"/>
        <v>viernes</v>
      </c>
    </row>
    <row r="234" spans="1:19" ht="15.75" x14ac:dyDescent="0.25">
      <c r="A234" s="2">
        <v>233</v>
      </c>
      <c r="B234" s="4" t="s">
        <v>802</v>
      </c>
      <c r="C234" s="2">
        <v>32</v>
      </c>
      <c r="D234" s="2" t="s">
        <v>761</v>
      </c>
      <c r="E234" s="5" t="s">
        <v>675</v>
      </c>
      <c r="F234" s="4">
        <v>30370550</v>
      </c>
      <c r="G234" s="2" t="s">
        <v>1105</v>
      </c>
      <c r="H234" s="2" t="s">
        <v>108</v>
      </c>
      <c r="I234" s="55">
        <v>45235</v>
      </c>
      <c r="J234" s="4" t="s">
        <v>745</v>
      </c>
      <c r="K234" s="4" t="s">
        <v>62</v>
      </c>
      <c r="L234" s="15">
        <v>300</v>
      </c>
      <c r="M234" s="2" t="s">
        <v>15</v>
      </c>
      <c r="N234" s="2" t="s">
        <v>49</v>
      </c>
      <c r="O234" s="12">
        <v>10</v>
      </c>
      <c r="P234" s="12">
        <f t="shared" si="12"/>
        <v>30</v>
      </c>
      <c r="Q234" s="2" t="str">
        <f t="shared" si="13"/>
        <v>noviembre</v>
      </c>
      <c r="R234" s="2">
        <f t="shared" si="14"/>
        <v>2023</v>
      </c>
      <c r="S234" s="2" t="str">
        <f t="shared" si="15"/>
        <v>domingo</v>
      </c>
    </row>
    <row r="235" spans="1:19" ht="15.75" x14ac:dyDescent="0.25">
      <c r="A235" s="2">
        <v>234</v>
      </c>
      <c r="B235" s="4" t="s">
        <v>803</v>
      </c>
      <c r="C235" s="2">
        <v>52</v>
      </c>
      <c r="D235" s="2" t="s">
        <v>761</v>
      </c>
      <c r="E235" s="5" t="s">
        <v>676</v>
      </c>
      <c r="F235" s="4">
        <v>25853635</v>
      </c>
      <c r="G235" s="2" t="s">
        <v>1106</v>
      </c>
      <c r="H235" s="2" t="s">
        <v>110</v>
      </c>
      <c r="I235" s="55">
        <v>45237</v>
      </c>
      <c r="J235" s="4" t="s">
        <v>782</v>
      </c>
      <c r="K235" s="4" t="s">
        <v>64</v>
      </c>
      <c r="L235" s="15">
        <v>200</v>
      </c>
      <c r="M235" s="2" t="s">
        <v>13</v>
      </c>
      <c r="N235" s="2" t="s">
        <v>47</v>
      </c>
      <c r="O235" s="12">
        <v>5</v>
      </c>
      <c r="P235" s="12">
        <f t="shared" si="12"/>
        <v>20</v>
      </c>
      <c r="Q235" s="2" t="str">
        <f t="shared" si="13"/>
        <v>noviembre</v>
      </c>
      <c r="R235" s="2">
        <f t="shared" si="14"/>
        <v>2023</v>
      </c>
      <c r="S235" s="2" t="str">
        <f t="shared" si="15"/>
        <v>martes</v>
      </c>
    </row>
    <row r="236" spans="1:19" ht="15.75" x14ac:dyDescent="0.25">
      <c r="A236" s="2">
        <v>235</v>
      </c>
      <c r="B236" s="4" t="s">
        <v>111</v>
      </c>
      <c r="C236" s="2">
        <v>27</v>
      </c>
      <c r="D236" s="2" t="s">
        <v>760</v>
      </c>
      <c r="E236" s="5" t="s">
        <v>677</v>
      </c>
      <c r="F236" s="4">
        <v>38796572</v>
      </c>
      <c r="G236" s="2" t="s">
        <v>1107</v>
      </c>
      <c r="H236" s="2" t="s">
        <v>112</v>
      </c>
      <c r="I236" s="55">
        <v>45239</v>
      </c>
      <c r="J236" s="4" t="s">
        <v>739</v>
      </c>
      <c r="K236" s="4" t="s">
        <v>40</v>
      </c>
      <c r="L236" s="15">
        <v>400</v>
      </c>
      <c r="M236" s="2" t="s">
        <v>11</v>
      </c>
      <c r="N236" s="2" t="s">
        <v>55</v>
      </c>
      <c r="O236" s="12">
        <v>15</v>
      </c>
      <c r="P236" s="12">
        <f t="shared" si="12"/>
        <v>40</v>
      </c>
      <c r="Q236" s="2" t="str">
        <f t="shared" si="13"/>
        <v>noviembre</v>
      </c>
      <c r="R236" s="2">
        <f t="shared" si="14"/>
        <v>2023</v>
      </c>
      <c r="S236" s="2" t="str">
        <f t="shared" si="15"/>
        <v>jueves</v>
      </c>
    </row>
    <row r="237" spans="1:19" ht="15.75" x14ac:dyDescent="0.25">
      <c r="A237" s="2">
        <v>236</v>
      </c>
      <c r="B237" s="4" t="s">
        <v>113</v>
      </c>
      <c r="C237" s="2">
        <v>27</v>
      </c>
      <c r="D237" s="2" t="s">
        <v>761</v>
      </c>
      <c r="E237" s="5" t="s">
        <v>678</v>
      </c>
      <c r="F237" s="4">
        <v>26292867</v>
      </c>
      <c r="G237" s="2" t="s">
        <v>1108</v>
      </c>
      <c r="H237" s="2" t="s">
        <v>114</v>
      </c>
      <c r="I237" s="55">
        <v>45241</v>
      </c>
      <c r="J237" s="4" t="s">
        <v>735</v>
      </c>
      <c r="K237" s="4" t="s">
        <v>41</v>
      </c>
      <c r="L237" s="15">
        <v>250</v>
      </c>
      <c r="M237" s="2" t="s">
        <v>5</v>
      </c>
      <c r="N237" s="2" t="s">
        <v>45</v>
      </c>
      <c r="O237" s="12">
        <v>0</v>
      </c>
      <c r="P237" s="12">
        <f t="shared" si="12"/>
        <v>25</v>
      </c>
      <c r="Q237" s="2" t="str">
        <f t="shared" si="13"/>
        <v>noviembre</v>
      </c>
      <c r="R237" s="2">
        <f t="shared" si="14"/>
        <v>2023</v>
      </c>
      <c r="S237" s="2" t="str">
        <f t="shared" si="15"/>
        <v>sabado</v>
      </c>
    </row>
    <row r="238" spans="1:19" ht="15.75" x14ac:dyDescent="0.25">
      <c r="A238" s="2">
        <v>237</v>
      </c>
      <c r="B238" s="4" t="s">
        <v>115</v>
      </c>
      <c r="C238" s="2">
        <v>28</v>
      </c>
      <c r="D238" s="2" t="s">
        <v>761</v>
      </c>
      <c r="E238" s="5" t="s">
        <v>679</v>
      </c>
      <c r="F238" s="4">
        <v>30318319</v>
      </c>
      <c r="G238" s="2" t="s">
        <v>1109</v>
      </c>
      <c r="H238" s="2" t="s">
        <v>88</v>
      </c>
      <c r="I238" s="55">
        <v>45243</v>
      </c>
      <c r="J238" s="4" t="s">
        <v>785</v>
      </c>
      <c r="K238" s="4" t="s">
        <v>42</v>
      </c>
      <c r="L238" s="15">
        <v>350</v>
      </c>
      <c r="M238" s="2" t="s">
        <v>16</v>
      </c>
      <c r="N238" s="2" t="s">
        <v>53</v>
      </c>
      <c r="O238" s="12">
        <v>8</v>
      </c>
      <c r="P238" s="12">
        <f t="shared" si="12"/>
        <v>35</v>
      </c>
      <c r="Q238" s="2" t="str">
        <f t="shared" si="13"/>
        <v>noviembre</v>
      </c>
      <c r="R238" s="2">
        <f t="shared" si="14"/>
        <v>2023</v>
      </c>
      <c r="S238" s="2" t="str">
        <f t="shared" si="15"/>
        <v>lunes</v>
      </c>
    </row>
    <row r="239" spans="1:19" ht="15.75" x14ac:dyDescent="0.25">
      <c r="A239" s="2">
        <v>238</v>
      </c>
      <c r="B239" s="4" t="s">
        <v>804</v>
      </c>
      <c r="C239" s="2">
        <v>30</v>
      </c>
      <c r="D239" s="2" t="s">
        <v>760</v>
      </c>
      <c r="E239" s="5" t="s">
        <v>680</v>
      </c>
      <c r="F239" s="4">
        <v>39811300</v>
      </c>
      <c r="G239" s="2" t="s">
        <v>1110</v>
      </c>
      <c r="H239" s="2" t="s">
        <v>117</v>
      </c>
      <c r="I239" s="55">
        <v>45245</v>
      </c>
      <c r="J239" s="4" t="s">
        <v>733</v>
      </c>
      <c r="K239" s="4" t="s">
        <v>40</v>
      </c>
      <c r="L239" s="15">
        <v>300</v>
      </c>
      <c r="M239" s="2" t="s">
        <v>66</v>
      </c>
      <c r="N239" s="2" t="s">
        <v>51</v>
      </c>
      <c r="O239" s="12">
        <v>10</v>
      </c>
      <c r="P239" s="12">
        <f t="shared" si="12"/>
        <v>30</v>
      </c>
      <c r="Q239" s="2" t="str">
        <f t="shared" si="13"/>
        <v>noviembre</v>
      </c>
      <c r="R239" s="2">
        <f t="shared" si="14"/>
        <v>2023</v>
      </c>
      <c r="S239" s="2" t="str">
        <f t="shared" si="15"/>
        <v>miercoles</v>
      </c>
    </row>
    <row r="240" spans="1:19" ht="15.75" x14ac:dyDescent="0.25">
      <c r="A240" s="2">
        <v>239</v>
      </c>
      <c r="B240" s="4" t="s">
        <v>805</v>
      </c>
      <c r="C240" s="2">
        <v>38</v>
      </c>
      <c r="D240" s="2" t="s">
        <v>760</v>
      </c>
      <c r="E240" s="5" t="s">
        <v>681</v>
      </c>
      <c r="F240" s="4">
        <v>33130585</v>
      </c>
      <c r="G240" s="2" t="s">
        <v>1111</v>
      </c>
      <c r="H240" s="2" t="s">
        <v>119</v>
      </c>
      <c r="I240" s="55">
        <v>45247</v>
      </c>
      <c r="J240" s="4" t="s">
        <v>847</v>
      </c>
      <c r="K240" s="4" t="s">
        <v>43</v>
      </c>
      <c r="L240" s="15">
        <v>200</v>
      </c>
      <c r="M240" s="2" t="s">
        <v>13</v>
      </c>
      <c r="N240" s="2" t="s">
        <v>49</v>
      </c>
      <c r="O240" s="12">
        <v>5</v>
      </c>
      <c r="P240" s="12">
        <f t="shared" si="12"/>
        <v>20</v>
      </c>
      <c r="Q240" s="2" t="str">
        <f t="shared" si="13"/>
        <v>noviembre</v>
      </c>
      <c r="R240" s="2">
        <f t="shared" si="14"/>
        <v>2023</v>
      </c>
      <c r="S240" s="2" t="str">
        <f t="shared" si="15"/>
        <v>viernes</v>
      </c>
    </row>
    <row r="241" spans="1:19" ht="15.75" x14ac:dyDescent="0.25">
      <c r="A241" s="2">
        <v>240</v>
      </c>
      <c r="B241" s="4" t="s">
        <v>120</v>
      </c>
      <c r="C241" s="2">
        <v>35</v>
      </c>
      <c r="D241" s="2" t="s">
        <v>760</v>
      </c>
      <c r="E241" s="5" t="s">
        <v>682</v>
      </c>
      <c r="F241" s="4">
        <v>28570459</v>
      </c>
      <c r="G241" s="2" t="s">
        <v>1112</v>
      </c>
      <c r="H241" s="2" t="s">
        <v>121</v>
      </c>
      <c r="I241" s="55">
        <v>45249</v>
      </c>
      <c r="J241" s="4" t="s">
        <v>744</v>
      </c>
      <c r="K241" s="4" t="s">
        <v>639</v>
      </c>
      <c r="L241" s="15">
        <v>400</v>
      </c>
      <c r="M241" s="2" t="s">
        <v>15</v>
      </c>
      <c r="N241" s="2" t="s">
        <v>47</v>
      </c>
      <c r="O241" s="12">
        <v>15</v>
      </c>
      <c r="P241" s="12">
        <f t="shared" si="12"/>
        <v>40</v>
      </c>
      <c r="Q241" s="2" t="str">
        <f t="shared" si="13"/>
        <v>noviembre</v>
      </c>
      <c r="R241" s="2">
        <f t="shared" si="14"/>
        <v>2023</v>
      </c>
      <c r="S241" s="2" t="str">
        <f t="shared" si="15"/>
        <v>domingo</v>
      </c>
    </row>
    <row r="242" spans="1:19" ht="15.75" x14ac:dyDescent="0.25">
      <c r="A242" s="2">
        <v>241</v>
      </c>
      <c r="B242" s="4" t="s">
        <v>778</v>
      </c>
      <c r="C242" s="2">
        <v>38</v>
      </c>
      <c r="D242" s="2" t="s">
        <v>760</v>
      </c>
      <c r="E242" s="5" t="s">
        <v>643</v>
      </c>
      <c r="F242" s="4">
        <v>32942920</v>
      </c>
      <c r="G242" s="2" t="s">
        <v>1113</v>
      </c>
      <c r="H242" s="2" t="s">
        <v>29</v>
      </c>
      <c r="I242" s="55">
        <v>45251</v>
      </c>
      <c r="J242" s="4" t="s">
        <v>747</v>
      </c>
      <c r="K242" s="4" t="s">
        <v>60</v>
      </c>
      <c r="L242" s="15">
        <v>350</v>
      </c>
      <c r="M242" s="2" t="s">
        <v>16</v>
      </c>
      <c r="N242" s="2" t="s">
        <v>53</v>
      </c>
      <c r="O242" s="12">
        <v>8</v>
      </c>
      <c r="P242" s="12">
        <f t="shared" si="12"/>
        <v>35</v>
      </c>
      <c r="Q242" s="2" t="str">
        <f t="shared" si="13"/>
        <v>noviembre</v>
      </c>
      <c r="R242" s="2">
        <f t="shared" si="14"/>
        <v>2023</v>
      </c>
      <c r="S242" s="2" t="str">
        <f t="shared" si="15"/>
        <v>martes</v>
      </c>
    </row>
    <row r="243" spans="1:19" ht="15.75" x14ac:dyDescent="0.25">
      <c r="A243" s="2">
        <v>242</v>
      </c>
      <c r="B243" s="4" t="s">
        <v>779</v>
      </c>
      <c r="C243" s="2">
        <v>35</v>
      </c>
      <c r="D243" s="2" t="s">
        <v>761</v>
      </c>
      <c r="E243" s="5" t="s">
        <v>644</v>
      </c>
      <c r="F243" s="4">
        <v>33132730</v>
      </c>
      <c r="G243" s="2" t="s">
        <v>1114</v>
      </c>
      <c r="H243" s="2" t="s">
        <v>31</v>
      </c>
      <c r="I243" s="55">
        <v>45253</v>
      </c>
      <c r="J243" s="4" t="s">
        <v>781</v>
      </c>
      <c r="K243" s="4" t="s">
        <v>62</v>
      </c>
      <c r="L243" s="15">
        <v>200</v>
      </c>
      <c r="M243" s="2" t="s">
        <v>15</v>
      </c>
      <c r="N243" s="2" t="s">
        <v>51</v>
      </c>
      <c r="O243" s="12">
        <v>5</v>
      </c>
      <c r="P243" s="12">
        <f t="shared" si="12"/>
        <v>20</v>
      </c>
      <c r="Q243" s="2" t="str">
        <f t="shared" si="13"/>
        <v>noviembre</v>
      </c>
      <c r="R243" s="2">
        <f t="shared" si="14"/>
        <v>2023</v>
      </c>
      <c r="S243" s="2" t="str">
        <f t="shared" si="15"/>
        <v>jueves</v>
      </c>
    </row>
    <row r="244" spans="1:19" ht="15.75" x14ac:dyDescent="0.25">
      <c r="A244" s="2">
        <v>243</v>
      </c>
      <c r="B244" s="4" t="s">
        <v>780</v>
      </c>
      <c r="C244" s="2">
        <v>42</v>
      </c>
      <c r="D244" s="2" t="s">
        <v>761</v>
      </c>
      <c r="E244" s="5" t="s">
        <v>645</v>
      </c>
      <c r="F244" s="4">
        <v>35692356</v>
      </c>
      <c r="G244" s="2" t="s">
        <v>1115</v>
      </c>
      <c r="H244" s="2" t="s">
        <v>33</v>
      </c>
      <c r="I244" s="55">
        <v>45255</v>
      </c>
      <c r="J244" s="4" t="s">
        <v>739</v>
      </c>
      <c r="K244" s="4" t="s">
        <v>64</v>
      </c>
      <c r="L244" s="15">
        <v>400</v>
      </c>
      <c r="M244" s="2" t="s">
        <v>13</v>
      </c>
      <c r="N244" s="2" t="s">
        <v>47</v>
      </c>
      <c r="O244" s="12">
        <v>15</v>
      </c>
      <c r="P244" s="12">
        <f t="shared" si="12"/>
        <v>40</v>
      </c>
      <c r="Q244" s="2" t="str">
        <f t="shared" si="13"/>
        <v>noviembre</v>
      </c>
      <c r="R244" s="2">
        <f t="shared" si="14"/>
        <v>2023</v>
      </c>
      <c r="S244" s="2" t="str">
        <f t="shared" si="15"/>
        <v>sabado</v>
      </c>
    </row>
    <row r="245" spans="1:19" ht="15.75" x14ac:dyDescent="0.25">
      <c r="A245" s="2">
        <v>244</v>
      </c>
      <c r="B245" s="4" t="s">
        <v>781</v>
      </c>
      <c r="C245" s="2">
        <v>40</v>
      </c>
      <c r="D245" s="2" t="s">
        <v>760</v>
      </c>
      <c r="E245" s="5" t="s">
        <v>646</v>
      </c>
      <c r="F245" s="4">
        <v>30839847</v>
      </c>
      <c r="G245" s="2" t="s">
        <v>1116</v>
      </c>
      <c r="H245" s="2" t="s">
        <v>35</v>
      </c>
      <c r="I245" s="55">
        <v>45257</v>
      </c>
      <c r="J245" s="4" t="s">
        <v>737</v>
      </c>
      <c r="K245" s="4" t="s">
        <v>40</v>
      </c>
      <c r="L245" s="15">
        <v>250</v>
      </c>
      <c r="M245" s="2" t="s">
        <v>5</v>
      </c>
      <c r="N245" s="2" t="s">
        <v>45</v>
      </c>
      <c r="O245" s="12">
        <v>0</v>
      </c>
      <c r="P245" s="12">
        <f t="shared" si="12"/>
        <v>25</v>
      </c>
      <c r="Q245" s="2" t="str">
        <f t="shared" si="13"/>
        <v>noviembre</v>
      </c>
      <c r="R245" s="2">
        <f t="shared" si="14"/>
        <v>2023</v>
      </c>
      <c r="S245" s="2" t="str">
        <f t="shared" si="15"/>
        <v>lunes</v>
      </c>
    </row>
    <row r="246" spans="1:19" ht="15.75" x14ac:dyDescent="0.25">
      <c r="A246" s="2">
        <v>245</v>
      </c>
      <c r="B246" s="4" t="s">
        <v>846</v>
      </c>
      <c r="C246" s="2">
        <v>38</v>
      </c>
      <c r="D246" s="2" t="s">
        <v>760</v>
      </c>
      <c r="E246" s="5" t="s">
        <v>647</v>
      </c>
      <c r="F246" s="4">
        <v>29951042</v>
      </c>
      <c r="G246" s="2" t="s">
        <v>1117</v>
      </c>
      <c r="H246" s="2" t="s">
        <v>129</v>
      </c>
      <c r="I246" s="55">
        <v>45259</v>
      </c>
      <c r="J246" s="4" t="s">
        <v>848</v>
      </c>
      <c r="K246" s="4" t="s">
        <v>41</v>
      </c>
      <c r="L246" s="15">
        <v>400</v>
      </c>
      <c r="M246" s="2" t="s">
        <v>13</v>
      </c>
      <c r="N246" s="2" t="s">
        <v>47</v>
      </c>
      <c r="O246" s="12">
        <v>15</v>
      </c>
      <c r="P246" s="12">
        <f t="shared" si="12"/>
        <v>40</v>
      </c>
      <c r="Q246" s="2" t="str">
        <f t="shared" si="13"/>
        <v>noviembre</v>
      </c>
      <c r="R246" s="2">
        <f t="shared" si="14"/>
        <v>2023</v>
      </c>
      <c r="S246" s="2" t="str">
        <f t="shared" si="15"/>
        <v>miercoles</v>
      </c>
    </row>
    <row r="247" spans="1:19" ht="15.75" x14ac:dyDescent="0.25">
      <c r="A247" s="2">
        <v>246</v>
      </c>
      <c r="B247" s="4" t="s">
        <v>782</v>
      </c>
      <c r="C247" s="2">
        <v>22</v>
      </c>
      <c r="D247" s="2" t="s">
        <v>760</v>
      </c>
      <c r="E247" s="5" t="s">
        <v>648</v>
      </c>
      <c r="F247" s="4">
        <v>32314185</v>
      </c>
      <c r="G247" s="2" t="s">
        <v>1118</v>
      </c>
      <c r="H247" s="2" t="s">
        <v>39</v>
      </c>
      <c r="I247" s="55">
        <v>45261</v>
      </c>
      <c r="J247" s="4" t="s">
        <v>738</v>
      </c>
      <c r="K247" s="4" t="s">
        <v>42</v>
      </c>
      <c r="L247" s="15">
        <v>250</v>
      </c>
      <c r="M247" s="2" t="s">
        <v>5</v>
      </c>
      <c r="N247" s="2" t="s">
        <v>45</v>
      </c>
      <c r="O247" s="12">
        <v>0</v>
      </c>
      <c r="P247" s="12">
        <f t="shared" si="12"/>
        <v>25</v>
      </c>
      <c r="Q247" s="2" t="str">
        <f t="shared" si="13"/>
        <v>diciembre</v>
      </c>
      <c r="R247" s="2">
        <f t="shared" si="14"/>
        <v>2023</v>
      </c>
      <c r="S247" s="2" t="str">
        <f t="shared" si="15"/>
        <v>viernes</v>
      </c>
    </row>
    <row r="248" spans="1:19" ht="15.75" x14ac:dyDescent="0.25">
      <c r="A248" s="2">
        <v>247</v>
      </c>
      <c r="B248" s="4" t="s">
        <v>783</v>
      </c>
      <c r="C248" s="2">
        <v>32</v>
      </c>
      <c r="D248" s="2" t="s">
        <v>761</v>
      </c>
      <c r="E248" s="5" t="s">
        <v>649</v>
      </c>
      <c r="F248" s="4">
        <v>30021512</v>
      </c>
      <c r="G248" s="2" t="s">
        <v>1119</v>
      </c>
      <c r="H248" s="2" t="s">
        <v>59</v>
      </c>
      <c r="I248" s="55">
        <v>45263</v>
      </c>
      <c r="J248" s="4" t="s">
        <v>750</v>
      </c>
      <c r="K248" s="4" t="s">
        <v>40</v>
      </c>
      <c r="L248" s="15">
        <v>300</v>
      </c>
      <c r="M248" s="2" t="s">
        <v>15</v>
      </c>
      <c r="N248" s="2" t="s">
        <v>49</v>
      </c>
      <c r="O248" s="12">
        <v>10</v>
      </c>
      <c r="P248" s="12">
        <f t="shared" si="12"/>
        <v>30</v>
      </c>
      <c r="Q248" s="2" t="str">
        <f t="shared" si="13"/>
        <v>diciembre</v>
      </c>
      <c r="R248" s="2">
        <f t="shared" si="14"/>
        <v>2023</v>
      </c>
      <c r="S248" s="2" t="str">
        <f t="shared" si="15"/>
        <v>domingo</v>
      </c>
    </row>
    <row r="249" spans="1:19" ht="15.75" x14ac:dyDescent="0.25">
      <c r="A249" s="2">
        <v>248</v>
      </c>
      <c r="B249" s="4" t="s">
        <v>784</v>
      </c>
      <c r="C249" s="2">
        <v>30</v>
      </c>
      <c r="D249" s="2" t="s">
        <v>761</v>
      </c>
      <c r="E249" s="5" t="s">
        <v>650</v>
      </c>
      <c r="F249" s="4">
        <v>31116804</v>
      </c>
      <c r="G249" s="2" t="s">
        <v>1120</v>
      </c>
      <c r="H249" s="2" t="s">
        <v>61</v>
      </c>
      <c r="I249" s="55">
        <v>45265</v>
      </c>
      <c r="J249" s="4" t="s">
        <v>850</v>
      </c>
      <c r="K249" s="4" t="s">
        <v>43</v>
      </c>
      <c r="L249" s="15">
        <v>200</v>
      </c>
      <c r="M249" s="2" t="s">
        <v>13</v>
      </c>
      <c r="N249" s="2" t="s">
        <v>47</v>
      </c>
      <c r="O249" s="12">
        <v>5</v>
      </c>
      <c r="P249" s="12">
        <f t="shared" si="12"/>
        <v>20</v>
      </c>
      <c r="Q249" s="2" t="str">
        <f t="shared" si="13"/>
        <v>diciembre</v>
      </c>
      <c r="R249" s="2">
        <f t="shared" si="14"/>
        <v>2023</v>
      </c>
      <c r="S249" s="2" t="str">
        <f t="shared" si="15"/>
        <v>martes</v>
      </c>
    </row>
    <row r="250" spans="1:19" ht="15.75" x14ac:dyDescent="0.25">
      <c r="A250" s="2">
        <v>249</v>
      </c>
      <c r="B250" s="4" t="s">
        <v>785</v>
      </c>
      <c r="C250" s="2">
        <v>29</v>
      </c>
      <c r="D250" s="2" t="s">
        <v>760</v>
      </c>
      <c r="E250" s="5" t="s">
        <v>651</v>
      </c>
      <c r="F250" s="4">
        <v>25824373</v>
      </c>
      <c r="G250" s="2" t="s">
        <v>1121</v>
      </c>
      <c r="H250" s="2" t="s">
        <v>35</v>
      </c>
      <c r="I250" s="55">
        <v>45267</v>
      </c>
      <c r="J250" s="4" t="s">
        <v>849</v>
      </c>
      <c r="K250" s="4" t="s">
        <v>639</v>
      </c>
      <c r="L250" s="15">
        <v>300</v>
      </c>
      <c r="M250" s="2" t="s">
        <v>15</v>
      </c>
      <c r="N250" s="2" t="s">
        <v>49</v>
      </c>
      <c r="O250" s="12">
        <v>10</v>
      </c>
      <c r="P250" s="12">
        <f t="shared" si="12"/>
        <v>30</v>
      </c>
      <c r="Q250" s="2" t="str">
        <f t="shared" si="13"/>
        <v>diciembre</v>
      </c>
      <c r="R250" s="2">
        <f t="shared" si="14"/>
        <v>2023</v>
      </c>
      <c r="S250" s="2" t="str">
        <f t="shared" si="15"/>
        <v>jueves</v>
      </c>
    </row>
    <row r="251" spans="1:19" ht="15.75" x14ac:dyDescent="0.25">
      <c r="A251" s="2">
        <v>250</v>
      </c>
      <c r="B251" s="4" t="s">
        <v>786</v>
      </c>
      <c r="C251" s="2">
        <v>33</v>
      </c>
      <c r="D251" s="2" t="s">
        <v>760</v>
      </c>
      <c r="E251" s="5" t="s">
        <v>652</v>
      </c>
      <c r="F251" s="4">
        <v>35009270</v>
      </c>
      <c r="G251" s="2" t="s">
        <v>1122</v>
      </c>
      <c r="H251" s="2" t="s">
        <v>37</v>
      </c>
      <c r="I251" s="55">
        <v>45269</v>
      </c>
      <c r="J251" s="4" t="s">
        <v>781</v>
      </c>
      <c r="K251" s="4" t="s">
        <v>60</v>
      </c>
      <c r="L251" s="15">
        <v>200</v>
      </c>
      <c r="M251" s="2" t="s">
        <v>13</v>
      </c>
      <c r="N251" s="2" t="s">
        <v>47</v>
      </c>
      <c r="O251" s="12">
        <v>5</v>
      </c>
      <c r="P251" s="12">
        <f t="shared" si="12"/>
        <v>20</v>
      </c>
      <c r="Q251" s="2" t="str">
        <f t="shared" si="13"/>
        <v>diciembre</v>
      </c>
      <c r="R251" s="2">
        <f t="shared" si="14"/>
        <v>2023</v>
      </c>
      <c r="S251" s="2" t="str">
        <f t="shared" si="15"/>
        <v>sabado</v>
      </c>
    </row>
    <row r="252" spans="1:19" ht="15.75" x14ac:dyDescent="0.25">
      <c r="A252" s="2">
        <v>251</v>
      </c>
      <c r="B252" s="4" t="s">
        <v>787</v>
      </c>
      <c r="C252" s="2">
        <v>20</v>
      </c>
      <c r="D252" s="2" t="s">
        <v>761</v>
      </c>
      <c r="E252" s="5" t="s">
        <v>653</v>
      </c>
      <c r="F252" s="4">
        <v>29812398</v>
      </c>
      <c r="G252" s="2" t="s">
        <v>1123</v>
      </c>
      <c r="H252" s="2" t="s">
        <v>67</v>
      </c>
      <c r="I252" s="55">
        <v>45271</v>
      </c>
      <c r="J252" s="4" t="s">
        <v>735</v>
      </c>
      <c r="K252" s="4" t="s">
        <v>62</v>
      </c>
      <c r="L252" s="15">
        <v>400</v>
      </c>
      <c r="M252" s="2" t="s">
        <v>11</v>
      </c>
      <c r="N252" s="2" t="s">
        <v>55</v>
      </c>
      <c r="O252" s="12">
        <v>15</v>
      </c>
      <c r="P252" s="12">
        <f t="shared" si="12"/>
        <v>40</v>
      </c>
      <c r="Q252" s="2" t="str">
        <f t="shared" si="13"/>
        <v>diciembre</v>
      </c>
      <c r="R252" s="2">
        <f t="shared" si="14"/>
        <v>2023</v>
      </c>
      <c r="S252" s="2" t="str">
        <f t="shared" si="15"/>
        <v>lunes</v>
      </c>
    </row>
    <row r="253" spans="1:19" ht="15.75" x14ac:dyDescent="0.25">
      <c r="A253" s="2">
        <v>252</v>
      </c>
      <c r="B253" s="4" t="s">
        <v>788</v>
      </c>
      <c r="C253" s="2">
        <v>37</v>
      </c>
      <c r="D253" s="2" t="s">
        <v>761</v>
      </c>
      <c r="E253" s="5" t="s">
        <v>654</v>
      </c>
      <c r="F253" s="4">
        <v>33016068</v>
      </c>
      <c r="G253" s="2" t="s">
        <v>1124</v>
      </c>
      <c r="H253" s="2" t="s">
        <v>68</v>
      </c>
      <c r="I253" s="55">
        <v>45273</v>
      </c>
      <c r="J253" s="4" t="s">
        <v>781</v>
      </c>
      <c r="K253" s="4" t="s">
        <v>64</v>
      </c>
      <c r="L253" s="15">
        <v>250</v>
      </c>
      <c r="M253" s="2" t="s">
        <v>5</v>
      </c>
      <c r="N253" s="2" t="s">
        <v>45</v>
      </c>
      <c r="O253" s="12">
        <v>0</v>
      </c>
      <c r="P253" s="12">
        <f t="shared" si="12"/>
        <v>25</v>
      </c>
      <c r="Q253" s="2" t="str">
        <f t="shared" si="13"/>
        <v>diciembre</v>
      </c>
      <c r="R253" s="2">
        <f t="shared" si="14"/>
        <v>2023</v>
      </c>
      <c r="S253" s="2" t="str">
        <f t="shared" si="15"/>
        <v>miercoles</v>
      </c>
    </row>
    <row r="254" spans="1:19" ht="15.75" x14ac:dyDescent="0.25">
      <c r="A254" s="2">
        <v>253</v>
      </c>
      <c r="B254" s="4" t="s">
        <v>789</v>
      </c>
      <c r="C254" s="2">
        <v>34</v>
      </c>
      <c r="D254" s="2" t="s">
        <v>760</v>
      </c>
      <c r="E254" s="5" t="s">
        <v>655</v>
      </c>
      <c r="F254" s="4">
        <v>33368669</v>
      </c>
      <c r="G254" s="2" t="s">
        <v>1125</v>
      </c>
      <c r="H254" s="2" t="s">
        <v>70</v>
      </c>
      <c r="I254" s="55">
        <v>45275</v>
      </c>
      <c r="J254" s="4" t="s">
        <v>750</v>
      </c>
      <c r="K254" s="4" t="s">
        <v>40</v>
      </c>
      <c r="L254" s="15">
        <v>300</v>
      </c>
      <c r="M254" s="2" t="s">
        <v>15</v>
      </c>
      <c r="N254" s="2" t="s">
        <v>49</v>
      </c>
      <c r="O254" s="12">
        <v>10</v>
      </c>
      <c r="P254" s="12">
        <f t="shared" si="12"/>
        <v>30</v>
      </c>
      <c r="Q254" s="2" t="str">
        <f t="shared" si="13"/>
        <v>diciembre</v>
      </c>
      <c r="R254" s="2">
        <f t="shared" si="14"/>
        <v>2023</v>
      </c>
      <c r="S254" s="2" t="str">
        <f t="shared" si="15"/>
        <v>viernes</v>
      </c>
    </row>
    <row r="255" spans="1:19" ht="15.75" x14ac:dyDescent="0.25">
      <c r="A255" s="2">
        <v>254</v>
      </c>
      <c r="B255" s="4" t="s">
        <v>71</v>
      </c>
      <c r="C255" s="2">
        <v>27</v>
      </c>
      <c r="D255" s="2" t="s">
        <v>760</v>
      </c>
      <c r="E255" s="5" t="s">
        <v>656</v>
      </c>
      <c r="F255" s="4">
        <v>33852371</v>
      </c>
      <c r="G255" s="2" t="s">
        <v>1126</v>
      </c>
      <c r="H255" s="2" t="s">
        <v>72</v>
      </c>
      <c r="I255" s="55">
        <v>45277</v>
      </c>
      <c r="J255" s="4" t="s">
        <v>747</v>
      </c>
      <c r="K255" s="4" t="s">
        <v>41</v>
      </c>
      <c r="L255" s="15">
        <v>200</v>
      </c>
      <c r="M255" s="2" t="s">
        <v>13</v>
      </c>
      <c r="N255" s="2" t="s">
        <v>47</v>
      </c>
      <c r="O255" s="12">
        <v>5</v>
      </c>
      <c r="P255" s="12">
        <f t="shared" si="12"/>
        <v>20</v>
      </c>
      <c r="Q255" s="2" t="str">
        <f t="shared" si="13"/>
        <v>diciembre</v>
      </c>
      <c r="R255" s="2">
        <f t="shared" si="14"/>
        <v>2023</v>
      </c>
      <c r="S255" s="2" t="str">
        <f t="shared" si="15"/>
        <v>domingo</v>
      </c>
    </row>
    <row r="256" spans="1:19" ht="15.75" x14ac:dyDescent="0.25">
      <c r="A256" s="2">
        <v>255</v>
      </c>
      <c r="B256" s="4" t="s">
        <v>73</v>
      </c>
      <c r="C256" s="2">
        <v>31</v>
      </c>
      <c r="D256" s="2" t="s">
        <v>760</v>
      </c>
      <c r="E256" s="5" t="s">
        <v>657</v>
      </c>
      <c r="F256" s="4">
        <v>30876349</v>
      </c>
      <c r="G256" s="2" t="s">
        <v>1127</v>
      </c>
      <c r="H256" s="2" t="s">
        <v>74</v>
      </c>
      <c r="I256" s="55">
        <v>45279</v>
      </c>
      <c r="J256" s="4" t="s">
        <v>744</v>
      </c>
      <c r="K256" s="4" t="s">
        <v>42</v>
      </c>
      <c r="L256" s="15">
        <v>400</v>
      </c>
      <c r="M256" s="2" t="s">
        <v>11</v>
      </c>
      <c r="N256" s="2" t="s">
        <v>55</v>
      </c>
      <c r="O256" s="12">
        <v>15</v>
      </c>
      <c r="P256" s="12">
        <f t="shared" si="12"/>
        <v>40</v>
      </c>
      <c r="Q256" s="2" t="str">
        <f t="shared" si="13"/>
        <v>diciembre</v>
      </c>
      <c r="R256" s="2">
        <f t="shared" si="14"/>
        <v>2023</v>
      </c>
      <c r="S256" s="2" t="str">
        <f t="shared" si="15"/>
        <v>martes</v>
      </c>
    </row>
    <row r="257" spans="1:19" ht="15.75" x14ac:dyDescent="0.25">
      <c r="A257" s="2">
        <v>256</v>
      </c>
      <c r="B257" s="4" t="s">
        <v>790</v>
      </c>
      <c r="C257" s="2">
        <v>40</v>
      </c>
      <c r="D257" s="2" t="s">
        <v>761</v>
      </c>
      <c r="E257" s="5" t="s">
        <v>658</v>
      </c>
      <c r="F257" s="4">
        <v>35752383</v>
      </c>
      <c r="G257" s="2" t="s">
        <v>1128</v>
      </c>
      <c r="H257" s="2" t="s">
        <v>76</v>
      </c>
      <c r="I257" s="55">
        <v>45281</v>
      </c>
      <c r="J257" s="4" t="s">
        <v>853</v>
      </c>
      <c r="K257" s="4" t="s">
        <v>40</v>
      </c>
      <c r="L257" s="15">
        <v>250</v>
      </c>
      <c r="M257" s="2" t="s">
        <v>5</v>
      </c>
      <c r="N257" s="2" t="s">
        <v>45</v>
      </c>
      <c r="O257" s="12">
        <v>0</v>
      </c>
      <c r="P257" s="12">
        <f t="shared" si="12"/>
        <v>25</v>
      </c>
      <c r="Q257" s="2" t="str">
        <f t="shared" si="13"/>
        <v>diciembre</v>
      </c>
      <c r="R257" s="2">
        <f t="shared" si="14"/>
        <v>2023</v>
      </c>
      <c r="S257" s="2" t="str">
        <f t="shared" si="15"/>
        <v>jueves</v>
      </c>
    </row>
    <row r="258" spans="1:19" ht="15.75" x14ac:dyDescent="0.25">
      <c r="A258" s="2">
        <v>257</v>
      </c>
      <c r="B258" s="4" t="s">
        <v>791</v>
      </c>
      <c r="C258" s="2">
        <v>18</v>
      </c>
      <c r="D258" s="2" t="s">
        <v>761</v>
      </c>
      <c r="E258" s="5" t="s">
        <v>659</v>
      </c>
      <c r="F258" s="4">
        <v>26231531</v>
      </c>
      <c r="G258" s="2" t="s">
        <v>1129</v>
      </c>
      <c r="H258" s="2" t="s">
        <v>78</v>
      </c>
      <c r="I258" s="55">
        <v>45283</v>
      </c>
      <c r="J258" s="4" t="s">
        <v>849</v>
      </c>
      <c r="K258" s="4" t="s">
        <v>43</v>
      </c>
      <c r="L258" s="15">
        <v>350</v>
      </c>
      <c r="M258" s="2" t="s">
        <v>16</v>
      </c>
      <c r="N258" s="2" t="s">
        <v>53</v>
      </c>
      <c r="O258" s="12">
        <v>8</v>
      </c>
      <c r="P258" s="12">
        <f t="shared" ref="P258:P321" si="16">L258*0.1</f>
        <v>35</v>
      </c>
      <c r="Q258" s="2" t="str">
        <f t="shared" ref="Q258:Q321" si="17">TEXT(I258,"mmmm")</f>
        <v>diciembre</v>
      </c>
      <c r="R258" s="2">
        <f t="shared" ref="R258:R321" si="18">YEAR(I258)</f>
        <v>2023</v>
      </c>
      <c r="S258" s="2" t="str">
        <f t="shared" ref="S258:S321" si="19">IF(I258&lt;&gt;"", SUBSTITUTE(SUBSTITUTE(SUBSTITUTE(SUBSTITUTE(SUBSTITUTE(TEXT(I258,"dddd"),"á","a"),"é","e"),"í","i"),"ó","o"),"ú","u"),"")</f>
        <v>sabado</v>
      </c>
    </row>
    <row r="259" spans="1:19" ht="15.75" x14ac:dyDescent="0.25">
      <c r="A259" s="2">
        <v>258</v>
      </c>
      <c r="B259" s="4" t="s">
        <v>792</v>
      </c>
      <c r="C259" s="2">
        <v>28</v>
      </c>
      <c r="D259" s="2" t="s">
        <v>760</v>
      </c>
      <c r="E259" s="5" t="s">
        <v>660</v>
      </c>
      <c r="F259" s="4">
        <v>34941792</v>
      </c>
      <c r="G259" s="2" t="s">
        <v>1130</v>
      </c>
      <c r="H259" s="2" t="s">
        <v>80</v>
      </c>
      <c r="I259" s="55">
        <v>45285</v>
      </c>
      <c r="J259" s="4" t="s">
        <v>737</v>
      </c>
      <c r="K259" s="4" t="s">
        <v>639</v>
      </c>
      <c r="L259" s="15">
        <v>200</v>
      </c>
      <c r="M259" s="2" t="s">
        <v>13</v>
      </c>
      <c r="N259" s="2" t="s">
        <v>49</v>
      </c>
      <c r="O259" s="12">
        <v>5</v>
      </c>
      <c r="P259" s="12">
        <f t="shared" si="16"/>
        <v>20</v>
      </c>
      <c r="Q259" s="2" t="str">
        <f t="shared" si="17"/>
        <v>diciembre</v>
      </c>
      <c r="R259" s="2">
        <f t="shared" si="18"/>
        <v>2023</v>
      </c>
      <c r="S259" s="2" t="str">
        <f t="shared" si="19"/>
        <v>lunes</v>
      </c>
    </row>
    <row r="260" spans="1:19" ht="15.75" x14ac:dyDescent="0.25">
      <c r="A260" s="2">
        <v>259</v>
      </c>
      <c r="B260" s="4" t="s">
        <v>793</v>
      </c>
      <c r="C260" s="2">
        <v>26</v>
      </c>
      <c r="D260" s="2" t="s">
        <v>761</v>
      </c>
      <c r="E260" s="5" t="s">
        <v>661</v>
      </c>
      <c r="F260" s="4">
        <v>30069576</v>
      </c>
      <c r="G260" s="2" t="s">
        <v>1131</v>
      </c>
      <c r="H260" s="2" t="s">
        <v>82</v>
      </c>
      <c r="I260" s="55">
        <v>45287</v>
      </c>
      <c r="J260" s="4" t="s">
        <v>737</v>
      </c>
      <c r="K260" s="4" t="s">
        <v>60</v>
      </c>
      <c r="L260" s="15">
        <v>400</v>
      </c>
      <c r="M260" s="2" t="s">
        <v>15</v>
      </c>
      <c r="N260" s="2" t="s">
        <v>47</v>
      </c>
      <c r="O260" s="12">
        <v>15</v>
      </c>
      <c r="P260" s="12">
        <f t="shared" si="16"/>
        <v>40</v>
      </c>
      <c r="Q260" s="2" t="str">
        <f t="shared" si="17"/>
        <v>diciembre</v>
      </c>
      <c r="R260" s="2">
        <f t="shared" si="18"/>
        <v>2023</v>
      </c>
      <c r="S260" s="2" t="str">
        <f t="shared" si="19"/>
        <v>miercoles</v>
      </c>
    </row>
    <row r="261" spans="1:19" ht="15.75" x14ac:dyDescent="0.25">
      <c r="A261" s="2">
        <v>260</v>
      </c>
      <c r="B261" s="4" t="s">
        <v>794</v>
      </c>
      <c r="C261" s="2">
        <v>44</v>
      </c>
      <c r="D261" s="2" t="s">
        <v>761</v>
      </c>
      <c r="E261" s="5" t="s">
        <v>662</v>
      </c>
      <c r="F261" s="4">
        <v>33701538</v>
      </c>
      <c r="G261" s="2" t="s">
        <v>1132</v>
      </c>
      <c r="H261" s="2" t="s">
        <v>84</v>
      </c>
      <c r="I261" s="55">
        <v>45289</v>
      </c>
      <c r="J261" s="4" t="s">
        <v>779</v>
      </c>
      <c r="K261" s="4" t="s">
        <v>62</v>
      </c>
      <c r="L261" s="15">
        <v>250</v>
      </c>
      <c r="M261" s="2" t="s">
        <v>9</v>
      </c>
      <c r="N261" s="2" t="s">
        <v>55</v>
      </c>
      <c r="O261" s="12">
        <v>0</v>
      </c>
      <c r="P261" s="12">
        <f t="shared" si="16"/>
        <v>25</v>
      </c>
      <c r="Q261" s="2" t="str">
        <f t="shared" si="17"/>
        <v>diciembre</v>
      </c>
      <c r="R261" s="2">
        <f t="shared" si="18"/>
        <v>2023</v>
      </c>
      <c r="S261" s="2" t="str">
        <f t="shared" si="19"/>
        <v>viernes</v>
      </c>
    </row>
    <row r="262" spans="1:19" ht="15.75" x14ac:dyDescent="0.25">
      <c r="A262" s="2">
        <v>261</v>
      </c>
      <c r="B262" s="4" t="s">
        <v>795</v>
      </c>
      <c r="C262" s="2">
        <v>27</v>
      </c>
      <c r="D262" s="2" t="s">
        <v>760</v>
      </c>
      <c r="E262" s="5" t="s">
        <v>663</v>
      </c>
      <c r="F262" s="4">
        <v>27246529</v>
      </c>
      <c r="G262" s="2" t="s">
        <v>1133</v>
      </c>
      <c r="H262" s="2" t="s">
        <v>86</v>
      </c>
      <c r="I262" s="55">
        <v>45291</v>
      </c>
      <c r="J262" s="4" t="s">
        <v>787</v>
      </c>
      <c r="K262" s="4" t="s">
        <v>64</v>
      </c>
      <c r="L262" s="15">
        <v>350</v>
      </c>
      <c r="M262" s="2" t="s">
        <v>16</v>
      </c>
      <c r="N262" s="2" t="s">
        <v>53</v>
      </c>
      <c r="O262" s="12">
        <v>8</v>
      </c>
      <c r="P262" s="12">
        <f t="shared" si="16"/>
        <v>35</v>
      </c>
      <c r="Q262" s="2" t="str">
        <f t="shared" si="17"/>
        <v>diciembre</v>
      </c>
      <c r="R262" s="2">
        <f t="shared" si="18"/>
        <v>2023</v>
      </c>
      <c r="S262" s="2" t="str">
        <f t="shared" si="19"/>
        <v>domingo</v>
      </c>
    </row>
    <row r="263" spans="1:19" ht="15.75" x14ac:dyDescent="0.25">
      <c r="A263" s="2">
        <v>262</v>
      </c>
      <c r="B263" s="4" t="s">
        <v>796</v>
      </c>
      <c r="C263" s="2">
        <v>18</v>
      </c>
      <c r="D263" s="2" t="s">
        <v>760</v>
      </c>
      <c r="E263" s="5" t="s">
        <v>664</v>
      </c>
      <c r="F263" s="4">
        <v>30289749</v>
      </c>
      <c r="G263" s="2" t="s">
        <v>1134</v>
      </c>
      <c r="H263" s="2" t="s">
        <v>88</v>
      </c>
      <c r="I263" s="55">
        <v>45171</v>
      </c>
      <c r="J263" s="4" t="s">
        <v>735</v>
      </c>
      <c r="K263" s="4" t="s">
        <v>40</v>
      </c>
      <c r="L263" s="15">
        <v>200</v>
      </c>
      <c r="M263" s="2" t="s">
        <v>15</v>
      </c>
      <c r="N263" s="2" t="s">
        <v>51</v>
      </c>
      <c r="O263" s="12">
        <v>5</v>
      </c>
      <c r="P263" s="12">
        <f t="shared" si="16"/>
        <v>20</v>
      </c>
      <c r="Q263" s="2" t="str">
        <f t="shared" si="17"/>
        <v>septiembre</v>
      </c>
      <c r="R263" s="2">
        <f t="shared" si="18"/>
        <v>2023</v>
      </c>
      <c r="S263" s="2" t="str">
        <f t="shared" si="19"/>
        <v>sabado</v>
      </c>
    </row>
    <row r="264" spans="1:19" ht="15.75" x14ac:dyDescent="0.25">
      <c r="A264" s="2">
        <v>263</v>
      </c>
      <c r="B264" s="4" t="s">
        <v>89</v>
      </c>
      <c r="C264" s="2">
        <v>28</v>
      </c>
      <c r="D264" s="2" t="s">
        <v>760</v>
      </c>
      <c r="E264" s="5" t="s">
        <v>665</v>
      </c>
      <c r="F264" s="4">
        <v>39356269</v>
      </c>
      <c r="G264" s="2" t="s">
        <v>1135</v>
      </c>
      <c r="H264" s="2" t="s">
        <v>90</v>
      </c>
      <c r="I264" s="55">
        <v>45173</v>
      </c>
      <c r="J264" s="4" t="s">
        <v>785</v>
      </c>
      <c r="K264" s="4" t="s">
        <v>41</v>
      </c>
      <c r="L264" s="15">
        <v>400</v>
      </c>
      <c r="M264" s="2" t="s">
        <v>13</v>
      </c>
      <c r="N264" s="2" t="s">
        <v>47</v>
      </c>
      <c r="O264" s="12">
        <v>15</v>
      </c>
      <c r="P264" s="12">
        <f t="shared" si="16"/>
        <v>40</v>
      </c>
      <c r="Q264" s="2" t="str">
        <f t="shared" si="17"/>
        <v>septiembre</v>
      </c>
      <c r="R264" s="2">
        <f t="shared" si="18"/>
        <v>2023</v>
      </c>
      <c r="S264" s="2" t="str">
        <f t="shared" si="19"/>
        <v>lunes</v>
      </c>
    </row>
    <row r="265" spans="1:19" ht="15.75" x14ac:dyDescent="0.25">
      <c r="A265" s="2">
        <v>264</v>
      </c>
      <c r="B265" s="4" t="s">
        <v>91</v>
      </c>
      <c r="C265" s="2">
        <v>30</v>
      </c>
      <c r="D265" s="2" t="s">
        <v>761</v>
      </c>
      <c r="E265" s="5" t="s">
        <v>666</v>
      </c>
      <c r="F265" s="4">
        <v>30663089</v>
      </c>
      <c r="G265" s="2" t="s">
        <v>1136</v>
      </c>
      <c r="H265" s="2" t="s">
        <v>92</v>
      </c>
      <c r="I265" s="55">
        <v>45175</v>
      </c>
      <c r="J265" s="4" t="s">
        <v>848</v>
      </c>
      <c r="K265" s="4" t="s">
        <v>42</v>
      </c>
      <c r="L265" s="15">
        <v>250</v>
      </c>
      <c r="M265" s="2" t="s">
        <v>5</v>
      </c>
      <c r="N265" s="2" t="s">
        <v>45</v>
      </c>
      <c r="O265" s="12">
        <v>0</v>
      </c>
      <c r="P265" s="12">
        <f t="shared" si="16"/>
        <v>25</v>
      </c>
      <c r="Q265" s="2" t="str">
        <f t="shared" si="17"/>
        <v>septiembre</v>
      </c>
      <c r="R265" s="2">
        <f t="shared" si="18"/>
        <v>2023</v>
      </c>
      <c r="S265" s="2" t="str">
        <f t="shared" si="19"/>
        <v>miercoles</v>
      </c>
    </row>
    <row r="266" spans="1:19" ht="15.75" x14ac:dyDescent="0.25">
      <c r="A266" s="2">
        <v>265</v>
      </c>
      <c r="B266" s="4" t="s">
        <v>797</v>
      </c>
      <c r="C266" s="2">
        <v>18</v>
      </c>
      <c r="D266" s="2" t="s">
        <v>761</v>
      </c>
      <c r="E266" s="5" t="s">
        <v>667</v>
      </c>
      <c r="F266" s="4">
        <v>26181497</v>
      </c>
      <c r="G266" s="2" t="s">
        <v>1137</v>
      </c>
      <c r="H266" s="2" t="s">
        <v>61</v>
      </c>
      <c r="I266" s="55">
        <v>45177</v>
      </c>
      <c r="J266" s="4" t="s">
        <v>750</v>
      </c>
      <c r="K266" s="4" t="s">
        <v>40</v>
      </c>
      <c r="L266" s="15">
        <v>350</v>
      </c>
      <c r="M266" s="2" t="s">
        <v>16</v>
      </c>
      <c r="N266" s="2" t="s">
        <v>53</v>
      </c>
      <c r="O266" s="12">
        <v>8</v>
      </c>
      <c r="P266" s="12">
        <f t="shared" si="16"/>
        <v>35</v>
      </c>
      <c r="Q266" s="2" t="str">
        <f t="shared" si="17"/>
        <v>septiembre</v>
      </c>
      <c r="R266" s="2">
        <f t="shared" si="18"/>
        <v>2023</v>
      </c>
      <c r="S266" s="2" t="str">
        <f t="shared" si="19"/>
        <v>viernes</v>
      </c>
    </row>
    <row r="267" spans="1:19" ht="15.75" x14ac:dyDescent="0.25">
      <c r="A267" s="2">
        <v>266</v>
      </c>
      <c r="B267" s="4" t="s">
        <v>94</v>
      </c>
      <c r="C267" s="2">
        <v>29</v>
      </c>
      <c r="D267" s="2" t="s">
        <v>760</v>
      </c>
      <c r="E267" s="5" t="s">
        <v>668</v>
      </c>
      <c r="F267" s="4">
        <v>38050685</v>
      </c>
      <c r="G267" s="2" t="s">
        <v>1138</v>
      </c>
      <c r="H267" s="2" t="s">
        <v>74</v>
      </c>
      <c r="I267" s="55">
        <v>45179</v>
      </c>
      <c r="J267" s="4" t="s">
        <v>732</v>
      </c>
      <c r="K267" s="4" t="s">
        <v>43</v>
      </c>
      <c r="L267" s="15">
        <v>300</v>
      </c>
      <c r="M267" s="2" t="s">
        <v>7</v>
      </c>
      <c r="N267" s="2" t="s">
        <v>49</v>
      </c>
      <c r="O267" s="12">
        <v>10</v>
      </c>
      <c r="P267" s="12">
        <f t="shared" si="16"/>
        <v>30</v>
      </c>
      <c r="Q267" s="2" t="str">
        <f t="shared" si="17"/>
        <v>septiembre</v>
      </c>
      <c r="R267" s="2">
        <f t="shared" si="18"/>
        <v>2023</v>
      </c>
      <c r="S267" s="2" t="str">
        <f t="shared" si="19"/>
        <v>domingo</v>
      </c>
    </row>
    <row r="268" spans="1:19" ht="15.75" x14ac:dyDescent="0.25">
      <c r="A268" s="2">
        <v>267</v>
      </c>
      <c r="B268" s="4" t="s">
        <v>798</v>
      </c>
      <c r="C268" s="2">
        <v>18</v>
      </c>
      <c r="D268" s="2" t="s">
        <v>760</v>
      </c>
      <c r="E268" s="5" t="s">
        <v>669</v>
      </c>
      <c r="F268" s="4">
        <v>27275897</v>
      </c>
      <c r="G268" s="2" t="s">
        <v>1139</v>
      </c>
      <c r="H268" s="2" t="s">
        <v>96</v>
      </c>
      <c r="I268" s="55">
        <v>45181</v>
      </c>
      <c r="J268" s="4" t="s">
        <v>745</v>
      </c>
      <c r="K268" s="4" t="s">
        <v>639</v>
      </c>
      <c r="L268" s="15">
        <v>200</v>
      </c>
      <c r="M268" s="2" t="s">
        <v>15</v>
      </c>
      <c r="N268" s="2" t="s">
        <v>51</v>
      </c>
      <c r="O268" s="12">
        <v>5</v>
      </c>
      <c r="P268" s="12">
        <f t="shared" si="16"/>
        <v>20</v>
      </c>
      <c r="Q268" s="2" t="str">
        <f t="shared" si="17"/>
        <v>septiembre</v>
      </c>
      <c r="R268" s="2">
        <f t="shared" si="18"/>
        <v>2023</v>
      </c>
      <c r="S268" s="2" t="str">
        <f t="shared" si="19"/>
        <v>martes</v>
      </c>
    </row>
    <row r="269" spans="1:19" ht="15.75" x14ac:dyDescent="0.25">
      <c r="A269" s="2">
        <v>268</v>
      </c>
      <c r="B269" s="4" t="s">
        <v>799</v>
      </c>
      <c r="C269" s="2">
        <v>29</v>
      </c>
      <c r="D269" s="2" t="s">
        <v>761</v>
      </c>
      <c r="E269" s="5" t="s">
        <v>670</v>
      </c>
      <c r="F269" s="4">
        <v>35370449</v>
      </c>
      <c r="G269" s="2" t="s">
        <v>1140</v>
      </c>
      <c r="H269" s="2" t="s">
        <v>98</v>
      </c>
      <c r="I269" s="55">
        <v>45183</v>
      </c>
      <c r="J269" s="4" t="s">
        <v>744</v>
      </c>
      <c r="K269" s="4" t="s">
        <v>60</v>
      </c>
      <c r="L269" s="15">
        <v>250</v>
      </c>
      <c r="M269" s="2" t="s">
        <v>5</v>
      </c>
      <c r="N269" s="2" t="s">
        <v>45</v>
      </c>
      <c r="O269" s="12">
        <v>0</v>
      </c>
      <c r="P269" s="12">
        <f t="shared" si="16"/>
        <v>25</v>
      </c>
      <c r="Q269" s="2" t="str">
        <f t="shared" si="17"/>
        <v>septiembre</v>
      </c>
      <c r="R269" s="2">
        <f t="shared" si="18"/>
        <v>2023</v>
      </c>
      <c r="S269" s="2" t="str">
        <f t="shared" si="19"/>
        <v>jueves</v>
      </c>
    </row>
    <row r="270" spans="1:19" ht="15.75" x14ac:dyDescent="0.25">
      <c r="A270" s="2">
        <v>269</v>
      </c>
      <c r="B270" s="4" t="s">
        <v>99</v>
      </c>
      <c r="C270" s="2">
        <v>31</v>
      </c>
      <c r="D270" s="2" t="s">
        <v>761</v>
      </c>
      <c r="E270" s="5" t="s">
        <v>671</v>
      </c>
      <c r="F270" s="4">
        <v>38305591</v>
      </c>
      <c r="G270" s="2" t="s">
        <v>1141</v>
      </c>
      <c r="H270" s="2" t="s">
        <v>100</v>
      </c>
      <c r="I270" s="55">
        <v>45185</v>
      </c>
      <c r="J270" s="4" t="s">
        <v>735</v>
      </c>
      <c r="K270" s="4" t="s">
        <v>62</v>
      </c>
      <c r="L270" s="15">
        <v>300</v>
      </c>
      <c r="M270" s="2" t="s">
        <v>15</v>
      </c>
      <c r="N270" s="2" t="s">
        <v>49</v>
      </c>
      <c r="O270" s="12">
        <v>10</v>
      </c>
      <c r="P270" s="12">
        <f t="shared" si="16"/>
        <v>30</v>
      </c>
      <c r="Q270" s="2" t="str">
        <f t="shared" si="17"/>
        <v>septiembre</v>
      </c>
      <c r="R270" s="2">
        <f t="shared" si="18"/>
        <v>2023</v>
      </c>
      <c r="S270" s="2" t="str">
        <f t="shared" si="19"/>
        <v>sabado</v>
      </c>
    </row>
    <row r="271" spans="1:19" ht="15.75" x14ac:dyDescent="0.25">
      <c r="A271" s="2">
        <v>270</v>
      </c>
      <c r="B271" s="4" t="s">
        <v>800</v>
      </c>
      <c r="C271" s="2">
        <v>29</v>
      </c>
      <c r="D271" s="2" t="s">
        <v>760</v>
      </c>
      <c r="E271" s="5" t="s">
        <v>672</v>
      </c>
      <c r="F271" s="4">
        <v>34400915</v>
      </c>
      <c r="G271" s="2" t="s">
        <v>1142</v>
      </c>
      <c r="H271" s="2" t="s">
        <v>102</v>
      </c>
      <c r="I271" s="55">
        <v>45187</v>
      </c>
      <c r="J271" s="4" t="s">
        <v>849</v>
      </c>
      <c r="K271" s="4" t="s">
        <v>64</v>
      </c>
      <c r="L271" s="15">
        <v>200</v>
      </c>
      <c r="M271" s="2" t="s">
        <v>13</v>
      </c>
      <c r="N271" s="2" t="s">
        <v>47</v>
      </c>
      <c r="O271" s="12">
        <v>5</v>
      </c>
      <c r="P271" s="12">
        <f t="shared" si="16"/>
        <v>20</v>
      </c>
      <c r="Q271" s="2" t="str">
        <f t="shared" si="17"/>
        <v>septiembre</v>
      </c>
      <c r="R271" s="2">
        <f t="shared" si="18"/>
        <v>2023</v>
      </c>
      <c r="S271" s="2" t="str">
        <f t="shared" si="19"/>
        <v>lunes</v>
      </c>
    </row>
    <row r="272" spans="1:19" ht="15.75" x14ac:dyDescent="0.25">
      <c r="A272" s="2">
        <v>271</v>
      </c>
      <c r="B272" s="4" t="s">
        <v>801</v>
      </c>
      <c r="C272" s="2">
        <v>18</v>
      </c>
      <c r="D272" s="2" t="s">
        <v>760</v>
      </c>
      <c r="E272" s="5" t="s">
        <v>673</v>
      </c>
      <c r="F272" s="4">
        <v>26164027</v>
      </c>
      <c r="G272" s="2" t="s">
        <v>1143</v>
      </c>
      <c r="H272" s="2" t="s">
        <v>104</v>
      </c>
      <c r="I272" s="55">
        <v>45189</v>
      </c>
      <c r="J272" s="4" t="s">
        <v>847</v>
      </c>
      <c r="K272" s="4" t="s">
        <v>40</v>
      </c>
      <c r="L272" s="15">
        <v>300</v>
      </c>
      <c r="M272" s="2" t="s">
        <v>15</v>
      </c>
      <c r="N272" s="2" t="s">
        <v>49</v>
      </c>
      <c r="O272" s="12">
        <v>10</v>
      </c>
      <c r="P272" s="12">
        <f t="shared" si="16"/>
        <v>30</v>
      </c>
      <c r="Q272" s="2" t="str">
        <f t="shared" si="17"/>
        <v>septiembre</v>
      </c>
      <c r="R272" s="2">
        <f t="shared" si="18"/>
        <v>2023</v>
      </c>
      <c r="S272" s="2" t="str">
        <f t="shared" si="19"/>
        <v>miercoles</v>
      </c>
    </row>
    <row r="273" spans="1:19" ht="15.75" x14ac:dyDescent="0.25">
      <c r="A273" s="2">
        <v>272</v>
      </c>
      <c r="B273" s="4" t="s">
        <v>851</v>
      </c>
      <c r="C273" s="2">
        <v>30</v>
      </c>
      <c r="D273" s="2" t="s">
        <v>760</v>
      </c>
      <c r="E273" s="5" t="s">
        <v>674</v>
      </c>
      <c r="F273" s="4">
        <v>36381555</v>
      </c>
      <c r="G273" s="2" t="s">
        <v>1144</v>
      </c>
      <c r="H273" s="2" t="s">
        <v>70</v>
      </c>
      <c r="I273" s="55">
        <v>45191</v>
      </c>
      <c r="J273" s="4" t="s">
        <v>733</v>
      </c>
      <c r="K273" s="4" t="s">
        <v>41</v>
      </c>
      <c r="L273" s="15">
        <v>200</v>
      </c>
      <c r="M273" s="2" t="s">
        <v>13</v>
      </c>
      <c r="N273" s="2" t="s">
        <v>47</v>
      </c>
      <c r="O273" s="12">
        <v>5</v>
      </c>
      <c r="P273" s="12">
        <f t="shared" si="16"/>
        <v>20</v>
      </c>
      <c r="Q273" s="2" t="str">
        <f t="shared" si="17"/>
        <v>septiembre</v>
      </c>
      <c r="R273" s="2">
        <f t="shared" si="18"/>
        <v>2023</v>
      </c>
      <c r="S273" s="2" t="str">
        <f t="shared" si="19"/>
        <v>viernes</v>
      </c>
    </row>
    <row r="274" spans="1:19" ht="15.75" x14ac:dyDescent="0.25">
      <c r="A274" s="2">
        <v>273</v>
      </c>
      <c r="B274" s="4" t="s">
        <v>802</v>
      </c>
      <c r="C274" s="2">
        <v>32</v>
      </c>
      <c r="D274" s="2" t="s">
        <v>761</v>
      </c>
      <c r="E274" s="5" t="s">
        <v>675</v>
      </c>
      <c r="F274" s="4">
        <v>30551600</v>
      </c>
      <c r="G274" s="2" t="s">
        <v>1145</v>
      </c>
      <c r="H274" s="2" t="s">
        <v>108</v>
      </c>
      <c r="I274" s="55">
        <v>45193</v>
      </c>
      <c r="J274" s="4" t="s">
        <v>748</v>
      </c>
      <c r="K274" s="4" t="s">
        <v>42</v>
      </c>
      <c r="L274" s="15">
        <v>400</v>
      </c>
      <c r="M274" s="2" t="s">
        <v>11</v>
      </c>
      <c r="N274" s="2" t="s">
        <v>55</v>
      </c>
      <c r="O274" s="12">
        <v>15</v>
      </c>
      <c r="P274" s="12">
        <f t="shared" si="16"/>
        <v>40</v>
      </c>
      <c r="Q274" s="2" t="str">
        <f t="shared" si="17"/>
        <v>septiembre</v>
      </c>
      <c r="R274" s="2">
        <f t="shared" si="18"/>
        <v>2023</v>
      </c>
      <c r="S274" s="2" t="str">
        <f t="shared" si="19"/>
        <v>domingo</v>
      </c>
    </row>
    <row r="275" spans="1:19" ht="15.75" x14ac:dyDescent="0.25">
      <c r="A275" s="2">
        <v>274</v>
      </c>
      <c r="B275" s="4" t="s">
        <v>803</v>
      </c>
      <c r="C275" s="2">
        <v>52</v>
      </c>
      <c r="D275" s="2" t="s">
        <v>761</v>
      </c>
      <c r="E275" s="5" t="s">
        <v>676</v>
      </c>
      <c r="F275" s="4">
        <v>33964086</v>
      </c>
      <c r="G275" s="2" t="s">
        <v>1146</v>
      </c>
      <c r="H275" s="2" t="s">
        <v>110</v>
      </c>
      <c r="I275" s="55">
        <v>45195</v>
      </c>
      <c r="J275" s="4" t="s">
        <v>740</v>
      </c>
      <c r="K275" s="4" t="s">
        <v>40</v>
      </c>
      <c r="L275" s="15">
        <v>250</v>
      </c>
      <c r="M275" s="2" t="s">
        <v>5</v>
      </c>
      <c r="N275" s="2" t="s">
        <v>45</v>
      </c>
      <c r="O275" s="12">
        <v>0</v>
      </c>
      <c r="P275" s="12">
        <f t="shared" si="16"/>
        <v>25</v>
      </c>
      <c r="Q275" s="2" t="str">
        <f t="shared" si="17"/>
        <v>septiembre</v>
      </c>
      <c r="R275" s="2">
        <f t="shared" si="18"/>
        <v>2023</v>
      </c>
      <c r="S275" s="2" t="str">
        <f t="shared" si="19"/>
        <v>martes</v>
      </c>
    </row>
    <row r="276" spans="1:19" ht="15.75" x14ac:dyDescent="0.25">
      <c r="A276" s="2">
        <v>275</v>
      </c>
      <c r="B276" s="4" t="s">
        <v>111</v>
      </c>
      <c r="C276" s="2">
        <v>27</v>
      </c>
      <c r="D276" s="2" t="s">
        <v>760</v>
      </c>
      <c r="E276" s="5" t="s">
        <v>677</v>
      </c>
      <c r="F276" s="4">
        <v>28565335</v>
      </c>
      <c r="G276" s="2" t="s">
        <v>1147</v>
      </c>
      <c r="H276" s="2" t="s">
        <v>112</v>
      </c>
      <c r="I276" s="55">
        <v>45197</v>
      </c>
      <c r="J276" s="4" t="s">
        <v>732</v>
      </c>
      <c r="K276" s="4" t="s">
        <v>43</v>
      </c>
      <c r="L276" s="15">
        <v>300</v>
      </c>
      <c r="M276" s="2" t="s">
        <v>15</v>
      </c>
      <c r="N276" s="2" t="s">
        <v>49</v>
      </c>
      <c r="O276" s="12">
        <v>10</v>
      </c>
      <c r="P276" s="12">
        <f t="shared" si="16"/>
        <v>30</v>
      </c>
      <c r="Q276" s="2" t="str">
        <f t="shared" si="17"/>
        <v>septiembre</v>
      </c>
      <c r="R276" s="2">
        <f t="shared" si="18"/>
        <v>2023</v>
      </c>
      <c r="S276" s="2" t="str">
        <f t="shared" si="19"/>
        <v>jueves</v>
      </c>
    </row>
    <row r="277" spans="1:19" ht="15.75" x14ac:dyDescent="0.25">
      <c r="A277" s="2">
        <v>276</v>
      </c>
      <c r="B277" s="4" t="s">
        <v>113</v>
      </c>
      <c r="C277" s="2">
        <v>27</v>
      </c>
      <c r="D277" s="2" t="s">
        <v>761</v>
      </c>
      <c r="E277" s="5" t="s">
        <v>678</v>
      </c>
      <c r="F277" s="4">
        <v>37472916</v>
      </c>
      <c r="G277" s="2" t="s">
        <v>1148</v>
      </c>
      <c r="H277" s="2" t="s">
        <v>114</v>
      </c>
      <c r="I277" s="55">
        <v>45199</v>
      </c>
      <c r="J277" s="4" t="s">
        <v>735</v>
      </c>
      <c r="K277" s="4" t="s">
        <v>639</v>
      </c>
      <c r="L277" s="15">
        <v>200</v>
      </c>
      <c r="M277" s="2" t="s">
        <v>13</v>
      </c>
      <c r="N277" s="2" t="s">
        <v>47</v>
      </c>
      <c r="O277" s="12">
        <v>5</v>
      </c>
      <c r="P277" s="12">
        <f t="shared" si="16"/>
        <v>20</v>
      </c>
      <c r="Q277" s="2" t="str">
        <f t="shared" si="17"/>
        <v>septiembre</v>
      </c>
      <c r="R277" s="2">
        <f t="shared" si="18"/>
        <v>2023</v>
      </c>
      <c r="S277" s="2" t="str">
        <f t="shared" si="19"/>
        <v>sabado</v>
      </c>
    </row>
    <row r="278" spans="1:19" ht="15.75" x14ac:dyDescent="0.25">
      <c r="A278" s="2">
        <v>277</v>
      </c>
      <c r="B278" s="4" t="s">
        <v>115</v>
      </c>
      <c r="C278" s="2">
        <v>28</v>
      </c>
      <c r="D278" s="2" t="s">
        <v>761</v>
      </c>
      <c r="E278" s="5" t="s">
        <v>679</v>
      </c>
      <c r="F278" s="4">
        <v>26263325</v>
      </c>
      <c r="G278" s="2" t="s">
        <v>1149</v>
      </c>
      <c r="H278" s="2" t="s">
        <v>88</v>
      </c>
      <c r="I278" s="55">
        <v>45201</v>
      </c>
      <c r="J278" s="4" t="s">
        <v>785</v>
      </c>
      <c r="K278" s="4" t="s">
        <v>60</v>
      </c>
      <c r="L278" s="15">
        <v>300</v>
      </c>
      <c r="M278" s="2" t="s">
        <v>15</v>
      </c>
      <c r="N278" s="2" t="s">
        <v>49</v>
      </c>
      <c r="O278" s="12">
        <v>10</v>
      </c>
      <c r="P278" s="12">
        <f t="shared" si="16"/>
        <v>30</v>
      </c>
      <c r="Q278" s="2" t="str">
        <f t="shared" si="17"/>
        <v>octubre</v>
      </c>
      <c r="R278" s="2">
        <f t="shared" si="18"/>
        <v>2023</v>
      </c>
      <c r="S278" s="2" t="str">
        <f t="shared" si="19"/>
        <v>lunes</v>
      </c>
    </row>
    <row r="279" spans="1:19" ht="15.75" x14ac:dyDescent="0.25">
      <c r="A279" s="2">
        <v>278</v>
      </c>
      <c r="B279" s="4" t="s">
        <v>804</v>
      </c>
      <c r="C279" s="2">
        <v>30</v>
      </c>
      <c r="D279" s="2" t="s">
        <v>760</v>
      </c>
      <c r="E279" s="5" t="s">
        <v>680</v>
      </c>
      <c r="F279" s="4">
        <v>34914659</v>
      </c>
      <c r="G279" s="2" t="s">
        <v>1150</v>
      </c>
      <c r="H279" s="2" t="s">
        <v>117</v>
      </c>
      <c r="I279" s="55">
        <v>45203</v>
      </c>
      <c r="J279" s="4" t="s">
        <v>850</v>
      </c>
      <c r="K279" s="4" t="s">
        <v>62</v>
      </c>
      <c r="L279" s="15">
        <v>400</v>
      </c>
      <c r="M279" s="2" t="s">
        <v>11</v>
      </c>
      <c r="N279" s="2" t="s">
        <v>55</v>
      </c>
      <c r="O279" s="12">
        <v>15</v>
      </c>
      <c r="P279" s="12">
        <f t="shared" si="16"/>
        <v>40</v>
      </c>
      <c r="Q279" s="2" t="str">
        <f t="shared" si="17"/>
        <v>octubre</v>
      </c>
      <c r="R279" s="2">
        <f t="shared" si="18"/>
        <v>2023</v>
      </c>
      <c r="S279" s="2" t="str">
        <f t="shared" si="19"/>
        <v>miercoles</v>
      </c>
    </row>
    <row r="280" spans="1:19" ht="15.75" x14ac:dyDescent="0.25">
      <c r="A280" s="2">
        <v>279</v>
      </c>
      <c r="B280" s="4" t="s">
        <v>805</v>
      </c>
      <c r="C280" s="2">
        <v>38</v>
      </c>
      <c r="D280" s="2" t="s">
        <v>760</v>
      </c>
      <c r="E280" s="5" t="s">
        <v>681</v>
      </c>
      <c r="F280" s="4">
        <v>39012580</v>
      </c>
      <c r="G280" s="2" t="s">
        <v>1151</v>
      </c>
      <c r="H280" s="2" t="s">
        <v>119</v>
      </c>
      <c r="I280" s="55">
        <v>45205</v>
      </c>
      <c r="J280" s="4" t="s">
        <v>845</v>
      </c>
      <c r="K280" s="4" t="s">
        <v>64</v>
      </c>
      <c r="L280" s="15">
        <v>400</v>
      </c>
      <c r="M280" s="2" t="s">
        <v>15</v>
      </c>
      <c r="N280" s="2" t="s">
        <v>47</v>
      </c>
      <c r="O280" s="12">
        <v>15</v>
      </c>
      <c r="P280" s="12">
        <f t="shared" si="16"/>
        <v>40</v>
      </c>
      <c r="Q280" s="2" t="str">
        <f t="shared" si="17"/>
        <v>octubre</v>
      </c>
      <c r="R280" s="2">
        <f t="shared" si="18"/>
        <v>2023</v>
      </c>
      <c r="S280" s="2" t="str">
        <f t="shared" si="19"/>
        <v>viernes</v>
      </c>
    </row>
    <row r="281" spans="1:19" ht="15.75" x14ac:dyDescent="0.25">
      <c r="A281" s="2">
        <v>280</v>
      </c>
      <c r="B281" s="4" t="s">
        <v>120</v>
      </c>
      <c r="C281" s="2">
        <v>35</v>
      </c>
      <c r="D281" s="2" t="s">
        <v>760</v>
      </c>
      <c r="E281" s="5" t="s">
        <v>682</v>
      </c>
      <c r="F281" s="4">
        <v>34494087</v>
      </c>
      <c r="G281" s="2" t="s">
        <v>1152</v>
      </c>
      <c r="H281" s="2" t="s">
        <v>121</v>
      </c>
      <c r="I281" s="55">
        <v>45207</v>
      </c>
      <c r="J281" s="4" t="s">
        <v>737</v>
      </c>
      <c r="K281" s="4" t="s">
        <v>40</v>
      </c>
      <c r="L281" s="15">
        <v>250</v>
      </c>
      <c r="M281" s="2" t="s">
        <v>9</v>
      </c>
      <c r="N281" s="2" t="s">
        <v>55</v>
      </c>
      <c r="O281" s="12">
        <v>0</v>
      </c>
      <c r="P281" s="12">
        <f t="shared" si="16"/>
        <v>25</v>
      </c>
      <c r="Q281" s="2" t="str">
        <f t="shared" si="17"/>
        <v>octubre</v>
      </c>
      <c r="R281" s="2">
        <f t="shared" si="18"/>
        <v>2023</v>
      </c>
      <c r="S281" s="2" t="str">
        <f t="shared" si="19"/>
        <v>domingo</v>
      </c>
    </row>
    <row r="282" spans="1:19" ht="15.75" x14ac:dyDescent="0.25">
      <c r="A282" s="2">
        <v>281</v>
      </c>
      <c r="B282" s="4" t="s">
        <v>778</v>
      </c>
      <c r="C282" s="2">
        <v>38</v>
      </c>
      <c r="D282" s="2" t="s">
        <v>760</v>
      </c>
      <c r="E282" s="5" t="s">
        <v>643</v>
      </c>
      <c r="F282" s="4">
        <v>28288373</v>
      </c>
      <c r="G282" s="2" t="s">
        <v>1153</v>
      </c>
      <c r="H282" s="2" t="s">
        <v>29</v>
      </c>
      <c r="I282" s="55">
        <v>45209</v>
      </c>
      <c r="J282" s="4" t="s">
        <v>745</v>
      </c>
      <c r="K282" s="4" t="s">
        <v>41</v>
      </c>
      <c r="L282" s="15">
        <v>300</v>
      </c>
      <c r="M282" s="2" t="s">
        <v>7</v>
      </c>
      <c r="N282" s="2" t="s">
        <v>49</v>
      </c>
      <c r="O282" s="12">
        <v>10</v>
      </c>
      <c r="P282" s="12">
        <f t="shared" si="16"/>
        <v>30</v>
      </c>
      <c r="Q282" s="2" t="str">
        <f t="shared" si="17"/>
        <v>octubre</v>
      </c>
      <c r="R282" s="2">
        <f t="shared" si="18"/>
        <v>2023</v>
      </c>
      <c r="S282" s="2" t="str">
        <f t="shared" si="19"/>
        <v>martes</v>
      </c>
    </row>
    <row r="283" spans="1:19" ht="15.75" x14ac:dyDescent="0.25">
      <c r="A283" s="2">
        <v>282</v>
      </c>
      <c r="B283" s="4" t="s">
        <v>779</v>
      </c>
      <c r="C283" s="2">
        <v>35</v>
      </c>
      <c r="D283" s="2" t="s">
        <v>761</v>
      </c>
      <c r="E283" s="5" t="s">
        <v>644</v>
      </c>
      <c r="F283" s="4">
        <v>33493894</v>
      </c>
      <c r="G283" s="2" t="s">
        <v>1154</v>
      </c>
      <c r="H283" s="2" t="s">
        <v>31</v>
      </c>
      <c r="I283" s="55">
        <v>45211</v>
      </c>
      <c r="J283" s="4" t="s">
        <v>784</v>
      </c>
      <c r="K283" s="4" t="s">
        <v>42</v>
      </c>
      <c r="L283" s="15">
        <v>200</v>
      </c>
      <c r="M283" s="2" t="s">
        <v>15</v>
      </c>
      <c r="N283" s="2" t="s">
        <v>51</v>
      </c>
      <c r="O283" s="12">
        <v>5</v>
      </c>
      <c r="P283" s="12">
        <f t="shared" si="16"/>
        <v>20</v>
      </c>
      <c r="Q283" s="2" t="str">
        <f t="shared" si="17"/>
        <v>octubre</v>
      </c>
      <c r="R283" s="2">
        <f t="shared" si="18"/>
        <v>2023</v>
      </c>
      <c r="S283" s="2" t="str">
        <f t="shared" si="19"/>
        <v>jueves</v>
      </c>
    </row>
    <row r="284" spans="1:19" ht="15.75" x14ac:dyDescent="0.25">
      <c r="A284" s="2">
        <v>283</v>
      </c>
      <c r="B284" s="4" t="s">
        <v>780</v>
      </c>
      <c r="C284" s="2">
        <v>42</v>
      </c>
      <c r="D284" s="2" t="s">
        <v>761</v>
      </c>
      <c r="E284" s="5" t="s">
        <v>645</v>
      </c>
      <c r="F284" s="4">
        <v>37226218</v>
      </c>
      <c r="G284" s="2" t="s">
        <v>1155</v>
      </c>
      <c r="H284" s="2" t="s">
        <v>33</v>
      </c>
      <c r="I284" s="55">
        <v>45213</v>
      </c>
      <c r="J284" s="4" t="s">
        <v>781</v>
      </c>
      <c r="K284" s="4" t="s">
        <v>40</v>
      </c>
      <c r="L284" s="15">
        <v>400</v>
      </c>
      <c r="M284" s="2" t="s">
        <v>13</v>
      </c>
      <c r="N284" s="2" t="s">
        <v>47</v>
      </c>
      <c r="O284" s="12">
        <v>15</v>
      </c>
      <c r="P284" s="12">
        <f t="shared" si="16"/>
        <v>40</v>
      </c>
      <c r="Q284" s="2" t="str">
        <f t="shared" si="17"/>
        <v>octubre</v>
      </c>
      <c r="R284" s="2">
        <f t="shared" si="18"/>
        <v>2023</v>
      </c>
      <c r="S284" s="2" t="str">
        <f t="shared" si="19"/>
        <v>sabado</v>
      </c>
    </row>
    <row r="285" spans="1:19" ht="15.75" x14ac:dyDescent="0.25">
      <c r="A285" s="2">
        <v>284</v>
      </c>
      <c r="B285" s="4" t="s">
        <v>781</v>
      </c>
      <c r="C285" s="2">
        <v>40</v>
      </c>
      <c r="D285" s="2" t="s">
        <v>760</v>
      </c>
      <c r="E285" s="5" t="s">
        <v>646</v>
      </c>
      <c r="F285" s="4">
        <v>32199685</v>
      </c>
      <c r="G285" s="2" t="s">
        <v>1156</v>
      </c>
      <c r="H285" s="2" t="s">
        <v>35</v>
      </c>
      <c r="I285" s="55">
        <v>45215</v>
      </c>
      <c r="J285" s="4" t="s">
        <v>779</v>
      </c>
      <c r="K285" s="4" t="s">
        <v>43</v>
      </c>
      <c r="L285" s="15">
        <v>250</v>
      </c>
      <c r="M285" s="2" t="s">
        <v>5</v>
      </c>
      <c r="N285" s="2" t="s">
        <v>45</v>
      </c>
      <c r="O285" s="12">
        <v>0</v>
      </c>
      <c r="P285" s="12">
        <f t="shared" si="16"/>
        <v>25</v>
      </c>
      <c r="Q285" s="2" t="str">
        <f t="shared" si="17"/>
        <v>octubre</v>
      </c>
      <c r="R285" s="2">
        <f t="shared" si="18"/>
        <v>2023</v>
      </c>
      <c r="S285" s="2" t="str">
        <f t="shared" si="19"/>
        <v>lunes</v>
      </c>
    </row>
    <row r="286" spans="1:19" ht="15.75" x14ac:dyDescent="0.25">
      <c r="A286" s="2">
        <v>285</v>
      </c>
      <c r="B286" s="4" t="s">
        <v>846</v>
      </c>
      <c r="C286" s="2">
        <v>38</v>
      </c>
      <c r="D286" s="2" t="s">
        <v>760</v>
      </c>
      <c r="E286" s="5" t="s">
        <v>647</v>
      </c>
      <c r="F286" s="4">
        <v>29416988</v>
      </c>
      <c r="G286" s="2" t="s">
        <v>1157</v>
      </c>
      <c r="H286" s="2" t="s">
        <v>129</v>
      </c>
      <c r="I286" s="55">
        <v>45217</v>
      </c>
      <c r="J286" s="4" t="s">
        <v>745</v>
      </c>
      <c r="K286" s="4" t="s">
        <v>639</v>
      </c>
      <c r="L286" s="15">
        <v>300</v>
      </c>
      <c r="M286" s="2" t="s">
        <v>15</v>
      </c>
      <c r="N286" s="2" t="s">
        <v>49</v>
      </c>
      <c r="O286" s="12">
        <v>10</v>
      </c>
      <c r="P286" s="12">
        <f t="shared" si="16"/>
        <v>30</v>
      </c>
      <c r="Q286" s="2" t="str">
        <f t="shared" si="17"/>
        <v>octubre</v>
      </c>
      <c r="R286" s="2">
        <f t="shared" si="18"/>
        <v>2023</v>
      </c>
      <c r="S286" s="2" t="str">
        <f t="shared" si="19"/>
        <v>miercoles</v>
      </c>
    </row>
    <row r="287" spans="1:19" ht="15.75" x14ac:dyDescent="0.25">
      <c r="A287" s="2">
        <v>286</v>
      </c>
      <c r="B287" s="4" t="s">
        <v>782</v>
      </c>
      <c r="C287" s="2">
        <v>22</v>
      </c>
      <c r="D287" s="2" t="s">
        <v>760</v>
      </c>
      <c r="E287" s="5" t="s">
        <v>648</v>
      </c>
      <c r="F287" s="4">
        <v>29012779</v>
      </c>
      <c r="G287" s="2" t="s">
        <v>1158</v>
      </c>
      <c r="H287" s="2" t="s">
        <v>39</v>
      </c>
      <c r="I287" s="55">
        <v>45219</v>
      </c>
      <c r="J287" s="4" t="s">
        <v>737</v>
      </c>
      <c r="K287" s="4" t="s">
        <v>60</v>
      </c>
      <c r="L287" s="15">
        <v>200</v>
      </c>
      <c r="M287" s="2" t="s">
        <v>13</v>
      </c>
      <c r="N287" s="2" t="s">
        <v>47</v>
      </c>
      <c r="O287" s="12">
        <v>5</v>
      </c>
      <c r="P287" s="12">
        <f t="shared" si="16"/>
        <v>20</v>
      </c>
      <c r="Q287" s="2" t="str">
        <f t="shared" si="17"/>
        <v>octubre</v>
      </c>
      <c r="R287" s="2">
        <f t="shared" si="18"/>
        <v>2023</v>
      </c>
      <c r="S287" s="2" t="str">
        <f t="shared" si="19"/>
        <v>viernes</v>
      </c>
    </row>
    <row r="288" spans="1:19" ht="15.75" x14ac:dyDescent="0.25">
      <c r="A288" s="2">
        <v>287</v>
      </c>
      <c r="B288" s="4" t="s">
        <v>783</v>
      </c>
      <c r="C288" s="2">
        <v>32</v>
      </c>
      <c r="D288" s="2" t="s">
        <v>761</v>
      </c>
      <c r="E288" s="5" t="s">
        <v>649</v>
      </c>
      <c r="F288" s="4">
        <v>32900321</v>
      </c>
      <c r="G288" s="2" t="s">
        <v>1159</v>
      </c>
      <c r="H288" s="2" t="s">
        <v>59</v>
      </c>
      <c r="I288" s="55">
        <v>45221</v>
      </c>
      <c r="J288" s="4" t="s">
        <v>734</v>
      </c>
      <c r="K288" s="4" t="s">
        <v>62</v>
      </c>
      <c r="L288" s="15">
        <v>400</v>
      </c>
      <c r="M288" s="2" t="s">
        <v>11</v>
      </c>
      <c r="N288" s="2" t="s">
        <v>55</v>
      </c>
      <c r="O288" s="12">
        <v>15</v>
      </c>
      <c r="P288" s="12">
        <f t="shared" si="16"/>
        <v>40</v>
      </c>
      <c r="Q288" s="2" t="str">
        <f t="shared" si="17"/>
        <v>octubre</v>
      </c>
      <c r="R288" s="2">
        <f t="shared" si="18"/>
        <v>2023</v>
      </c>
      <c r="S288" s="2" t="str">
        <f t="shared" si="19"/>
        <v>domingo</v>
      </c>
    </row>
    <row r="289" spans="1:19" ht="15.75" x14ac:dyDescent="0.25">
      <c r="A289" s="2">
        <v>288</v>
      </c>
      <c r="B289" s="4" t="s">
        <v>784</v>
      </c>
      <c r="C289" s="2">
        <v>30</v>
      </c>
      <c r="D289" s="2" t="s">
        <v>761</v>
      </c>
      <c r="E289" s="5" t="s">
        <v>650</v>
      </c>
      <c r="F289" s="4">
        <v>37028340</v>
      </c>
      <c r="G289" s="2" t="s">
        <v>1160</v>
      </c>
      <c r="H289" s="2" t="s">
        <v>61</v>
      </c>
      <c r="I289" s="55">
        <v>45223</v>
      </c>
      <c r="J289" s="4" t="s">
        <v>787</v>
      </c>
      <c r="K289" s="4" t="s">
        <v>64</v>
      </c>
      <c r="L289" s="15">
        <v>250</v>
      </c>
      <c r="M289" s="2" t="s">
        <v>5</v>
      </c>
      <c r="N289" s="2" t="s">
        <v>45</v>
      </c>
      <c r="O289" s="12">
        <v>0</v>
      </c>
      <c r="P289" s="12">
        <f t="shared" si="16"/>
        <v>25</v>
      </c>
      <c r="Q289" s="2" t="str">
        <f t="shared" si="17"/>
        <v>octubre</v>
      </c>
      <c r="R289" s="2">
        <f t="shared" si="18"/>
        <v>2023</v>
      </c>
      <c r="S289" s="2" t="str">
        <f t="shared" si="19"/>
        <v>martes</v>
      </c>
    </row>
    <row r="290" spans="1:19" ht="15.75" x14ac:dyDescent="0.25">
      <c r="A290" s="2">
        <v>289</v>
      </c>
      <c r="B290" s="4" t="s">
        <v>785</v>
      </c>
      <c r="C290" s="2">
        <v>29</v>
      </c>
      <c r="D290" s="2" t="s">
        <v>760</v>
      </c>
      <c r="E290" s="5" t="s">
        <v>651</v>
      </c>
      <c r="F290" s="4">
        <v>30057461</v>
      </c>
      <c r="G290" s="2" t="s">
        <v>1161</v>
      </c>
      <c r="H290" s="2" t="s">
        <v>35</v>
      </c>
      <c r="I290" s="55">
        <v>45225</v>
      </c>
      <c r="J290" s="4" t="s">
        <v>850</v>
      </c>
      <c r="K290" s="4" t="s">
        <v>40</v>
      </c>
      <c r="L290" s="15">
        <v>300</v>
      </c>
      <c r="M290" s="2" t="s">
        <v>66</v>
      </c>
      <c r="N290" s="2" t="s">
        <v>51</v>
      </c>
      <c r="O290" s="12">
        <v>10</v>
      </c>
      <c r="P290" s="12">
        <f t="shared" si="16"/>
        <v>30</v>
      </c>
      <c r="Q290" s="2" t="str">
        <f t="shared" si="17"/>
        <v>octubre</v>
      </c>
      <c r="R290" s="2">
        <f t="shared" si="18"/>
        <v>2023</v>
      </c>
      <c r="S290" s="2" t="str">
        <f t="shared" si="19"/>
        <v>jueves</v>
      </c>
    </row>
    <row r="291" spans="1:19" ht="15.75" x14ac:dyDescent="0.25">
      <c r="A291" s="2">
        <v>290</v>
      </c>
      <c r="B291" s="4" t="s">
        <v>786</v>
      </c>
      <c r="C291" s="2">
        <v>33</v>
      </c>
      <c r="D291" s="2" t="s">
        <v>760</v>
      </c>
      <c r="E291" s="5" t="s">
        <v>652</v>
      </c>
      <c r="F291" s="4">
        <v>35484478</v>
      </c>
      <c r="G291" s="2" t="s">
        <v>1162</v>
      </c>
      <c r="H291" s="2" t="s">
        <v>37</v>
      </c>
      <c r="I291" s="55">
        <v>45227</v>
      </c>
      <c r="J291" s="4" t="s">
        <v>737</v>
      </c>
      <c r="K291" s="4" t="s">
        <v>41</v>
      </c>
      <c r="L291" s="15">
        <v>200</v>
      </c>
      <c r="M291" s="2" t="s">
        <v>13</v>
      </c>
      <c r="N291" s="2" t="s">
        <v>49</v>
      </c>
      <c r="O291" s="12">
        <v>5</v>
      </c>
      <c r="P291" s="12">
        <f t="shared" si="16"/>
        <v>20</v>
      </c>
      <c r="Q291" s="2" t="str">
        <f t="shared" si="17"/>
        <v>octubre</v>
      </c>
      <c r="R291" s="2">
        <f t="shared" si="18"/>
        <v>2023</v>
      </c>
      <c r="S291" s="2" t="str">
        <f t="shared" si="19"/>
        <v>sabado</v>
      </c>
    </row>
    <row r="292" spans="1:19" ht="15.75" x14ac:dyDescent="0.25">
      <c r="A292" s="2">
        <v>291</v>
      </c>
      <c r="B292" s="4" t="s">
        <v>787</v>
      </c>
      <c r="C292" s="2">
        <v>20</v>
      </c>
      <c r="D292" s="2" t="s">
        <v>761</v>
      </c>
      <c r="E292" s="5" t="s">
        <v>653</v>
      </c>
      <c r="F292" s="4">
        <v>37425535</v>
      </c>
      <c r="G292" s="2" t="s">
        <v>1163</v>
      </c>
      <c r="H292" s="2" t="s">
        <v>67</v>
      </c>
      <c r="I292" s="55">
        <v>45229</v>
      </c>
      <c r="J292" s="4" t="s">
        <v>750</v>
      </c>
      <c r="K292" s="4" t="s">
        <v>42</v>
      </c>
      <c r="L292" s="15">
        <v>250</v>
      </c>
      <c r="M292" s="2" t="s">
        <v>9</v>
      </c>
      <c r="N292" s="2" t="s">
        <v>55</v>
      </c>
      <c r="O292" s="12">
        <v>0</v>
      </c>
      <c r="P292" s="12">
        <f t="shared" si="16"/>
        <v>25</v>
      </c>
      <c r="Q292" s="2" t="str">
        <f t="shared" si="17"/>
        <v>octubre</v>
      </c>
      <c r="R292" s="2">
        <f t="shared" si="18"/>
        <v>2023</v>
      </c>
      <c r="S292" s="2" t="str">
        <f t="shared" si="19"/>
        <v>lunes</v>
      </c>
    </row>
    <row r="293" spans="1:19" ht="15.75" x14ac:dyDescent="0.25">
      <c r="A293" s="2">
        <v>292</v>
      </c>
      <c r="B293" s="4" t="s">
        <v>788</v>
      </c>
      <c r="C293" s="2">
        <v>37</v>
      </c>
      <c r="D293" s="2" t="s">
        <v>761</v>
      </c>
      <c r="E293" s="5" t="s">
        <v>654</v>
      </c>
      <c r="F293" s="4">
        <v>25533587</v>
      </c>
      <c r="G293" s="2" t="s">
        <v>1164</v>
      </c>
      <c r="H293" s="2" t="s">
        <v>68</v>
      </c>
      <c r="I293" s="55">
        <v>45231</v>
      </c>
      <c r="J293" s="4" t="s">
        <v>847</v>
      </c>
      <c r="K293" s="4" t="s">
        <v>40</v>
      </c>
      <c r="L293" s="15">
        <v>350</v>
      </c>
      <c r="M293" s="2" t="s">
        <v>16</v>
      </c>
      <c r="N293" s="2" t="s">
        <v>53</v>
      </c>
      <c r="O293" s="12">
        <v>8</v>
      </c>
      <c r="P293" s="12">
        <f t="shared" si="16"/>
        <v>35</v>
      </c>
      <c r="Q293" s="2" t="str">
        <f t="shared" si="17"/>
        <v>noviembre</v>
      </c>
      <c r="R293" s="2">
        <f t="shared" si="18"/>
        <v>2023</v>
      </c>
      <c r="S293" s="2" t="str">
        <f t="shared" si="19"/>
        <v>miercoles</v>
      </c>
    </row>
    <row r="294" spans="1:19" ht="15.75" x14ac:dyDescent="0.25">
      <c r="A294" s="2">
        <v>293</v>
      </c>
      <c r="B294" s="4" t="s">
        <v>789</v>
      </c>
      <c r="C294" s="2">
        <v>34</v>
      </c>
      <c r="D294" s="2" t="s">
        <v>760</v>
      </c>
      <c r="E294" s="5" t="s">
        <v>655</v>
      </c>
      <c r="F294" s="4">
        <v>31259883</v>
      </c>
      <c r="G294" s="2" t="s">
        <v>1165</v>
      </c>
      <c r="H294" s="2" t="s">
        <v>70</v>
      </c>
      <c r="I294" s="55">
        <v>45233</v>
      </c>
      <c r="J294" s="4" t="s">
        <v>848</v>
      </c>
      <c r="K294" s="4" t="s">
        <v>43</v>
      </c>
      <c r="L294" s="15">
        <v>400</v>
      </c>
      <c r="M294" s="2" t="s">
        <v>13</v>
      </c>
      <c r="N294" s="2" t="s">
        <v>47</v>
      </c>
      <c r="O294" s="12">
        <v>15</v>
      </c>
      <c r="P294" s="12">
        <f t="shared" si="16"/>
        <v>40</v>
      </c>
      <c r="Q294" s="2" t="str">
        <f t="shared" si="17"/>
        <v>noviembre</v>
      </c>
      <c r="R294" s="2">
        <f t="shared" si="18"/>
        <v>2023</v>
      </c>
      <c r="S294" s="2" t="str">
        <f t="shared" si="19"/>
        <v>viernes</v>
      </c>
    </row>
    <row r="295" spans="1:19" ht="15.75" x14ac:dyDescent="0.25">
      <c r="A295" s="2">
        <v>294</v>
      </c>
      <c r="B295" s="4" t="s">
        <v>71</v>
      </c>
      <c r="C295" s="2">
        <v>27</v>
      </c>
      <c r="D295" s="2" t="s">
        <v>760</v>
      </c>
      <c r="E295" s="5" t="s">
        <v>656</v>
      </c>
      <c r="F295" s="4">
        <v>39033361</v>
      </c>
      <c r="G295" s="2" t="s">
        <v>1166</v>
      </c>
      <c r="H295" s="2" t="s">
        <v>72</v>
      </c>
      <c r="I295" s="55">
        <v>45235</v>
      </c>
      <c r="J295" s="4" t="s">
        <v>784</v>
      </c>
      <c r="K295" s="4" t="s">
        <v>639</v>
      </c>
      <c r="L295" s="15">
        <v>200</v>
      </c>
      <c r="M295" s="2" t="s">
        <v>15</v>
      </c>
      <c r="N295" s="2" t="s">
        <v>51</v>
      </c>
      <c r="O295" s="12">
        <v>5</v>
      </c>
      <c r="P295" s="12">
        <f t="shared" si="16"/>
        <v>20</v>
      </c>
      <c r="Q295" s="2" t="str">
        <f t="shared" si="17"/>
        <v>noviembre</v>
      </c>
      <c r="R295" s="2">
        <f t="shared" si="18"/>
        <v>2023</v>
      </c>
      <c r="S295" s="2" t="str">
        <f t="shared" si="19"/>
        <v>domingo</v>
      </c>
    </row>
    <row r="296" spans="1:19" ht="15.75" x14ac:dyDescent="0.25">
      <c r="A296" s="2">
        <v>295</v>
      </c>
      <c r="B296" s="4" t="s">
        <v>73</v>
      </c>
      <c r="C296" s="2">
        <v>31</v>
      </c>
      <c r="D296" s="2" t="s">
        <v>760</v>
      </c>
      <c r="E296" s="5" t="s">
        <v>657</v>
      </c>
      <c r="F296" s="4">
        <v>39111781</v>
      </c>
      <c r="G296" s="2" t="s">
        <v>1167</v>
      </c>
      <c r="H296" s="2" t="s">
        <v>74</v>
      </c>
      <c r="I296" s="55">
        <v>45237</v>
      </c>
      <c r="J296" s="4" t="s">
        <v>741</v>
      </c>
      <c r="K296" s="4" t="s">
        <v>60</v>
      </c>
      <c r="L296" s="15">
        <v>300</v>
      </c>
      <c r="M296" s="2" t="s">
        <v>15</v>
      </c>
      <c r="N296" s="2" t="s">
        <v>49</v>
      </c>
      <c r="O296" s="12">
        <v>10</v>
      </c>
      <c r="P296" s="12">
        <f t="shared" si="16"/>
        <v>30</v>
      </c>
      <c r="Q296" s="2" t="str">
        <f t="shared" si="17"/>
        <v>noviembre</v>
      </c>
      <c r="R296" s="2">
        <f t="shared" si="18"/>
        <v>2023</v>
      </c>
      <c r="S296" s="2" t="str">
        <f t="shared" si="19"/>
        <v>martes</v>
      </c>
    </row>
    <row r="297" spans="1:19" ht="15.75" x14ac:dyDescent="0.25">
      <c r="A297" s="2">
        <v>296</v>
      </c>
      <c r="B297" s="4" t="s">
        <v>790</v>
      </c>
      <c r="C297" s="2">
        <v>40</v>
      </c>
      <c r="D297" s="2" t="s">
        <v>761</v>
      </c>
      <c r="E297" s="5" t="s">
        <v>658</v>
      </c>
      <c r="F297" s="4">
        <v>32459086</v>
      </c>
      <c r="G297" s="2" t="s">
        <v>1168</v>
      </c>
      <c r="H297" s="2" t="s">
        <v>76</v>
      </c>
      <c r="I297" s="55">
        <v>45239</v>
      </c>
      <c r="J297" s="4" t="s">
        <v>747</v>
      </c>
      <c r="K297" s="4" t="s">
        <v>62</v>
      </c>
      <c r="L297" s="15">
        <v>200</v>
      </c>
      <c r="M297" s="2" t="s">
        <v>13</v>
      </c>
      <c r="N297" s="2" t="s">
        <v>47</v>
      </c>
      <c r="O297" s="12">
        <v>5</v>
      </c>
      <c r="P297" s="12">
        <f t="shared" si="16"/>
        <v>20</v>
      </c>
      <c r="Q297" s="2" t="str">
        <f t="shared" si="17"/>
        <v>noviembre</v>
      </c>
      <c r="R297" s="2">
        <f t="shared" si="18"/>
        <v>2023</v>
      </c>
      <c r="S297" s="2" t="str">
        <f t="shared" si="19"/>
        <v>jueves</v>
      </c>
    </row>
    <row r="298" spans="1:19" ht="15.75" x14ac:dyDescent="0.25">
      <c r="A298" s="2">
        <v>297</v>
      </c>
      <c r="B298" s="4" t="s">
        <v>791</v>
      </c>
      <c r="C298" s="2">
        <v>18</v>
      </c>
      <c r="D298" s="2" t="s">
        <v>761</v>
      </c>
      <c r="E298" s="5" t="s">
        <v>659</v>
      </c>
      <c r="F298" s="4">
        <v>35342267</v>
      </c>
      <c r="G298" s="2" t="s">
        <v>1169</v>
      </c>
      <c r="H298" s="2" t="s">
        <v>78</v>
      </c>
      <c r="I298" s="55">
        <v>45241</v>
      </c>
      <c r="J298" s="4" t="s">
        <v>744</v>
      </c>
      <c r="K298" s="4" t="s">
        <v>64</v>
      </c>
      <c r="L298" s="15">
        <v>400</v>
      </c>
      <c r="M298" s="2" t="s">
        <v>11</v>
      </c>
      <c r="N298" s="2" t="s">
        <v>55</v>
      </c>
      <c r="O298" s="12">
        <v>15</v>
      </c>
      <c r="P298" s="12">
        <f t="shared" si="16"/>
        <v>40</v>
      </c>
      <c r="Q298" s="2" t="str">
        <f t="shared" si="17"/>
        <v>noviembre</v>
      </c>
      <c r="R298" s="2">
        <f t="shared" si="18"/>
        <v>2023</v>
      </c>
      <c r="S298" s="2" t="str">
        <f t="shared" si="19"/>
        <v>sabado</v>
      </c>
    </row>
    <row r="299" spans="1:19" ht="15.75" x14ac:dyDescent="0.25">
      <c r="A299" s="2">
        <v>298</v>
      </c>
      <c r="B299" s="4" t="s">
        <v>792</v>
      </c>
      <c r="C299" s="2">
        <v>28</v>
      </c>
      <c r="D299" s="2" t="s">
        <v>760</v>
      </c>
      <c r="E299" s="5" t="s">
        <v>660</v>
      </c>
      <c r="F299" s="4">
        <v>38692814</v>
      </c>
      <c r="G299" s="2" t="s">
        <v>1170</v>
      </c>
      <c r="H299" s="2" t="s">
        <v>80</v>
      </c>
      <c r="I299" s="55">
        <v>45243</v>
      </c>
      <c r="J299" s="4" t="s">
        <v>849</v>
      </c>
      <c r="K299" s="4" t="s">
        <v>40</v>
      </c>
      <c r="L299" s="15">
        <v>250</v>
      </c>
      <c r="M299" s="2" t="s">
        <v>5</v>
      </c>
      <c r="N299" s="2" t="s">
        <v>45</v>
      </c>
      <c r="O299" s="12">
        <v>0</v>
      </c>
      <c r="P299" s="12">
        <f t="shared" si="16"/>
        <v>25</v>
      </c>
      <c r="Q299" s="2" t="str">
        <f t="shared" si="17"/>
        <v>noviembre</v>
      </c>
      <c r="R299" s="2">
        <f t="shared" si="18"/>
        <v>2023</v>
      </c>
      <c r="S299" s="2" t="str">
        <f t="shared" si="19"/>
        <v>lunes</v>
      </c>
    </row>
    <row r="300" spans="1:19" ht="15.75" x14ac:dyDescent="0.25">
      <c r="A300" s="2">
        <v>299</v>
      </c>
      <c r="B300" s="4" t="s">
        <v>793</v>
      </c>
      <c r="C300" s="2">
        <v>26</v>
      </c>
      <c r="D300" s="2" t="s">
        <v>761</v>
      </c>
      <c r="E300" s="5" t="s">
        <v>661</v>
      </c>
      <c r="F300" s="4">
        <v>32107422</v>
      </c>
      <c r="G300" s="2" t="s">
        <v>1171</v>
      </c>
      <c r="H300" s="2" t="s">
        <v>82</v>
      </c>
      <c r="I300" s="55">
        <v>45245</v>
      </c>
      <c r="J300" s="4" t="s">
        <v>735</v>
      </c>
      <c r="K300" s="4" t="s">
        <v>41</v>
      </c>
      <c r="L300" s="15">
        <v>350</v>
      </c>
      <c r="M300" s="2" t="s">
        <v>16</v>
      </c>
      <c r="N300" s="2" t="s">
        <v>53</v>
      </c>
      <c r="O300" s="12">
        <v>8</v>
      </c>
      <c r="P300" s="12">
        <f t="shared" si="16"/>
        <v>35</v>
      </c>
      <c r="Q300" s="2" t="str">
        <f t="shared" si="17"/>
        <v>noviembre</v>
      </c>
      <c r="R300" s="2">
        <f t="shared" si="18"/>
        <v>2023</v>
      </c>
      <c r="S300" s="2" t="str">
        <f t="shared" si="19"/>
        <v>miercoles</v>
      </c>
    </row>
    <row r="301" spans="1:19" ht="15.75" x14ac:dyDescent="0.25">
      <c r="A301" s="2">
        <v>300</v>
      </c>
      <c r="B301" s="4" t="s">
        <v>794</v>
      </c>
      <c r="C301" s="2">
        <v>44</v>
      </c>
      <c r="D301" s="2" t="s">
        <v>761</v>
      </c>
      <c r="E301" s="5" t="s">
        <v>662</v>
      </c>
      <c r="F301" s="4">
        <v>29099858</v>
      </c>
      <c r="G301" s="2" t="s">
        <v>1172</v>
      </c>
      <c r="H301" s="2" t="s">
        <v>84</v>
      </c>
      <c r="I301" s="55">
        <v>45247</v>
      </c>
      <c r="J301" s="4" t="s">
        <v>845</v>
      </c>
      <c r="K301" s="4" t="s">
        <v>42</v>
      </c>
      <c r="L301" s="15">
        <v>300</v>
      </c>
      <c r="M301" s="2" t="s">
        <v>66</v>
      </c>
      <c r="N301" s="2" t="s">
        <v>51</v>
      </c>
      <c r="O301" s="12">
        <v>10</v>
      </c>
      <c r="P301" s="12">
        <f t="shared" si="16"/>
        <v>30</v>
      </c>
      <c r="Q301" s="2" t="str">
        <f t="shared" si="17"/>
        <v>noviembre</v>
      </c>
      <c r="R301" s="2">
        <f t="shared" si="18"/>
        <v>2023</v>
      </c>
      <c r="S301" s="2" t="str">
        <f t="shared" si="19"/>
        <v>viernes</v>
      </c>
    </row>
    <row r="302" spans="1:19" ht="15.75" x14ac:dyDescent="0.25">
      <c r="A302" s="2">
        <v>301</v>
      </c>
      <c r="B302" s="4" t="s">
        <v>795</v>
      </c>
      <c r="C302" s="2">
        <v>27</v>
      </c>
      <c r="D302" s="2" t="s">
        <v>760</v>
      </c>
      <c r="E302" s="5" t="s">
        <v>663</v>
      </c>
      <c r="F302" s="4">
        <v>26209590</v>
      </c>
      <c r="G302" s="2" t="s">
        <v>1173</v>
      </c>
      <c r="H302" s="2" t="s">
        <v>86</v>
      </c>
      <c r="I302" s="55">
        <v>45171</v>
      </c>
      <c r="J302" s="4" t="s">
        <v>847</v>
      </c>
      <c r="K302" s="4" t="s">
        <v>40</v>
      </c>
      <c r="L302" s="15">
        <v>200</v>
      </c>
      <c r="M302" s="2" t="s">
        <v>13</v>
      </c>
      <c r="N302" s="2" t="s">
        <v>49</v>
      </c>
      <c r="O302" s="12">
        <v>5</v>
      </c>
      <c r="P302" s="12">
        <f t="shared" si="16"/>
        <v>20</v>
      </c>
      <c r="Q302" s="2" t="str">
        <f t="shared" si="17"/>
        <v>septiembre</v>
      </c>
      <c r="R302" s="2">
        <f t="shared" si="18"/>
        <v>2023</v>
      </c>
      <c r="S302" s="2" t="str">
        <f t="shared" si="19"/>
        <v>sabado</v>
      </c>
    </row>
    <row r="303" spans="1:19" ht="15.75" x14ac:dyDescent="0.25">
      <c r="A303" s="2">
        <v>302</v>
      </c>
      <c r="B303" s="4" t="s">
        <v>796</v>
      </c>
      <c r="C303" s="2">
        <v>18</v>
      </c>
      <c r="D303" s="2" t="s">
        <v>760</v>
      </c>
      <c r="E303" s="5" t="s">
        <v>664</v>
      </c>
      <c r="F303" s="4">
        <v>33028836</v>
      </c>
      <c r="G303" s="2" t="s">
        <v>1174</v>
      </c>
      <c r="H303" s="2" t="s">
        <v>88</v>
      </c>
      <c r="I303" s="55">
        <v>45173</v>
      </c>
      <c r="J303" s="4" t="s">
        <v>741</v>
      </c>
      <c r="K303" s="4" t="s">
        <v>43</v>
      </c>
      <c r="L303" s="15">
        <v>400</v>
      </c>
      <c r="M303" s="2" t="s">
        <v>15</v>
      </c>
      <c r="N303" s="2" t="s">
        <v>47</v>
      </c>
      <c r="O303" s="12">
        <v>15</v>
      </c>
      <c r="P303" s="12">
        <f t="shared" si="16"/>
        <v>40</v>
      </c>
      <c r="Q303" s="2" t="str">
        <f t="shared" si="17"/>
        <v>septiembre</v>
      </c>
      <c r="R303" s="2">
        <f t="shared" si="18"/>
        <v>2023</v>
      </c>
      <c r="S303" s="2" t="str">
        <f t="shared" si="19"/>
        <v>lunes</v>
      </c>
    </row>
    <row r="304" spans="1:19" ht="15.75" x14ac:dyDescent="0.25">
      <c r="A304" s="2">
        <v>303</v>
      </c>
      <c r="B304" s="4" t="s">
        <v>89</v>
      </c>
      <c r="C304" s="2">
        <v>28</v>
      </c>
      <c r="D304" s="2" t="s">
        <v>760</v>
      </c>
      <c r="E304" s="5" t="s">
        <v>665</v>
      </c>
      <c r="F304" s="4">
        <v>31387138</v>
      </c>
      <c r="G304" s="2" t="s">
        <v>1175</v>
      </c>
      <c r="H304" s="2" t="s">
        <v>90</v>
      </c>
      <c r="I304" s="55">
        <v>45175</v>
      </c>
      <c r="J304" s="4" t="s">
        <v>733</v>
      </c>
      <c r="K304" s="4" t="s">
        <v>639</v>
      </c>
      <c r="L304" s="15">
        <v>350</v>
      </c>
      <c r="M304" s="2" t="s">
        <v>16</v>
      </c>
      <c r="N304" s="2" t="s">
        <v>53</v>
      </c>
      <c r="O304" s="12">
        <v>8</v>
      </c>
      <c r="P304" s="12">
        <f t="shared" si="16"/>
        <v>35</v>
      </c>
      <c r="Q304" s="2" t="str">
        <f t="shared" si="17"/>
        <v>septiembre</v>
      </c>
      <c r="R304" s="2">
        <f t="shared" si="18"/>
        <v>2023</v>
      </c>
      <c r="S304" s="2" t="str">
        <f t="shared" si="19"/>
        <v>miercoles</v>
      </c>
    </row>
    <row r="305" spans="1:19" ht="15.75" x14ac:dyDescent="0.25">
      <c r="A305" s="2">
        <v>304</v>
      </c>
      <c r="B305" s="4" t="s">
        <v>91</v>
      </c>
      <c r="C305" s="2">
        <v>30</v>
      </c>
      <c r="D305" s="2" t="s">
        <v>761</v>
      </c>
      <c r="E305" s="5" t="s">
        <v>666</v>
      </c>
      <c r="F305" s="4">
        <v>34746894</v>
      </c>
      <c r="G305" s="2" t="s">
        <v>1176</v>
      </c>
      <c r="H305" s="2" t="s">
        <v>92</v>
      </c>
      <c r="I305" s="55">
        <v>45177</v>
      </c>
      <c r="J305" s="4" t="s">
        <v>740</v>
      </c>
      <c r="K305" s="4" t="s">
        <v>60</v>
      </c>
      <c r="L305" s="15">
        <v>200</v>
      </c>
      <c r="M305" s="2" t="s">
        <v>15</v>
      </c>
      <c r="N305" s="2" t="s">
        <v>51</v>
      </c>
      <c r="O305" s="12">
        <v>5</v>
      </c>
      <c r="P305" s="12">
        <f t="shared" si="16"/>
        <v>20</v>
      </c>
      <c r="Q305" s="2" t="str">
        <f t="shared" si="17"/>
        <v>septiembre</v>
      </c>
      <c r="R305" s="2">
        <f t="shared" si="18"/>
        <v>2023</v>
      </c>
      <c r="S305" s="2" t="str">
        <f t="shared" si="19"/>
        <v>viernes</v>
      </c>
    </row>
    <row r="306" spans="1:19" ht="15.75" x14ac:dyDescent="0.25">
      <c r="A306" s="2">
        <v>305</v>
      </c>
      <c r="B306" s="4" t="s">
        <v>797</v>
      </c>
      <c r="C306" s="2">
        <v>18</v>
      </c>
      <c r="D306" s="2" t="s">
        <v>761</v>
      </c>
      <c r="E306" s="5" t="s">
        <v>667</v>
      </c>
      <c r="F306" s="4">
        <v>35701413</v>
      </c>
      <c r="G306" s="2" t="s">
        <v>1177</v>
      </c>
      <c r="H306" s="2" t="s">
        <v>61</v>
      </c>
      <c r="I306" s="55">
        <v>45179</v>
      </c>
      <c r="J306" s="4" t="s">
        <v>732</v>
      </c>
      <c r="K306" s="4" t="s">
        <v>62</v>
      </c>
      <c r="L306" s="15">
        <v>400</v>
      </c>
      <c r="M306" s="2" t="s">
        <v>13</v>
      </c>
      <c r="N306" s="2" t="s">
        <v>47</v>
      </c>
      <c r="O306" s="12">
        <v>15</v>
      </c>
      <c r="P306" s="12">
        <f t="shared" si="16"/>
        <v>40</v>
      </c>
      <c r="Q306" s="2" t="str">
        <f t="shared" si="17"/>
        <v>septiembre</v>
      </c>
      <c r="R306" s="2">
        <f t="shared" si="18"/>
        <v>2023</v>
      </c>
      <c r="S306" s="2" t="str">
        <f t="shared" si="19"/>
        <v>domingo</v>
      </c>
    </row>
    <row r="307" spans="1:19" ht="15.75" x14ac:dyDescent="0.25">
      <c r="A307" s="2">
        <v>306</v>
      </c>
      <c r="B307" s="4" t="s">
        <v>94</v>
      </c>
      <c r="C307" s="2">
        <v>29</v>
      </c>
      <c r="D307" s="2" t="s">
        <v>760</v>
      </c>
      <c r="E307" s="5" t="s">
        <v>668</v>
      </c>
      <c r="F307" s="4">
        <v>25235561</v>
      </c>
      <c r="G307" s="2" t="s">
        <v>1178</v>
      </c>
      <c r="H307" s="2" t="s">
        <v>74</v>
      </c>
      <c r="I307" s="55">
        <v>45181</v>
      </c>
      <c r="J307" s="4" t="s">
        <v>749</v>
      </c>
      <c r="K307" s="4" t="s">
        <v>64</v>
      </c>
      <c r="L307" s="15">
        <v>250</v>
      </c>
      <c r="M307" s="2" t="s">
        <v>5</v>
      </c>
      <c r="N307" s="2" t="s">
        <v>45</v>
      </c>
      <c r="O307" s="12">
        <v>0</v>
      </c>
      <c r="P307" s="12">
        <f t="shared" si="16"/>
        <v>25</v>
      </c>
      <c r="Q307" s="2" t="str">
        <f t="shared" si="17"/>
        <v>septiembre</v>
      </c>
      <c r="R307" s="2">
        <f t="shared" si="18"/>
        <v>2023</v>
      </c>
      <c r="S307" s="2" t="str">
        <f t="shared" si="19"/>
        <v>martes</v>
      </c>
    </row>
    <row r="308" spans="1:19" ht="15.75" x14ac:dyDescent="0.25">
      <c r="A308" s="2">
        <v>307</v>
      </c>
      <c r="B308" s="4" t="s">
        <v>798</v>
      </c>
      <c r="C308" s="2">
        <v>18</v>
      </c>
      <c r="D308" s="2" t="s">
        <v>760</v>
      </c>
      <c r="E308" s="5" t="s">
        <v>669</v>
      </c>
      <c r="F308" s="4">
        <v>28432085</v>
      </c>
      <c r="G308" s="2" t="s">
        <v>1179</v>
      </c>
      <c r="H308" s="2" t="s">
        <v>96</v>
      </c>
      <c r="I308" s="55">
        <v>45183</v>
      </c>
      <c r="J308" s="4" t="s">
        <v>852</v>
      </c>
      <c r="K308" s="4" t="s">
        <v>40</v>
      </c>
      <c r="L308" s="15">
        <v>400</v>
      </c>
      <c r="M308" s="2" t="s">
        <v>13</v>
      </c>
      <c r="N308" s="2" t="s">
        <v>47</v>
      </c>
      <c r="O308" s="12">
        <v>15</v>
      </c>
      <c r="P308" s="12">
        <f t="shared" si="16"/>
        <v>40</v>
      </c>
      <c r="Q308" s="2" t="str">
        <f t="shared" si="17"/>
        <v>septiembre</v>
      </c>
      <c r="R308" s="2">
        <f t="shared" si="18"/>
        <v>2023</v>
      </c>
      <c r="S308" s="2" t="str">
        <f t="shared" si="19"/>
        <v>jueves</v>
      </c>
    </row>
    <row r="309" spans="1:19" ht="15.75" x14ac:dyDescent="0.25">
      <c r="A309" s="2">
        <v>308</v>
      </c>
      <c r="B309" s="4" t="s">
        <v>799</v>
      </c>
      <c r="C309" s="2">
        <v>29</v>
      </c>
      <c r="D309" s="2" t="s">
        <v>761</v>
      </c>
      <c r="E309" s="5" t="s">
        <v>670</v>
      </c>
      <c r="F309" s="4">
        <v>28806634</v>
      </c>
      <c r="G309" s="2" t="s">
        <v>1180</v>
      </c>
      <c r="H309" s="2" t="s">
        <v>98</v>
      </c>
      <c r="I309" s="55">
        <v>45185</v>
      </c>
      <c r="J309" s="4" t="s">
        <v>732</v>
      </c>
      <c r="K309" s="4" t="s">
        <v>41</v>
      </c>
      <c r="L309" s="15">
        <v>250</v>
      </c>
      <c r="M309" s="2" t="s">
        <v>5</v>
      </c>
      <c r="N309" s="2" t="s">
        <v>45</v>
      </c>
      <c r="O309" s="12">
        <v>0</v>
      </c>
      <c r="P309" s="12">
        <f t="shared" si="16"/>
        <v>25</v>
      </c>
      <c r="Q309" s="2" t="str">
        <f t="shared" si="17"/>
        <v>septiembre</v>
      </c>
      <c r="R309" s="2">
        <f t="shared" si="18"/>
        <v>2023</v>
      </c>
      <c r="S309" s="2" t="str">
        <f t="shared" si="19"/>
        <v>sabado</v>
      </c>
    </row>
    <row r="310" spans="1:19" ht="15.75" x14ac:dyDescent="0.25">
      <c r="A310" s="2">
        <v>309</v>
      </c>
      <c r="B310" s="4" t="s">
        <v>99</v>
      </c>
      <c r="C310" s="2">
        <v>31</v>
      </c>
      <c r="D310" s="2" t="s">
        <v>761</v>
      </c>
      <c r="E310" s="5" t="s">
        <v>671</v>
      </c>
      <c r="F310" s="4">
        <v>37659189</v>
      </c>
      <c r="G310" s="2" t="s">
        <v>1181</v>
      </c>
      <c r="H310" s="2" t="s">
        <v>100</v>
      </c>
      <c r="I310" s="55">
        <v>45187</v>
      </c>
      <c r="J310" s="4" t="s">
        <v>742</v>
      </c>
      <c r="K310" s="4" t="s">
        <v>42</v>
      </c>
      <c r="L310" s="15">
        <v>300</v>
      </c>
      <c r="M310" s="2" t="s">
        <v>15</v>
      </c>
      <c r="N310" s="2" t="s">
        <v>49</v>
      </c>
      <c r="O310" s="12">
        <v>10</v>
      </c>
      <c r="P310" s="12">
        <f t="shared" si="16"/>
        <v>30</v>
      </c>
      <c r="Q310" s="2" t="str">
        <f t="shared" si="17"/>
        <v>septiembre</v>
      </c>
      <c r="R310" s="2">
        <f t="shared" si="18"/>
        <v>2023</v>
      </c>
      <c r="S310" s="2" t="str">
        <f t="shared" si="19"/>
        <v>lunes</v>
      </c>
    </row>
    <row r="311" spans="1:19" ht="15.75" x14ac:dyDescent="0.25">
      <c r="A311" s="2">
        <v>310</v>
      </c>
      <c r="B311" s="4" t="s">
        <v>800</v>
      </c>
      <c r="C311" s="2">
        <v>29</v>
      </c>
      <c r="D311" s="2" t="s">
        <v>760</v>
      </c>
      <c r="E311" s="5" t="s">
        <v>672</v>
      </c>
      <c r="F311" s="4">
        <v>26676733</v>
      </c>
      <c r="G311" s="2" t="s">
        <v>1182</v>
      </c>
      <c r="H311" s="2" t="s">
        <v>102</v>
      </c>
      <c r="I311" s="55">
        <v>45189</v>
      </c>
      <c r="J311" s="4" t="s">
        <v>788</v>
      </c>
      <c r="K311" s="4" t="s">
        <v>40</v>
      </c>
      <c r="L311" s="15">
        <v>200</v>
      </c>
      <c r="M311" s="2" t="s">
        <v>13</v>
      </c>
      <c r="N311" s="2" t="s">
        <v>47</v>
      </c>
      <c r="O311" s="12">
        <v>5</v>
      </c>
      <c r="P311" s="12">
        <f t="shared" si="16"/>
        <v>20</v>
      </c>
      <c r="Q311" s="2" t="str">
        <f t="shared" si="17"/>
        <v>septiembre</v>
      </c>
      <c r="R311" s="2">
        <f t="shared" si="18"/>
        <v>2023</v>
      </c>
      <c r="S311" s="2" t="str">
        <f t="shared" si="19"/>
        <v>miercoles</v>
      </c>
    </row>
    <row r="312" spans="1:19" ht="15.75" x14ac:dyDescent="0.25">
      <c r="A312" s="2">
        <v>311</v>
      </c>
      <c r="B312" s="4" t="s">
        <v>801</v>
      </c>
      <c r="C312" s="2">
        <v>18</v>
      </c>
      <c r="D312" s="2" t="s">
        <v>760</v>
      </c>
      <c r="E312" s="5" t="s">
        <v>673</v>
      </c>
      <c r="F312" s="4">
        <v>27558968</v>
      </c>
      <c r="G312" s="2" t="s">
        <v>1183</v>
      </c>
      <c r="H312" s="2" t="s">
        <v>104</v>
      </c>
      <c r="I312" s="55">
        <v>45191</v>
      </c>
      <c r="J312" s="4" t="s">
        <v>749</v>
      </c>
      <c r="K312" s="4" t="s">
        <v>43</v>
      </c>
      <c r="L312" s="15">
        <v>300</v>
      </c>
      <c r="M312" s="2" t="s">
        <v>15</v>
      </c>
      <c r="N312" s="2" t="s">
        <v>49</v>
      </c>
      <c r="O312" s="12">
        <v>10</v>
      </c>
      <c r="P312" s="12">
        <f t="shared" si="16"/>
        <v>30</v>
      </c>
      <c r="Q312" s="2" t="str">
        <f t="shared" si="17"/>
        <v>septiembre</v>
      </c>
      <c r="R312" s="2">
        <f t="shared" si="18"/>
        <v>2023</v>
      </c>
      <c r="S312" s="2" t="str">
        <f t="shared" si="19"/>
        <v>viernes</v>
      </c>
    </row>
    <row r="313" spans="1:19" ht="15.75" x14ac:dyDescent="0.25">
      <c r="A313" s="2">
        <v>312</v>
      </c>
      <c r="B313" s="4" t="s">
        <v>851</v>
      </c>
      <c r="C313" s="2">
        <v>30</v>
      </c>
      <c r="D313" s="2" t="s">
        <v>760</v>
      </c>
      <c r="E313" s="5" t="s">
        <v>674</v>
      </c>
      <c r="F313" s="4">
        <v>26138628</v>
      </c>
      <c r="G313" s="2" t="s">
        <v>1184</v>
      </c>
      <c r="H313" s="2" t="s">
        <v>70</v>
      </c>
      <c r="I313" s="55">
        <v>45193</v>
      </c>
      <c r="J313" s="4" t="s">
        <v>740</v>
      </c>
      <c r="K313" s="4" t="s">
        <v>639</v>
      </c>
      <c r="L313" s="15">
        <v>400</v>
      </c>
      <c r="M313" s="2" t="s">
        <v>15</v>
      </c>
      <c r="N313" s="2" t="s">
        <v>47</v>
      </c>
      <c r="O313" s="12">
        <v>15</v>
      </c>
      <c r="P313" s="12">
        <f t="shared" si="16"/>
        <v>40</v>
      </c>
      <c r="Q313" s="2" t="str">
        <f t="shared" si="17"/>
        <v>septiembre</v>
      </c>
      <c r="R313" s="2">
        <f t="shared" si="18"/>
        <v>2023</v>
      </c>
      <c r="S313" s="2" t="str">
        <f t="shared" si="19"/>
        <v>domingo</v>
      </c>
    </row>
    <row r="314" spans="1:19" ht="15.75" x14ac:dyDescent="0.25">
      <c r="A314" s="2">
        <v>313</v>
      </c>
      <c r="B314" s="4" t="s">
        <v>802</v>
      </c>
      <c r="C314" s="2">
        <v>32</v>
      </c>
      <c r="D314" s="2" t="s">
        <v>761</v>
      </c>
      <c r="E314" s="5" t="s">
        <v>675</v>
      </c>
      <c r="F314" s="4">
        <v>30035896</v>
      </c>
      <c r="G314" s="2" t="s">
        <v>1185</v>
      </c>
      <c r="H314" s="2" t="s">
        <v>108</v>
      </c>
      <c r="I314" s="55">
        <v>45195</v>
      </c>
      <c r="J314" s="4" t="s">
        <v>741</v>
      </c>
      <c r="K314" s="4" t="s">
        <v>60</v>
      </c>
      <c r="L314" s="15">
        <v>250</v>
      </c>
      <c r="M314" s="2" t="s">
        <v>9</v>
      </c>
      <c r="N314" s="2" t="s">
        <v>55</v>
      </c>
      <c r="O314" s="12">
        <v>0</v>
      </c>
      <c r="P314" s="12">
        <f t="shared" si="16"/>
        <v>25</v>
      </c>
      <c r="Q314" s="2" t="str">
        <f t="shared" si="17"/>
        <v>septiembre</v>
      </c>
      <c r="R314" s="2">
        <f t="shared" si="18"/>
        <v>2023</v>
      </c>
      <c r="S314" s="2" t="str">
        <f t="shared" si="19"/>
        <v>martes</v>
      </c>
    </row>
    <row r="315" spans="1:19" ht="15.75" x14ac:dyDescent="0.25">
      <c r="A315" s="2">
        <v>314</v>
      </c>
      <c r="B315" s="4" t="s">
        <v>803</v>
      </c>
      <c r="C315" s="2">
        <v>52</v>
      </c>
      <c r="D315" s="2" t="s">
        <v>761</v>
      </c>
      <c r="E315" s="5" t="s">
        <v>676</v>
      </c>
      <c r="F315" s="4">
        <v>37678709</v>
      </c>
      <c r="G315" s="2" t="s">
        <v>1186</v>
      </c>
      <c r="H315" s="2" t="s">
        <v>110</v>
      </c>
      <c r="I315" s="55">
        <v>45197</v>
      </c>
      <c r="J315" s="4" t="s">
        <v>779</v>
      </c>
      <c r="K315" s="4" t="s">
        <v>62</v>
      </c>
      <c r="L315" s="15">
        <v>350</v>
      </c>
      <c r="M315" s="2" t="s">
        <v>16</v>
      </c>
      <c r="N315" s="2" t="s">
        <v>53</v>
      </c>
      <c r="O315" s="12">
        <v>8</v>
      </c>
      <c r="P315" s="12">
        <f t="shared" si="16"/>
        <v>35</v>
      </c>
      <c r="Q315" s="2" t="str">
        <f t="shared" si="17"/>
        <v>septiembre</v>
      </c>
      <c r="R315" s="2">
        <f t="shared" si="18"/>
        <v>2023</v>
      </c>
      <c r="S315" s="2" t="str">
        <f t="shared" si="19"/>
        <v>jueves</v>
      </c>
    </row>
    <row r="316" spans="1:19" ht="15.75" x14ac:dyDescent="0.25">
      <c r="A316" s="2">
        <v>315</v>
      </c>
      <c r="B316" s="4" t="s">
        <v>111</v>
      </c>
      <c r="C316" s="2">
        <v>27</v>
      </c>
      <c r="D316" s="2" t="s">
        <v>760</v>
      </c>
      <c r="E316" s="5" t="s">
        <v>677</v>
      </c>
      <c r="F316" s="4">
        <v>39507203</v>
      </c>
      <c r="G316" s="2" t="s">
        <v>1187</v>
      </c>
      <c r="H316" s="2" t="s">
        <v>112</v>
      </c>
      <c r="I316" s="55">
        <v>45199</v>
      </c>
      <c r="J316" s="4" t="s">
        <v>742</v>
      </c>
      <c r="K316" s="4" t="s">
        <v>64</v>
      </c>
      <c r="L316" s="15">
        <v>200</v>
      </c>
      <c r="M316" s="2" t="s">
        <v>15</v>
      </c>
      <c r="N316" s="2" t="s">
        <v>51</v>
      </c>
      <c r="O316" s="12">
        <v>5</v>
      </c>
      <c r="P316" s="12">
        <f t="shared" si="16"/>
        <v>20</v>
      </c>
      <c r="Q316" s="2" t="str">
        <f t="shared" si="17"/>
        <v>septiembre</v>
      </c>
      <c r="R316" s="2">
        <f t="shared" si="18"/>
        <v>2023</v>
      </c>
      <c r="S316" s="2" t="str">
        <f t="shared" si="19"/>
        <v>sabado</v>
      </c>
    </row>
    <row r="317" spans="1:19" ht="15.75" x14ac:dyDescent="0.25">
      <c r="A317" s="2">
        <v>316</v>
      </c>
      <c r="B317" s="4" t="s">
        <v>113</v>
      </c>
      <c r="C317" s="2">
        <v>27</v>
      </c>
      <c r="D317" s="2" t="s">
        <v>761</v>
      </c>
      <c r="E317" s="5" t="s">
        <v>678</v>
      </c>
      <c r="F317" s="4">
        <v>39338414</v>
      </c>
      <c r="G317" s="2" t="s">
        <v>1188</v>
      </c>
      <c r="H317" s="2" t="s">
        <v>114</v>
      </c>
      <c r="I317" s="55">
        <v>45201</v>
      </c>
      <c r="J317" s="4" t="s">
        <v>784</v>
      </c>
      <c r="K317" s="4" t="s">
        <v>40</v>
      </c>
      <c r="L317" s="15">
        <v>400</v>
      </c>
      <c r="M317" s="2" t="s">
        <v>13</v>
      </c>
      <c r="N317" s="2" t="s">
        <v>47</v>
      </c>
      <c r="O317" s="12">
        <v>15</v>
      </c>
      <c r="P317" s="12">
        <f t="shared" si="16"/>
        <v>40</v>
      </c>
      <c r="Q317" s="2" t="str">
        <f t="shared" si="17"/>
        <v>octubre</v>
      </c>
      <c r="R317" s="2">
        <f t="shared" si="18"/>
        <v>2023</v>
      </c>
      <c r="S317" s="2" t="str">
        <f t="shared" si="19"/>
        <v>lunes</v>
      </c>
    </row>
    <row r="318" spans="1:19" ht="15.75" x14ac:dyDescent="0.25">
      <c r="A318" s="2">
        <v>317</v>
      </c>
      <c r="B318" s="4" t="s">
        <v>115</v>
      </c>
      <c r="C318" s="2">
        <v>28</v>
      </c>
      <c r="D318" s="2" t="s">
        <v>761</v>
      </c>
      <c r="E318" s="5" t="s">
        <v>679</v>
      </c>
      <c r="F318" s="4">
        <v>30656780</v>
      </c>
      <c r="G318" s="2" t="s">
        <v>1189</v>
      </c>
      <c r="H318" s="2" t="s">
        <v>88</v>
      </c>
      <c r="I318" s="55">
        <v>45203</v>
      </c>
      <c r="J318" s="4" t="s">
        <v>852</v>
      </c>
      <c r="K318" s="4" t="s">
        <v>41</v>
      </c>
      <c r="L318" s="15">
        <v>250</v>
      </c>
      <c r="M318" s="2" t="s">
        <v>5</v>
      </c>
      <c r="N318" s="2" t="s">
        <v>45</v>
      </c>
      <c r="O318" s="12">
        <v>0</v>
      </c>
      <c r="P318" s="12">
        <f t="shared" si="16"/>
        <v>25</v>
      </c>
      <c r="Q318" s="2" t="str">
        <f t="shared" si="17"/>
        <v>octubre</v>
      </c>
      <c r="R318" s="2">
        <f t="shared" si="18"/>
        <v>2023</v>
      </c>
      <c r="S318" s="2" t="str">
        <f t="shared" si="19"/>
        <v>miercoles</v>
      </c>
    </row>
    <row r="319" spans="1:19" ht="15.75" x14ac:dyDescent="0.25">
      <c r="A319" s="2">
        <v>318</v>
      </c>
      <c r="B319" s="4" t="s">
        <v>804</v>
      </c>
      <c r="C319" s="2">
        <v>30</v>
      </c>
      <c r="D319" s="2" t="s">
        <v>760</v>
      </c>
      <c r="E319" s="5" t="s">
        <v>680</v>
      </c>
      <c r="F319" s="4">
        <v>32007029</v>
      </c>
      <c r="G319" s="2" t="s">
        <v>1190</v>
      </c>
      <c r="H319" s="2" t="s">
        <v>117</v>
      </c>
      <c r="I319" s="55">
        <v>45205</v>
      </c>
      <c r="J319" s="4" t="s">
        <v>735</v>
      </c>
      <c r="K319" s="4" t="s">
        <v>42</v>
      </c>
      <c r="L319" s="15">
        <v>350</v>
      </c>
      <c r="M319" s="2" t="s">
        <v>16</v>
      </c>
      <c r="N319" s="2" t="s">
        <v>53</v>
      </c>
      <c r="O319" s="12">
        <v>8</v>
      </c>
      <c r="P319" s="12">
        <f t="shared" si="16"/>
        <v>35</v>
      </c>
      <c r="Q319" s="2" t="str">
        <f t="shared" si="17"/>
        <v>octubre</v>
      </c>
      <c r="R319" s="2">
        <f t="shared" si="18"/>
        <v>2023</v>
      </c>
      <c r="S319" s="2" t="str">
        <f t="shared" si="19"/>
        <v>viernes</v>
      </c>
    </row>
    <row r="320" spans="1:19" ht="15.75" x14ac:dyDescent="0.25">
      <c r="A320" s="2">
        <v>319</v>
      </c>
      <c r="B320" s="4" t="s">
        <v>805</v>
      </c>
      <c r="C320" s="2">
        <v>38</v>
      </c>
      <c r="D320" s="2" t="s">
        <v>760</v>
      </c>
      <c r="E320" s="5" t="s">
        <v>681</v>
      </c>
      <c r="F320" s="4">
        <v>26814240</v>
      </c>
      <c r="G320" s="2" t="s">
        <v>1191</v>
      </c>
      <c r="H320" s="2" t="s">
        <v>119</v>
      </c>
      <c r="I320" s="55">
        <v>45207</v>
      </c>
      <c r="J320" s="4" t="s">
        <v>849</v>
      </c>
      <c r="K320" s="4" t="s">
        <v>40</v>
      </c>
      <c r="L320" s="15">
        <v>300</v>
      </c>
      <c r="M320" s="2" t="s">
        <v>7</v>
      </c>
      <c r="N320" s="2" t="s">
        <v>49</v>
      </c>
      <c r="O320" s="12">
        <v>10</v>
      </c>
      <c r="P320" s="12">
        <f t="shared" si="16"/>
        <v>30</v>
      </c>
      <c r="Q320" s="2" t="str">
        <f t="shared" si="17"/>
        <v>octubre</v>
      </c>
      <c r="R320" s="2">
        <f t="shared" si="18"/>
        <v>2023</v>
      </c>
      <c r="S320" s="2" t="str">
        <f t="shared" si="19"/>
        <v>domingo</v>
      </c>
    </row>
    <row r="321" spans="1:19" ht="15.75" x14ac:dyDescent="0.25">
      <c r="A321" s="2">
        <v>320</v>
      </c>
      <c r="B321" s="4" t="s">
        <v>120</v>
      </c>
      <c r="C321" s="2">
        <v>35</v>
      </c>
      <c r="D321" s="2" t="s">
        <v>760</v>
      </c>
      <c r="E321" s="5" t="s">
        <v>682</v>
      </c>
      <c r="F321" s="4">
        <v>28357587</v>
      </c>
      <c r="G321" s="2" t="s">
        <v>1192</v>
      </c>
      <c r="H321" s="2" t="s">
        <v>121</v>
      </c>
      <c r="I321" s="55">
        <v>45209</v>
      </c>
      <c r="J321" s="4" t="s">
        <v>740</v>
      </c>
      <c r="K321" s="4" t="s">
        <v>43</v>
      </c>
      <c r="L321" s="15">
        <v>200</v>
      </c>
      <c r="M321" s="2" t="s">
        <v>15</v>
      </c>
      <c r="N321" s="2" t="s">
        <v>51</v>
      </c>
      <c r="O321" s="12">
        <v>5</v>
      </c>
      <c r="P321" s="12">
        <f t="shared" si="16"/>
        <v>20</v>
      </c>
      <c r="Q321" s="2" t="str">
        <f t="shared" si="17"/>
        <v>octubre</v>
      </c>
      <c r="R321" s="2">
        <f t="shared" si="18"/>
        <v>2023</v>
      </c>
      <c r="S321" s="2" t="str">
        <f t="shared" si="19"/>
        <v>martes</v>
      </c>
    </row>
    <row r="322" spans="1:19" ht="15.75" x14ac:dyDescent="0.25">
      <c r="A322" s="2">
        <v>321</v>
      </c>
      <c r="B322" s="4" t="s">
        <v>778</v>
      </c>
      <c r="C322" s="2">
        <v>38</v>
      </c>
      <c r="D322" s="2" t="s">
        <v>760</v>
      </c>
      <c r="E322" s="5" t="s">
        <v>643</v>
      </c>
      <c r="F322" s="4">
        <v>36624087</v>
      </c>
      <c r="G322" s="2" t="s">
        <v>1193</v>
      </c>
      <c r="H322" s="2" t="s">
        <v>29</v>
      </c>
      <c r="I322" s="55">
        <v>45211</v>
      </c>
      <c r="J322" s="4" t="s">
        <v>779</v>
      </c>
      <c r="K322" s="4" t="s">
        <v>639</v>
      </c>
      <c r="L322" s="15">
        <v>250</v>
      </c>
      <c r="M322" s="2" t="s">
        <v>5</v>
      </c>
      <c r="N322" s="2" t="s">
        <v>45</v>
      </c>
      <c r="O322" s="12">
        <v>0</v>
      </c>
      <c r="P322" s="12">
        <f t="shared" ref="P322:P385" si="20">L322*0.1</f>
        <v>25</v>
      </c>
      <c r="Q322" s="2" t="str">
        <f t="shared" ref="Q322:Q385" si="21">TEXT(I322,"mmmm")</f>
        <v>octubre</v>
      </c>
      <c r="R322" s="2">
        <f t="shared" ref="R322:R385" si="22">YEAR(I322)</f>
        <v>2023</v>
      </c>
      <c r="S322" s="2" t="str">
        <f t="shared" ref="S322:S385" si="23">IF(I322&lt;&gt;"", SUBSTITUTE(SUBSTITUTE(SUBSTITUTE(SUBSTITUTE(SUBSTITUTE(TEXT(I322,"dddd"),"á","a"),"é","e"),"í","i"),"ó","o"),"ú","u"),"")</f>
        <v>jueves</v>
      </c>
    </row>
    <row r="323" spans="1:19" ht="15.75" x14ac:dyDescent="0.25">
      <c r="A323" s="2">
        <v>322</v>
      </c>
      <c r="B323" s="4" t="s">
        <v>779</v>
      </c>
      <c r="C323" s="2">
        <v>35</v>
      </c>
      <c r="D323" s="2" t="s">
        <v>761</v>
      </c>
      <c r="E323" s="5" t="s">
        <v>644</v>
      </c>
      <c r="F323" s="4">
        <v>25914644</v>
      </c>
      <c r="G323" s="2" t="s">
        <v>1194</v>
      </c>
      <c r="H323" s="2" t="s">
        <v>31</v>
      </c>
      <c r="I323" s="55">
        <v>45213</v>
      </c>
      <c r="J323" s="4" t="s">
        <v>734</v>
      </c>
      <c r="K323" s="4" t="s">
        <v>60</v>
      </c>
      <c r="L323" s="15">
        <v>300</v>
      </c>
      <c r="M323" s="2" t="s">
        <v>15</v>
      </c>
      <c r="N323" s="2" t="s">
        <v>49</v>
      </c>
      <c r="O323" s="12">
        <v>10</v>
      </c>
      <c r="P323" s="12">
        <f t="shared" si="20"/>
        <v>30</v>
      </c>
      <c r="Q323" s="2" t="str">
        <f t="shared" si="21"/>
        <v>octubre</v>
      </c>
      <c r="R323" s="2">
        <f t="shared" si="22"/>
        <v>2023</v>
      </c>
      <c r="S323" s="2" t="str">
        <f t="shared" si="23"/>
        <v>sabado</v>
      </c>
    </row>
    <row r="324" spans="1:19" ht="15.75" x14ac:dyDescent="0.25">
      <c r="A324" s="2">
        <v>323</v>
      </c>
      <c r="B324" s="4" t="s">
        <v>780</v>
      </c>
      <c r="C324" s="2">
        <v>42</v>
      </c>
      <c r="D324" s="2" t="s">
        <v>761</v>
      </c>
      <c r="E324" s="5" t="s">
        <v>645</v>
      </c>
      <c r="F324" s="4">
        <v>32911721</v>
      </c>
      <c r="G324" s="2" t="s">
        <v>1195</v>
      </c>
      <c r="H324" s="2" t="s">
        <v>33</v>
      </c>
      <c r="I324" s="55">
        <v>45215</v>
      </c>
      <c r="J324" s="4" t="s">
        <v>737</v>
      </c>
      <c r="K324" s="4" t="s">
        <v>62</v>
      </c>
      <c r="L324" s="15">
        <v>200</v>
      </c>
      <c r="M324" s="2" t="s">
        <v>13</v>
      </c>
      <c r="N324" s="2" t="s">
        <v>47</v>
      </c>
      <c r="O324" s="12">
        <v>5</v>
      </c>
      <c r="P324" s="12">
        <f t="shared" si="20"/>
        <v>20</v>
      </c>
      <c r="Q324" s="2" t="str">
        <f t="shared" si="21"/>
        <v>octubre</v>
      </c>
      <c r="R324" s="2">
        <f t="shared" si="22"/>
        <v>2023</v>
      </c>
      <c r="S324" s="2" t="str">
        <f t="shared" si="23"/>
        <v>lunes</v>
      </c>
    </row>
    <row r="325" spans="1:19" ht="15.75" x14ac:dyDescent="0.25">
      <c r="A325" s="2">
        <v>324</v>
      </c>
      <c r="B325" s="4" t="s">
        <v>781</v>
      </c>
      <c r="C325" s="2">
        <v>40</v>
      </c>
      <c r="D325" s="2" t="s">
        <v>760</v>
      </c>
      <c r="E325" s="5" t="s">
        <v>646</v>
      </c>
      <c r="F325" s="4">
        <v>35315839</v>
      </c>
      <c r="G325" s="2" t="s">
        <v>1196</v>
      </c>
      <c r="H325" s="2" t="s">
        <v>35</v>
      </c>
      <c r="I325" s="55">
        <v>45217</v>
      </c>
      <c r="J325" s="4" t="s">
        <v>735</v>
      </c>
      <c r="K325" s="4" t="s">
        <v>64</v>
      </c>
      <c r="L325" s="15">
        <v>300</v>
      </c>
      <c r="M325" s="2" t="s">
        <v>15</v>
      </c>
      <c r="N325" s="2" t="s">
        <v>49</v>
      </c>
      <c r="O325" s="12">
        <v>10</v>
      </c>
      <c r="P325" s="12">
        <f t="shared" si="20"/>
        <v>30</v>
      </c>
      <c r="Q325" s="2" t="str">
        <f t="shared" si="21"/>
        <v>octubre</v>
      </c>
      <c r="R325" s="2">
        <f t="shared" si="22"/>
        <v>2023</v>
      </c>
      <c r="S325" s="2" t="str">
        <f t="shared" si="23"/>
        <v>miercoles</v>
      </c>
    </row>
    <row r="326" spans="1:19" ht="15.75" x14ac:dyDescent="0.25">
      <c r="A326" s="2">
        <v>325</v>
      </c>
      <c r="B326" s="4" t="s">
        <v>846</v>
      </c>
      <c r="C326" s="2">
        <v>38</v>
      </c>
      <c r="D326" s="2" t="s">
        <v>760</v>
      </c>
      <c r="E326" s="5" t="s">
        <v>647</v>
      </c>
      <c r="F326" s="4">
        <v>31868066</v>
      </c>
      <c r="G326" s="2" t="s">
        <v>1197</v>
      </c>
      <c r="H326" s="2" t="s">
        <v>129</v>
      </c>
      <c r="I326" s="55">
        <v>45219</v>
      </c>
      <c r="J326" s="4" t="s">
        <v>742</v>
      </c>
      <c r="K326" s="4" t="s">
        <v>40</v>
      </c>
      <c r="L326" s="15">
        <v>200</v>
      </c>
      <c r="M326" s="2" t="s">
        <v>13</v>
      </c>
      <c r="N326" s="2" t="s">
        <v>47</v>
      </c>
      <c r="O326" s="12">
        <v>5</v>
      </c>
      <c r="P326" s="12">
        <f t="shared" si="20"/>
        <v>20</v>
      </c>
      <c r="Q326" s="2" t="str">
        <f t="shared" si="21"/>
        <v>octubre</v>
      </c>
      <c r="R326" s="2">
        <f t="shared" si="22"/>
        <v>2023</v>
      </c>
      <c r="S326" s="2" t="str">
        <f t="shared" si="23"/>
        <v>viernes</v>
      </c>
    </row>
    <row r="327" spans="1:19" ht="15.75" x14ac:dyDescent="0.25">
      <c r="A327" s="2">
        <v>326</v>
      </c>
      <c r="B327" s="4" t="s">
        <v>782</v>
      </c>
      <c r="C327" s="2">
        <v>22</v>
      </c>
      <c r="D327" s="2" t="s">
        <v>760</v>
      </c>
      <c r="E327" s="5" t="s">
        <v>648</v>
      </c>
      <c r="F327" s="4">
        <v>36997374</v>
      </c>
      <c r="G327" s="2" t="s">
        <v>1198</v>
      </c>
      <c r="H327" s="2" t="s">
        <v>39</v>
      </c>
      <c r="I327" s="55">
        <v>45221</v>
      </c>
      <c r="J327" s="4" t="s">
        <v>737</v>
      </c>
      <c r="K327" s="4" t="s">
        <v>41</v>
      </c>
      <c r="L327" s="15">
        <v>400</v>
      </c>
      <c r="M327" s="2" t="s">
        <v>11</v>
      </c>
      <c r="N327" s="2" t="s">
        <v>55</v>
      </c>
      <c r="O327" s="12">
        <v>15</v>
      </c>
      <c r="P327" s="12">
        <f t="shared" si="20"/>
        <v>40</v>
      </c>
      <c r="Q327" s="2" t="str">
        <f t="shared" si="21"/>
        <v>octubre</v>
      </c>
      <c r="R327" s="2">
        <f t="shared" si="22"/>
        <v>2023</v>
      </c>
      <c r="S327" s="2" t="str">
        <f t="shared" si="23"/>
        <v>domingo</v>
      </c>
    </row>
    <row r="328" spans="1:19" ht="15.75" x14ac:dyDescent="0.25">
      <c r="A328" s="2">
        <v>327</v>
      </c>
      <c r="B328" s="4" t="s">
        <v>783</v>
      </c>
      <c r="C328" s="2">
        <v>32</v>
      </c>
      <c r="D328" s="2" t="s">
        <v>761</v>
      </c>
      <c r="E328" s="5" t="s">
        <v>649</v>
      </c>
      <c r="F328" s="4">
        <v>25958650</v>
      </c>
      <c r="G328" s="2" t="s">
        <v>1199</v>
      </c>
      <c r="H328" s="2" t="s">
        <v>59</v>
      </c>
      <c r="I328" s="55">
        <v>45223</v>
      </c>
      <c r="J328" s="4" t="s">
        <v>747</v>
      </c>
      <c r="K328" s="4" t="s">
        <v>42</v>
      </c>
      <c r="L328" s="15">
        <v>250</v>
      </c>
      <c r="M328" s="2" t="s">
        <v>5</v>
      </c>
      <c r="N328" s="2" t="s">
        <v>45</v>
      </c>
      <c r="O328" s="12">
        <v>0</v>
      </c>
      <c r="P328" s="12">
        <f t="shared" si="20"/>
        <v>25</v>
      </c>
      <c r="Q328" s="2" t="str">
        <f t="shared" si="21"/>
        <v>octubre</v>
      </c>
      <c r="R328" s="2">
        <f t="shared" si="22"/>
        <v>2023</v>
      </c>
      <c r="S328" s="2" t="str">
        <f t="shared" si="23"/>
        <v>martes</v>
      </c>
    </row>
    <row r="329" spans="1:19" ht="15.75" x14ac:dyDescent="0.25">
      <c r="A329" s="2">
        <v>328</v>
      </c>
      <c r="B329" s="4" t="s">
        <v>784</v>
      </c>
      <c r="C329" s="2">
        <v>30</v>
      </c>
      <c r="D329" s="2" t="s">
        <v>761</v>
      </c>
      <c r="E329" s="5" t="s">
        <v>650</v>
      </c>
      <c r="F329" s="4">
        <v>26332149</v>
      </c>
      <c r="G329" s="2" t="s">
        <v>1200</v>
      </c>
      <c r="H329" s="2" t="s">
        <v>61</v>
      </c>
      <c r="I329" s="55">
        <v>45225</v>
      </c>
      <c r="J329" s="4" t="s">
        <v>749</v>
      </c>
      <c r="K329" s="4" t="s">
        <v>40</v>
      </c>
      <c r="L329" s="15">
        <v>300</v>
      </c>
      <c r="M329" s="2" t="s">
        <v>15</v>
      </c>
      <c r="N329" s="2" t="s">
        <v>49</v>
      </c>
      <c r="O329" s="12">
        <v>10</v>
      </c>
      <c r="P329" s="12">
        <f t="shared" si="20"/>
        <v>30</v>
      </c>
      <c r="Q329" s="2" t="str">
        <f t="shared" si="21"/>
        <v>octubre</v>
      </c>
      <c r="R329" s="2">
        <f t="shared" si="22"/>
        <v>2023</v>
      </c>
      <c r="S329" s="2" t="str">
        <f t="shared" si="23"/>
        <v>jueves</v>
      </c>
    </row>
    <row r="330" spans="1:19" ht="15.75" x14ac:dyDescent="0.25">
      <c r="A330" s="2">
        <v>329</v>
      </c>
      <c r="B330" s="4" t="s">
        <v>785</v>
      </c>
      <c r="C330" s="2">
        <v>29</v>
      </c>
      <c r="D330" s="2" t="s">
        <v>760</v>
      </c>
      <c r="E330" s="5" t="s">
        <v>651</v>
      </c>
      <c r="F330" s="4">
        <v>32624388</v>
      </c>
      <c r="G330" s="2" t="s">
        <v>1201</v>
      </c>
      <c r="H330" s="2" t="s">
        <v>35</v>
      </c>
      <c r="I330" s="55">
        <v>45227</v>
      </c>
      <c r="J330" s="4" t="s">
        <v>740</v>
      </c>
      <c r="K330" s="4" t="s">
        <v>43</v>
      </c>
      <c r="L330" s="15">
        <v>200</v>
      </c>
      <c r="M330" s="2" t="s">
        <v>13</v>
      </c>
      <c r="N330" s="2" t="s">
        <v>47</v>
      </c>
      <c r="O330" s="12">
        <v>5</v>
      </c>
      <c r="P330" s="12">
        <f t="shared" si="20"/>
        <v>20</v>
      </c>
      <c r="Q330" s="2" t="str">
        <f t="shared" si="21"/>
        <v>octubre</v>
      </c>
      <c r="R330" s="2">
        <f t="shared" si="22"/>
        <v>2023</v>
      </c>
      <c r="S330" s="2" t="str">
        <f t="shared" si="23"/>
        <v>sabado</v>
      </c>
    </row>
    <row r="331" spans="1:19" ht="15.75" x14ac:dyDescent="0.25">
      <c r="A331" s="2">
        <v>330</v>
      </c>
      <c r="B331" s="4" t="s">
        <v>786</v>
      </c>
      <c r="C331" s="2">
        <v>33</v>
      </c>
      <c r="D331" s="2" t="s">
        <v>760</v>
      </c>
      <c r="E331" s="5" t="s">
        <v>652</v>
      </c>
      <c r="F331" s="4">
        <v>25483896</v>
      </c>
      <c r="G331" s="2" t="s">
        <v>1202</v>
      </c>
      <c r="H331" s="2" t="s">
        <v>37</v>
      </c>
      <c r="I331" s="55">
        <v>45229</v>
      </c>
      <c r="J331" s="4" t="s">
        <v>788</v>
      </c>
      <c r="K331" s="4" t="s">
        <v>639</v>
      </c>
      <c r="L331" s="15">
        <v>300</v>
      </c>
      <c r="M331" s="2" t="s">
        <v>15</v>
      </c>
      <c r="N331" s="2" t="s">
        <v>49</v>
      </c>
      <c r="O331" s="12">
        <v>10</v>
      </c>
      <c r="P331" s="12">
        <f t="shared" si="20"/>
        <v>30</v>
      </c>
      <c r="Q331" s="2" t="str">
        <f t="shared" si="21"/>
        <v>octubre</v>
      </c>
      <c r="R331" s="2">
        <f t="shared" si="22"/>
        <v>2023</v>
      </c>
      <c r="S331" s="2" t="str">
        <f t="shared" si="23"/>
        <v>lunes</v>
      </c>
    </row>
    <row r="332" spans="1:19" ht="15.75" x14ac:dyDescent="0.25">
      <c r="A332" s="2">
        <v>331</v>
      </c>
      <c r="B332" s="4" t="s">
        <v>787</v>
      </c>
      <c r="C332" s="2">
        <v>20</v>
      </c>
      <c r="D332" s="2" t="s">
        <v>761</v>
      </c>
      <c r="E332" s="5" t="s">
        <v>653</v>
      </c>
      <c r="F332" s="4">
        <v>27922067</v>
      </c>
      <c r="G332" s="2" t="s">
        <v>1203</v>
      </c>
      <c r="H332" s="2" t="s">
        <v>67</v>
      </c>
      <c r="I332" s="55">
        <v>45231</v>
      </c>
      <c r="J332" s="4" t="s">
        <v>784</v>
      </c>
      <c r="K332" s="4" t="s">
        <v>60</v>
      </c>
      <c r="L332" s="15">
        <v>400</v>
      </c>
      <c r="M332" s="2" t="s">
        <v>11</v>
      </c>
      <c r="N332" s="2" t="s">
        <v>55</v>
      </c>
      <c r="O332" s="12">
        <v>15</v>
      </c>
      <c r="P332" s="12">
        <f t="shared" si="20"/>
        <v>40</v>
      </c>
      <c r="Q332" s="2" t="str">
        <f t="shared" si="21"/>
        <v>noviembre</v>
      </c>
      <c r="R332" s="2">
        <f t="shared" si="22"/>
        <v>2023</v>
      </c>
      <c r="S332" s="2" t="str">
        <f t="shared" si="23"/>
        <v>miercoles</v>
      </c>
    </row>
    <row r="333" spans="1:19" ht="15.75" x14ac:dyDescent="0.25">
      <c r="A333" s="2">
        <v>332</v>
      </c>
      <c r="B333" s="4" t="s">
        <v>788</v>
      </c>
      <c r="C333" s="2">
        <v>37</v>
      </c>
      <c r="D333" s="2" t="s">
        <v>761</v>
      </c>
      <c r="E333" s="5" t="s">
        <v>654</v>
      </c>
      <c r="F333" s="4">
        <v>29427461</v>
      </c>
      <c r="G333" s="2" t="s">
        <v>1204</v>
      </c>
      <c r="H333" s="2" t="s">
        <v>68</v>
      </c>
      <c r="I333" s="55">
        <v>45233</v>
      </c>
      <c r="J333" s="4" t="s">
        <v>736</v>
      </c>
      <c r="K333" s="4" t="s">
        <v>62</v>
      </c>
      <c r="L333" s="15">
        <v>400</v>
      </c>
      <c r="M333" s="2" t="s">
        <v>15</v>
      </c>
      <c r="N333" s="2" t="s">
        <v>47</v>
      </c>
      <c r="O333" s="12">
        <v>15</v>
      </c>
      <c r="P333" s="12">
        <f t="shared" si="20"/>
        <v>40</v>
      </c>
      <c r="Q333" s="2" t="str">
        <f t="shared" si="21"/>
        <v>noviembre</v>
      </c>
      <c r="R333" s="2">
        <f t="shared" si="22"/>
        <v>2023</v>
      </c>
      <c r="S333" s="2" t="str">
        <f t="shared" si="23"/>
        <v>viernes</v>
      </c>
    </row>
    <row r="334" spans="1:19" ht="15.75" x14ac:dyDescent="0.25">
      <c r="A334" s="2">
        <v>333</v>
      </c>
      <c r="B334" s="4" t="s">
        <v>789</v>
      </c>
      <c r="C334" s="2">
        <v>34</v>
      </c>
      <c r="D334" s="2" t="s">
        <v>760</v>
      </c>
      <c r="E334" s="5" t="s">
        <v>655</v>
      </c>
      <c r="F334" s="4">
        <v>25944461</v>
      </c>
      <c r="G334" s="2" t="s">
        <v>1205</v>
      </c>
      <c r="H334" s="2" t="s">
        <v>70</v>
      </c>
      <c r="I334" s="55">
        <v>45235</v>
      </c>
      <c r="J334" s="4" t="s">
        <v>732</v>
      </c>
      <c r="K334" s="4" t="s">
        <v>64</v>
      </c>
      <c r="L334" s="15">
        <v>250</v>
      </c>
      <c r="M334" s="2" t="s">
        <v>9</v>
      </c>
      <c r="N334" s="2" t="s">
        <v>55</v>
      </c>
      <c r="O334" s="12">
        <v>0</v>
      </c>
      <c r="P334" s="12">
        <f t="shared" si="20"/>
        <v>25</v>
      </c>
      <c r="Q334" s="2" t="str">
        <f t="shared" si="21"/>
        <v>noviembre</v>
      </c>
      <c r="R334" s="2">
        <f t="shared" si="22"/>
        <v>2023</v>
      </c>
      <c r="S334" s="2" t="str">
        <f t="shared" si="23"/>
        <v>domingo</v>
      </c>
    </row>
    <row r="335" spans="1:19" ht="15.75" x14ac:dyDescent="0.25">
      <c r="A335" s="2">
        <v>334</v>
      </c>
      <c r="B335" s="4" t="s">
        <v>71</v>
      </c>
      <c r="C335" s="2">
        <v>27</v>
      </c>
      <c r="D335" s="2" t="s">
        <v>760</v>
      </c>
      <c r="E335" s="5" t="s">
        <v>656</v>
      </c>
      <c r="F335" s="4">
        <v>39731254</v>
      </c>
      <c r="G335" s="2" t="s">
        <v>1206</v>
      </c>
      <c r="H335" s="2" t="s">
        <v>72</v>
      </c>
      <c r="I335" s="55">
        <v>45237</v>
      </c>
      <c r="J335" s="4" t="s">
        <v>742</v>
      </c>
      <c r="K335" s="4" t="s">
        <v>40</v>
      </c>
      <c r="L335" s="15">
        <v>300</v>
      </c>
      <c r="M335" s="2" t="s">
        <v>7</v>
      </c>
      <c r="N335" s="2" t="s">
        <v>49</v>
      </c>
      <c r="O335" s="12">
        <v>10</v>
      </c>
      <c r="P335" s="12">
        <f t="shared" si="20"/>
        <v>30</v>
      </c>
      <c r="Q335" s="2" t="str">
        <f t="shared" si="21"/>
        <v>noviembre</v>
      </c>
      <c r="R335" s="2">
        <f t="shared" si="22"/>
        <v>2023</v>
      </c>
      <c r="S335" s="2" t="str">
        <f t="shared" si="23"/>
        <v>martes</v>
      </c>
    </row>
    <row r="336" spans="1:19" ht="15.75" x14ac:dyDescent="0.25">
      <c r="A336" s="2">
        <v>335</v>
      </c>
      <c r="B336" s="4" t="s">
        <v>73</v>
      </c>
      <c r="C336" s="2">
        <v>31</v>
      </c>
      <c r="D336" s="2" t="s">
        <v>760</v>
      </c>
      <c r="E336" s="5" t="s">
        <v>657</v>
      </c>
      <c r="F336" s="4">
        <v>28677808</v>
      </c>
      <c r="G336" s="2" t="s">
        <v>1207</v>
      </c>
      <c r="H336" s="2" t="s">
        <v>74</v>
      </c>
      <c r="I336" s="55">
        <v>45239</v>
      </c>
      <c r="J336" s="4" t="s">
        <v>735</v>
      </c>
      <c r="K336" s="4" t="s">
        <v>41</v>
      </c>
      <c r="L336" s="15">
        <v>200</v>
      </c>
      <c r="M336" s="2" t="s">
        <v>15</v>
      </c>
      <c r="N336" s="2" t="s">
        <v>51</v>
      </c>
      <c r="O336" s="12">
        <v>5</v>
      </c>
      <c r="P336" s="12">
        <f t="shared" si="20"/>
        <v>20</v>
      </c>
      <c r="Q336" s="2" t="str">
        <f t="shared" si="21"/>
        <v>noviembre</v>
      </c>
      <c r="R336" s="2">
        <f t="shared" si="22"/>
        <v>2023</v>
      </c>
      <c r="S336" s="2" t="str">
        <f t="shared" si="23"/>
        <v>jueves</v>
      </c>
    </row>
    <row r="337" spans="1:19" ht="15.75" x14ac:dyDescent="0.25">
      <c r="A337" s="2">
        <v>336</v>
      </c>
      <c r="B337" s="4" t="s">
        <v>790</v>
      </c>
      <c r="C337" s="2">
        <v>40</v>
      </c>
      <c r="D337" s="2" t="s">
        <v>761</v>
      </c>
      <c r="E337" s="5" t="s">
        <v>658</v>
      </c>
      <c r="F337" s="4">
        <v>26137564</v>
      </c>
      <c r="G337" s="2" t="s">
        <v>1208</v>
      </c>
      <c r="H337" s="2" t="s">
        <v>76</v>
      </c>
      <c r="I337" s="55">
        <v>45241</v>
      </c>
      <c r="J337" s="4" t="s">
        <v>738</v>
      </c>
      <c r="K337" s="4" t="s">
        <v>42</v>
      </c>
      <c r="L337" s="15">
        <v>400</v>
      </c>
      <c r="M337" s="2" t="s">
        <v>13</v>
      </c>
      <c r="N337" s="2" t="s">
        <v>47</v>
      </c>
      <c r="O337" s="12">
        <v>15</v>
      </c>
      <c r="P337" s="12">
        <f t="shared" si="20"/>
        <v>40</v>
      </c>
      <c r="Q337" s="2" t="str">
        <f t="shared" si="21"/>
        <v>noviembre</v>
      </c>
      <c r="R337" s="2">
        <f t="shared" si="22"/>
        <v>2023</v>
      </c>
      <c r="S337" s="2" t="str">
        <f t="shared" si="23"/>
        <v>sabado</v>
      </c>
    </row>
    <row r="338" spans="1:19" ht="15.75" x14ac:dyDescent="0.25">
      <c r="A338" s="2">
        <v>337</v>
      </c>
      <c r="B338" s="4" t="s">
        <v>791</v>
      </c>
      <c r="C338" s="2">
        <v>18</v>
      </c>
      <c r="D338" s="2" t="s">
        <v>761</v>
      </c>
      <c r="E338" s="5" t="s">
        <v>659</v>
      </c>
      <c r="F338" s="4">
        <v>30888605</v>
      </c>
      <c r="G338" s="2" t="s">
        <v>1209</v>
      </c>
      <c r="H338" s="2" t="s">
        <v>78</v>
      </c>
      <c r="I338" s="55">
        <v>45243</v>
      </c>
      <c r="J338" s="4" t="s">
        <v>749</v>
      </c>
      <c r="K338" s="4" t="s">
        <v>40</v>
      </c>
      <c r="L338" s="15">
        <v>250</v>
      </c>
      <c r="M338" s="2" t="s">
        <v>5</v>
      </c>
      <c r="N338" s="2" t="s">
        <v>45</v>
      </c>
      <c r="O338" s="12">
        <v>0</v>
      </c>
      <c r="P338" s="12">
        <f t="shared" si="20"/>
        <v>25</v>
      </c>
      <c r="Q338" s="2" t="str">
        <f t="shared" si="21"/>
        <v>noviembre</v>
      </c>
      <c r="R338" s="2">
        <f t="shared" si="22"/>
        <v>2023</v>
      </c>
      <c r="S338" s="2" t="str">
        <f t="shared" si="23"/>
        <v>lunes</v>
      </c>
    </row>
    <row r="339" spans="1:19" ht="15.75" x14ac:dyDescent="0.25">
      <c r="A339" s="2">
        <v>338</v>
      </c>
      <c r="B339" s="4" t="s">
        <v>792</v>
      </c>
      <c r="C339" s="2">
        <v>28</v>
      </c>
      <c r="D339" s="2" t="s">
        <v>760</v>
      </c>
      <c r="E339" s="5" t="s">
        <v>660</v>
      </c>
      <c r="F339" s="4">
        <v>27898559</v>
      </c>
      <c r="G339" s="2" t="s">
        <v>1210</v>
      </c>
      <c r="H339" s="2" t="s">
        <v>80</v>
      </c>
      <c r="I339" s="55">
        <v>45245</v>
      </c>
      <c r="J339" s="4" t="s">
        <v>741</v>
      </c>
      <c r="K339" s="4" t="s">
        <v>43</v>
      </c>
      <c r="L339" s="15">
        <v>300</v>
      </c>
      <c r="M339" s="2" t="s">
        <v>15</v>
      </c>
      <c r="N339" s="2" t="s">
        <v>49</v>
      </c>
      <c r="O339" s="12">
        <v>10</v>
      </c>
      <c r="P339" s="12">
        <f t="shared" si="20"/>
        <v>30</v>
      </c>
      <c r="Q339" s="2" t="str">
        <f t="shared" si="21"/>
        <v>noviembre</v>
      </c>
      <c r="R339" s="2">
        <f t="shared" si="22"/>
        <v>2023</v>
      </c>
      <c r="S339" s="2" t="str">
        <f t="shared" si="23"/>
        <v>miercoles</v>
      </c>
    </row>
    <row r="340" spans="1:19" ht="15.75" x14ac:dyDescent="0.25">
      <c r="A340" s="2">
        <v>339</v>
      </c>
      <c r="B340" s="4" t="s">
        <v>793</v>
      </c>
      <c r="C340" s="2">
        <v>26</v>
      </c>
      <c r="D340" s="2" t="s">
        <v>761</v>
      </c>
      <c r="E340" s="5" t="s">
        <v>661</v>
      </c>
      <c r="F340" s="4">
        <v>33256000</v>
      </c>
      <c r="G340" s="2" t="s">
        <v>1211</v>
      </c>
      <c r="H340" s="2" t="s">
        <v>82</v>
      </c>
      <c r="I340" s="55">
        <v>45247</v>
      </c>
      <c r="J340" s="4" t="s">
        <v>784</v>
      </c>
      <c r="K340" s="4" t="s">
        <v>639</v>
      </c>
      <c r="L340" s="15">
        <v>200</v>
      </c>
      <c r="M340" s="2" t="s">
        <v>13</v>
      </c>
      <c r="N340" s="2" t="s">
        <v>47</v>
      </c>
      <c r="O340" s="12">
        <v>5</v>
      </c>
      <c r="P340" s="12">
        <f t="shared" si="20"/>
        <v>20</v>
      </c>
      <c r="Q340" s="2" t="str">
        <f t="shared" si="21"/>
        <v>noviembre</v>
      </c>
      <c r="R340" s="2">
        <f t="shared" si="22"/>
        <v>2023</v>
      </c>
      <c r="S340" s="2" t="str">
        <f t="shared" si="23"/>
        <v>viernes</v>
      </c>
    </row>
    <row r="341" spans="1:19" ht="15.75" x14ac:dyDescent="0.25">
      <c r="A341" s="2">
        <v>340</v>
      </c>
      <c r="B341" s="4" t="s">
        <v>794</v>
      </c>
      <c r="C341" s="2">
        <v>44</v>
      </c>
      <c r="D341" s="2" t="s">
        <v>761</v>
      </c>
      <c r="E341" s="5" t="s">
        <v>662</v>
      </c>
      <c r="F341" s="4">
        <v>31253461</v>
      </c>
      <c r="G341" s="2" t="s">
        <v>1212</v>
      </c>
      <c r="H341" s="2" t="s">
        <v>84</v>
      </c>
      <c r="I341" s="55">
        <v>45249</v>
      </c>
      <c r="J341" s="4" t="s">
        <v>788</v>
      </c>
      <c r="K341" s="4" t="s">
        <v>60</v>
      </c>
      <c r="L341" s="15">
        <v>400</v>
      </c>
      <c r="M341" s="2" t="s">
        <v>11</v>
      </c>
      <c r="N341" s="2" t="s">
        <v>55</v>
      </c>
      <c r="O341" s="12">
        <v>15</v>
      </c>
      <c r="P341" s="12">
        <f t="shared" si="20"/>
        <v>40</v>
      </c>
      <c r="Q341" s="2" t="str">
        <f t="shared" si="21"/>
        <v>noviembre</v>
      </c>
      <c r="R341" s="2">
        <f t="shared" si="22"/>
        <v>2023</v>
      </c>
      <c r="S341" s="2" t="str">
        <f t="shared" si="23"/>
        <v>domingo</v>
      </c>
    </row>
    <row r="342" spans="1:19" ht="15.75" x14ac:dyDescent="0.25">
      <c r="A342" s="2">
        <v>341</v>
      </c>
      <c r="B342" s="4" t="s">
        <v>795</v>
      </c>
      <c r="C342" s="2">
        <v>27</v>
      </c>
      <c r="D342" s="2" t="s">
        <v>760</v>
      </c>
      <c r="E342" s="5" t="s">
        <v>663</v>
      </c>
      <c r="F342" s="4">
        <v>34528233</v>
      </c>
      <c r="G342" s="2" t="s">
        <v>1213</v>
      </c>
      <c r="H342" s="2" t="s">
        <v>86</v>
      </c>
      <c r="I342" s="55">
        <v>45251</v>
      </c>
      <c r="J342" s="4" t="s">
        <v>737</v>
      </c>
      <c r="K342" s="4" t="s">
        <v>62</v>
      </c>
      <c r="L342" s="15">
        <v>250</v>
      </c>
      <c r="M342" s="2" t="s">
        <v>5</v>
      </c>
      <c r="N342" s="2" t="s">
        <v>45</v>
      </c>
      <c r="O342" s="12">
        <v>0</v>
      </c>
      <c r="P342" s="12">
        <f t="shared" si="20"/>
        <v>25</v>
      </c>
      <c r="Q342" s="2" t="str">
        <f t="shared" si="21"/>
        <v>noviembre</v>
      </c>
      <c r="R342" s="2">
        <f t="shared" si="22"/>
        <v>2023</v>
      </c>
      <c r="S342" s="2" t="str">
        <f t="shared" si="23"/>
        <v>martes</v>
      </c>
    </row>
    <row r="343" spans="1:19" ht="15.75" x14ac:dyDescent="0.25">
      <c r="A343" s="2">
        <v>342</v>
      </c>
      <c r="B343" s="4" t="s">
        <v>796</v>
      </c>
      <c r="C343" s="2">
        <v>18</v>
      </c>
      <c r="D343" s="2" t="s">
        <v>760</v>
      </c>
      <c r="E343" s="5" t="s">
        <v>664</v>
      </c>
      <c r="F343" s="4">
        <v>28344568</v>
      </c>
      <c r="G343" s="2" t="s">
        <v>1214</v>
      </c>
      <c r="H343" s="2" t="s">
        <v>88</v>
      </c>
      <c r="I343" s="55">
        <v>45253</v>
      </c>
      <c r="J343" s="4" t="s">
        <v>741</v>
      </c>
      <c r="K343" s="4" t="s">
        <v>64</v>
      </c>
      <c r="L343" s="15">
        <v>300</v>
      </c>
      <c r="M343" s="2" t="s">
        <v>66</v>
      </c>
      <c r="N343" s="2" t="s">
        <v>51</v>
      </c>
      <c r="O343" s="12">
        <v>10</v>
      </c>
      <c r="P343" s="12">
        <f t="shared" si="20"/>
        <v>30</v>
      </c>
      <c r="Q343" s="2" t="str">
        <f t="shared" si="21"/>
        <v>noviembre</v>
      </c>
      <c r="R343" s="2">
        <f t="shared" si="22"/>
        <v>2023</v>
      </c>
      <c r="S343" s="2" t="str">
        <f t="shared" si="23"/>
        <v>jueves</v>
      </c>
    </row>
    <row r="344" spans="1:19" ht="15.75" x14ac:dyDescent="0.25">
      <c r="A344" s="2">
        <v>343</v>
      </c>
      <c r="B344" s="4" t="s">
        <v>89</v>
      </c>
      <c r="C344" s="2">
        <v>28</v>
      </c>
      <c r="D344" s="2" t="s">
        <v>760</v>
      </c>
      <c r="E344" s="5" t="s">
        <v>665</v>
      </c>
      <c r="F344" s="4">
        <v>35644523</v>
      </c>
      <c r="G344" s="2" t="s">
        <v>1215</v>
      </c>
      <c r="H344" s="2" t="s">
        <v>90</v>
      </c>
      <c r="I344" s="55">
        <v>45255</v>
      </c>
      <c r="J344" s="4" t="s">
        <v>741</v>
      </c>
      <c r="K344" s="4" t="s">
        <v>40</v>
      </c>
      <c r="L344" s="15">
        <v>200</v>
      </c>
      <c r="M344" s="2" t="s">
        <v>13</v>
      </c>
      <c r="N344" s="2" t="s">
        <v>49</v>
      </c>
      <c r="O344" s="12">
        <v>5</v>
      </c>
      <c r="P344" s="12">
        <f t="shared" si="20"/>
        <v>20</v>
      </c>
      <c r="Q344" s="2" t="str">
        <f t="shared" si="21"/>
        <v>noviembre</v>
      </c>
      <c r="R344" s="2">
        <f t="shared" si="22"/>
        <v>2023</v>
      </c>
      <c r="S344" s="2" t="str">
        <f t="shared" si="23"/>
        <v>sabado</v>
      </c>
    </row>
    <row r="345" spans="1:19" ht="15.75" x14ac:dyDescent="0.25">
      <c r="A345" s="2">
        <v>344</v>
      </c>
      <c r="B345" s="4" t="s">
        <v>91</v>
      </c>
      <c r="C345" s="2">
        <v>30</v>
      </c>
      <c r="D345" s="2" t="s">
        <v>761</v>
      </c>
      <c r="E345" s="5" t="s">
        <v>666</v>
      </c>
      <c r="F345" s="4">
        <v>28138754</v>
      </c>
      <c r="G345" s="2" t="s">
        <v>1216</v>
      </c>
      <c r="H345" s="2" t="s">
        <v>92</v>
      </c>
      <c r="I345" s="55">
        <v>45257</v>
      </c>
      <c r="J345" s="4" t="s">
        <v>787</v>
      </c>
      <c r="K345" s="4" t="s">
        <v>41</v>
      </c>
      <c r="L345" s="15">
        <v>250</v>
      </c>
      <c r="M345" s="2" t="s">
        <v>9</v>
      </c>
      <c r="N345" s="2" t="s">
        <v>55</v>
      </c>
      <c r="O345" s="12">
        <v>0</v>
      </c>
      <c r="P345" s="12">
        <f t="shared" si="20"/>
        <v>25</v>
      </c>
      <c r="Q345" s="2" t="str">
        <f t="shared" si="21"/>
        <v>noviembre</v>
      </c>
      <c r="R345" s="2">
        <f t="shared" si="22"/>
        <v>2023</v>
      </c>
      <c r="S345" s="2" t="str">
        <f t="shared" si="23"/>
        <v>lunes</v>
      </c>
    </row>
    <row r="346" spans="1:19" ht="15.75" x14ac:dyDescent="0.25">
      <c r="A346" s="2">
        <v>345</v>
      </c>
      <c r="B346" s="4" t="s">
        <v>797</v>
      </c>
      <c r="C346" s="2">
        <v>18</v>
      </c>
      <c r="D346" s="2" t="s">
        <v>761</v>
      </c>
      <c r="E346" s="5" t="s">
        <v>667</v>
      </c>
      <c r="F346" s="4">
        <v>25478122</v>
      </c>
      <c r="G346" s="2" t="s">
        <v>1217</v>
      </c>
      <c r="H346" s="2" t="s">
        <v>61</v>
      </c>
      <c r="I346" s="55">
        <v>45259</v>
      </c>
      <c r="J346" s="4" t="s">
        <v>737</v>
      </c>
      <c r="K346" s="4" t="s">
        <v>42</v>
      </c>
      <c r="L346" s="15">
        <v>350</v>
      </c>
      <c r="M346" s="2" t="s">
        <v>16</v>
      </c>
      <c r="N346" s="2" t="s">
        <v>53</v>
      </c>
      <c r="O346" s="12">
        <v>8</v>
      </c>
      <c r="P346" s="12">
        <f t="shared" si="20"/>
        <v>35</v>
      </c>
      <c r="Q346" s="2" t="str">
        <f t="shared" si="21"/>
        <v>noviembre</v>
      </c>
      <c r="R346" s="2">
        <f t="shared" si="22"/>
        <v>2023</v>
      </c>
      <c r="S346" s="2" t="str">
        <f t="shared" si="23"/>
        <v>miercoles</v>
      </c>
    </row>
    <row r="347" spans="1:19" ht="15.75" x14ac:dyDescent="0.25">
      <c r="A347" s="2">
        <v>346</v>
      </c>
      <c r="B347" s="4" t="s">
        <v>94</v>
      </c>
      <c r="C347" s="2">
        <v>29</v>
      </c>
      <c r="D347" s="2" t="s">
        <v>760</v>
      </c>
      <c r="E347" s="5" t="s">
        <v>668</v>
      </c>
      <c r="F347" s="4">
        <v>36577619</v>
      </c>
      <c r="G347" s="2" t="s">
        <v>1218</v>
      </c>
      <c r="H347" s="2" t="s">
        <v>74</v>
      </c>
      <c r="I347" s="55">
        <v>45261</v>
      </c>
      <c r="J347" s="4" t="s">
        <v>734</v>
      </c>
      <c r="K347" s="4" t="s">
        <v>40</v>
      </c>
      <c r="L347" s="15">
        <v>400</v>
      </c>
      <c r="M347" s="2" t="s">
        <v>13</v>
      </c>
      <c r="N347" s="2" t="s">
        <v>47</v>
      </c>
      <c r="O347" s="12">
        <v>15</v>
      </c>
      <c r="P347" s="12">
        <f t="shared" si="20"/>
        <v>40</v>
      </c>
      <c r="Q347" s="2" t="str">
        <f t="shared" si="21"/>
        <v>diciembre</v>
      </c>
      <c r="R347" s="2">
        <f t="shared" si="22"/>
        <v>2023</v>
      </c>
      <c r="S347" s="2" t="str">
        <f t="shared" si="23"/>
        <v>viernes</v>
      </c>
    </row>
    <row r="348" spans="1:19" ht="15.75" x14ac:dyDescent="0.25">
      <c r="A348" s="2">
        <v>347</v>
      </c>
      <c r="B348" s="4" t="s">
        <v>798</v>
      </c>
      <c r="C348" s="2">
        <v>18</v>
      </c>
      <c r="D348" s="2" t="s">
        <v>760</v>
      </c>
      <c r="E348" s="5" t="s">
        <v>669</v>
      </c>
      <c r="F348" s="4">
        <v>35721411</v>
      </c>
      <c r="G348" s="2" t="s">
        <v>1219</v>
      </c>
      <c r="H348" s="2" t="s">
        <v>96</v>
      </c>
      <c r="I348" s="55">
        <v>45263</v>
      </c>
      <c r="J348" s="4" t="s">
        <v>788</v>
      </c>
      <c r="K348" s="4" t="s">
        <v>43</v>
      </c>
      <c r="L348" s="15">
        <v>200</v>
      </c>
      <c r="M348" s="2" t="s">
        <v>15</v>
      </c>
      <c r="N348" s="2" t="s">
        <v>51</v>
      </c>
      <c r="O348" s="12">
        <v>5</v>
      </c>
      <c r="P348" s="12">
        <f t="shared" si="20"/>
        <v>20</v>
      </c>
      <c r="Q348" s="2" t="str">
        <f t="shared" si="21"/>
        <v>diciembre</v>
      </c>
      <c r="R348" s="2">
        <f t="shared" si="22"/>
        <v>2023</v>
      </c>
      <c r="S348" s="2" t="str">
        <f t="shared" si="23"/>
        <v>domingo</v>
      </c>
    </row>
    <row r="349" spans="1:19" ht="15.75" x14ac:dyDescent="0.25">
      <c r="A349" s="2">
        <v>348</v>
      </c>
      <c r="B349" s="4" t="s">
        <v>799</v>
      </c>
      <c r="C349" s="2">
        <v>29</v>
      </c>
      <c r="D349" s="2" t="s">
        <v>761</v>
      </c>
      <c r="E349" s="5" t="s">
        <v>670</v>
      </c>
      <c r="F349" s="4">
        <v>26335995</v>
      </c>
      <c r="G349" s="2" t="s">
        <v>1220</v>
      </c>
      <c r="H349" s="2" t="s">
        <v>98</v>
      </c>
      <c r="I349" s="55">
        <v>45265</v>
      </c>
      <c r="J349" s="4" t="s">
        <v>848</v>
      </c>
      <c r="K349" s="4" t="s">
        <v>639</v>
      </c>
      <c r="L349" s="15">
        <v>300</v>
      </c>
      <c r="M349" s="2" t="s">
        <v>15</v>
      </c>
      <c r="N349" s="2" t="s">
        <v>49</v>
      </c>
      <c r="O349" s="12">
        <v>10</v>
      </c>
      <c r="P349" s="12">
        <f t="shared" si="20"/>
        <v>30</v>
      </c>
      <c r="Q349" s="2" t="str">
        <f t="shared" si="21"/>
        <v>diciembre</v>
      </c>
      <c r="R349" s="2">
        <f t="shared" si="22"/>
        <v>2023</v>
      </c>
      <c r="S349" s="2" t="str">
        <f t="shared" si="23"/>
        <v>martes</v>
      </c>
    </row>
    <row r="350" spans="1:19" ht="15.75" x14ac:dyDescent="0.25">
      <c r="A350" s="2">
        <v>349</v>
      </c>
      <c r="B350" s="4" t="s">
        <v>99</v>
      </c>
      <c r="C350" s="2">
        <v>31</v>
      </c>
      <c r="D350" s="2" t="s">
        <v>761</v>
      </c>
      <c r="E350" s="5" t="s">
        <v>671</v>
      </c>
      <c r="F350" s="4">
        <v>31635550</v>
      </c>
      <c r="G350" s="2" t="s">
        <v>1221</v>
      </c>
      <c r="H350" s="2" t="s">
        <v>100</v>
      </c>
      <c r="I350" s="55">
        <v>45267</v>
      </c>
      <c r="J350" s="4" t="s">
        <v>737</v>
      </c>
      <c r="K350" s="4" t="s">
        <v>60</v>
      </c>
      <c r="L350" s="15">
        <v>200</v>
      </c>
      <c r="M350" s="2" t="s">
        <v>13</v>
      </c>
      <c r="N350" s="2" t="s">
        <v>47</v>
      </c>
      <c r="O350" s="12">
        <v>5</v>
      </c>
      <c r="P350" s="12">
        <f t="shared" si="20"/>
        <v>20</v>
      </c>
      <c r="Q350" s="2" t="str">
        <f t="shared" si="21"/>
        <v>diciembre</v>
      </c>
      <c r="R350" s="2">
        <f t="shared" si="22"/>
        <v>2023</v>
      </c>
      <c r="S350" s="2" t="str">
        <f t="shared" si="23"/>
        <v>jueves</v>
      </c>
    </row>
    <row r="351" spans="1:19" ht="15.75" x14ac:dyDescent="0.25">
      <c r="A351" s="2">
        <v>350</v>
      </c>
      <c r="B351" s="4" t="s">
        <v>800</v>
      </c>
      <c r="C351" s="2">
        <v>29</v>
      </c>
      <c r="D351" s="2" t="s">
        <v>760</v>
      </c>
      <c r="E351" s="5" t="s">
        <v>672</v>
      </c>
      <c r="F351" s="4">
        <v>34027037</v>
      </c>
      <c r="G351" s="2" t="s">
        <v>1222</v>
      </c>
      <c r="H351" s="2" t="s">
        <v>102</v>
      </c>
      <c r="I351" s="55">
        <v>45269</v>
      </c>
      <c r="J351" s="4" t="s">
        <v>852</v>
      </c>
      <c r="K351" s="4" t="s">
        <v>62</v>
      </c>
      <c r="L351" s="15">
        <v>400</v>
      </c>
      <c r="M351" s="2" t="s">
        <v>11</v>
      </c>
      <c r="N351" s="2" t="s">
        <v>55</v>
      </c>
      <c r="O351" s="12">
        <v>15</v>
      </c>
      <c r="P351" s="12">
        <f t="shared" si="20"/>
        <v>40</v>
      </c>
      <c r="Q351" s="2" t="str">
        <f t="shared" si="21"/>
        <v>diciembre</v>
      </c>
      <c r="R351" s="2">
        <f t="shared" si="22"/>
        <v>2023</v>
      </c>
      <c r="S351" s="2" t="str">
        <f t="shared" si="23"/>
        <v>sabado</v>
      </c>
    </row>
    <row r="352" spans="1:19" ht="15.75" x14ac:dyDescent="0.25">
      <c r="A352" s="2">
        <v>351</v>
      </c>
      <c r="B352" s="4" t="s">
        <v>801</v>
      </c>
      <c r="C352" s="2">
        <v>18</v>
      </c>
      <c r="D352" s="2" t="s">
        <v>760</v>
      </c>
      <c r="E352" s="5" t="s">
        <v>673</v>
      </c>
      <c r="F352" s="4">
        <v>26995894</v>
      </c>
      <c r="G352" s="2" t="s">
        <v>1223</v>
      </c>
      <c r="H352" s="2" t="s">
        <v>104</v>
      </c>
      <c r="I352" s="55">
        <v>45271</v>
      </c>
      <c r="J352" s="4" t="s">
        <v>741</v>
      </c>
      <c r="K352" s="4" t="s">
        <v>64</v>
      </c>
      <c r="L352" s="15">
        <v>250</v>
      </c>
      <c r="M352" s="2" t="s">
        <v>5</v>
      </c>
      <c r="N352" s="2" t="s">
        <v>45</v>
      </c>
      <c r="O352" s="12">
        <v>0</v>
      </c>
      <c r="P352" s="12">
        <f t="shared" si="20"/>
        <v>25</v>
      </c>
      <c r="Q352" s="2" t="str">
        <f t="shared" si="21"/>
        <v>diciembre</v>
      </c>
      <c r="R352" s="2">
        <f t="shared" si="22"/>
        <v>2023</v>
      </c>
      <c r="S352" s="2" t="str">
        <f t="shared" si="23"/>
        <v>lunes</v>
      </c>
    </row>
    <row r="353" spans="1:19" ht="15.75" x14ac:dyDescent="0.25">
      <c r="A353" s="2">
        <v>352</v>
      </c>
      <c r="B353" s="4" t="s">
        <v>851</v>
      </c>
      <c r="C353" s="2">
        <v>30</v>
      </c>
      <c r="D353" s="2" t="s">
        <v>760</v>
      </c>
      <c r="E353" s="5" t="s">
        <v>674</v>
      </c>
      <c r="F353" s="4">
        <v>26016209</v>
      </c>
      <c r="G353" s="2" t="s">
        <v>1224</v>
      </c>
      <c r="H353" s="2" t="s">
        <v>70</v>
      </c>
      <c r="I353" s="55">
        <v>45273</v>
      </c>
      <c r="J353" s="4" t="s">
        <v>737</v>
      </c>
      <c r="K353" s="4" t="s">
        <v>40</v>
      </c>
      <c r="L353" s="15">
        <v>350</v>
      </c>
      <c r="M353" s="2" t="s">
        <v>16</v>
      </c>
      <c r="N353" s="2" t="s">
        <v>53</v>
      </c>
      <c r="O353" s="12">
        <v>8</v>
      </c>
      <c r="P353" s="12">
        <f t="shared" si="20"/>
        <v>35</v>
      </c>
      <c r="Q353" s="2" t="str">
        <f t="shared" si="21"/>
        <v>diciembre</v>
      </c>
      <c r="R353" s="2">
        <f t="shared" si="22"/>
        <v>2023</v>
      </c>
      <c r="S353" s="2" t="str">
        <f t="shared" si="23"/>
        <v>miercoles</v>
      </c>
    </row>
    <row r="354" spans="1:19" ht="15.75" x14ac:dyDescent="0.25">
      <c r="A354" s="2">
        <v>353</v>
      </c>
      <c r="B354" s="4" t="s">
        <v>802</v>
      </c>
      <c r="C354" s="2">
        <v>32</v>
      </c>
      <c r="D354" s="2" t="s">
        <v>761</v>
      </c>
      <c r="E354" s="5" t="s">
        <v>675</v>
      </c>
      <c r="F354" s="4">
        <v>38409289</v>
      </c>
      <c r="G354" s="2" t="s">
        <v>1225</v>
      </c>
      <c r="H354" s="2" t="s">
        <v>108</v>
      </c>
      <c r="I354" s="55">
        <v>45275</v>
      </c>
      <c r="J354" s="4" t="s">
        <v>849</v>
      </c>
      <c r="K354" s="4" t="s">
        <v>41</v>
      </c>
      <c r="L354" s="15">
        <v>300</v>
      </c>
      <c r="M354" s="2" t="s">
        <v>66</v>
      </c>
      <c r="N354" s="2" t="s">
        <v>51</v>
      </c>
      <c r="O354" s="12">
        <v>10</v>
      </c>
      <c r="P354" s="12">
        <f t="shared" si="20"/>
        <v>30</v>
      </c>
      <c r="Q354" s="2" t="str">
        <f t="shared" si="21"/>
        <v>diciembre</v>
      </c>
      <c r="R354" s="2">
        <f t="shared" si="22"/>
        <v>2023</v>
      </c>
      <c r="S354" s="2" t="str">
        <f t="shared" si="23"/>
        <v>viernes</v>
      </c>
    </row>
    <row r="355" spans="1:19" ht="15.75" x14ac:dyDescent="0.25">
      <c r="A355" s="2">
        <v>354</v>
      </c>
      <c r="B355" s="4" t="s">
        <v>803</v>
      </c>
      <c r="C355" s="2">
        <v>52</v>
      </c>
      <c r="D355" s="2" t="s">
        <v>761</v>
      </c>
      <c r="E355" s="5" t="s">
        <v>676</v>
      </c>
      <c r="F355" s="4">
        <v>25054956</v>
      </c>
      <c r="G355" s="2" t="s">
        <v>1226</v>
      </c>
      <c r="H355" s="2" t="s">
        <v>110</v>
      </c>
      <c r="I355" s="55">
        <v>45277</v>
      </c>
      <c r="J355" s="4" t="s">
        <v>738</v>
      </c>
      <c r="K355" s="4" t="s">
        <v>42</v>
      </c>
      <c r="L355" s="15">
        <v>200</v>
      </c>
      <c r="M355" s="2" t="s">
        <v>13</v>
      </c>
      <c r="N355" s="2" t="s">
        <v>49</v>
      </c>
      <c r="O355" s="12">
        <v>5</v>
      </c>
      <c r="P355" s="12">
        <f t="shared" si="20"/>
        <v>20</v>
      </c>
      <c r="Q355" s="2" t="str">
        <f t="shared" si="21"/>
        <v>diciembre</v>
      </c>
      <c r="R355" s="2">
        <f t="shared" si="22"/>
        <v>2023</v>
      </c>
      <c r="S355" s="2" t="str">
        <f t="shared" si="23"/>
        <v>domingo</v>
      </c>
    </row>
    <row r="356" spans="1:19" ht="15.75" x14ac:dyDescent="0.25">
      <c r="A356" s="2">
        <v>355</v>
      </c>
      <c r="B356" s="4" t="s">
        <v>111</v>
      </c>
      <c r="C356" s="2">
        <v>27</v>
      </c>
      <c r="D356" s="2" t="s">
        <v>760</v>
      </c>
      <c r="E356" s="5" t="s">
        <v>677</v>
      </c>
      <c r="F356" s="4">
        <v>32751121</v>
      </c>
      <c r="G356" s="2" t="s">
        <v>1227</v>
      </c>
      <c r="H356" s="2" t="s">
        <v>112</v>
      </c>
      <c r="I356" s="55">
        <v>45279</v>
      </c>
      <c r="J356" s="4" t="s">
        <v>749</v>
      </c>
      <c r="K356" s="4" t="s">
        <v>40</v>
      </c>
      <c r="L356" s="15">
        <v>400</v>
      </c>
      <c r="M356" s="2" t="s">
        <v>15</v>
      </c>
      <c r="N356" s="2" t="s">
        <v>47</v>
      </c>
      <c r="O356" s="12">
        <v>15</v>
      </c>
      <c r="P356" s="12">
        <f t="shared" si="20"/>
        <v>40</v>
      </c>
      <c r="Q356" s="2" t="str">
        <f t="shared" si="21"/>
        <v>diciembre</v>
      </c>
      <c r="R356" s="2">
        <f t="shared" si="22"/>
        <v>2023</v>
      </c>
      <c r="S356" s="2" t="str">
        <f t="shared" si="23"/>
        <v>martes</v>
      </c>
    </row>
    <row r="357" spans="1:19" ht="15.75" x14ac:dyDescent="0.25">
      <c r="A357" s="2">
        <v>356</v>
      </c>
      <c r="B357" s="4" t="s">
        <v>113</v>
      </c>
      <c r="C357" s="2">
        <v>27</v>
      </c>
      <c r="D357" s="2" t="s">
        <v>761</v>
      </c>
      <c r="E357" s="5" t="s">
        <v>678</v>
      </c>
      <c r="F357" s="4">
        <v>33208866</v>
      </c>
      <c r="G357" s="2" t="s">
        <v>1228</v>
      </c>
      <c r="H357" s="2" t="s">
        <v>114</v>
      </c>
      <c r="I357" s="55">
        <v>45281</v>
      </c>
      <c r="J357" s="4" t="s">
        <v>735</v>
      </c>
      <c r="K357" s="4" t="s">
        <v>43</v>
      </c>
      <c r="L357" s="15">
        <v>350</v>
      </c>
      <c r="M357" s="2" t="s">
        <v>16</v>
      </c>
      <c r="N357" s="2" t="s">
        <v>53</v>
      </c>
      <c r="O357" s="12">
        <v>8</v>
      </c>
      <c r="P357" s="12">
        <f t="shared" si="20"/>
        <v>35</v>
      </c>
      <c r="Q357" s="2" t="str">
        <f t="shared" si="21"/>
        <v>diciembre</v>
      </c>
      <c r="R357" s="2">
        <f t="shared" si="22"/>
        <v>2023</v>
      </c>
      <c r="S357" s="2" t="str">
        <f t="shared" si="23"/>
        <v>jueves</v>
      </c>
    </row>
    <row r="358" spans="1:19" ht="15.75" x14ac:dyDescent="0.25">
      <c r="A358" s="2">
        <v>357</v>
      </c>
      <c r="B358" s="4" t="s">
        <v>115</v>
      </c>
      <c r="C358" s="2">
        <v>28</v>
      </c>
      <c r="D358" s="2" t="s">
        <v>761</v>
      </c>
      <c r="E358" s="5" t="s">
        <v>679</v>
      </c>
      <c r="F358" s="4">
        <v>30787647</v>
      </c>
      <c r="G358" s="2" t="s">
        <v>1229</v>
      </c>
      <c r="H358" s="2" t="s">
        <v>88</v>
      </c>
      <c r="I358" s="55">
        <v>45283</v>
      </c>
      <c r="J358" s="4" t="s">
        <v>736</v>
      </c>
      <c r="K358" s="4" t="s">
        <v>639</v>
      </c>
      <c r="L358" s="15">
        <v>200</v>
      </c>
      <c r="M358" s="2" t="s">
        <v>15</v>
      </c>
      <c r="N358" s="2" t="s">
        <v>51</v>
      </c>
      <c r="O358" s="12">
        <v>5</v>
      </c>
      <c r="P358" s="12">
        <f t="shared" si="20"/>
        <v>20</v>
      </c>
      <c r="Q358" s="2" t="str">
        <f t="shared" si="21"/>
        <v>diciembre</v>
      </c>
      <c r="R358" s="2">
        <f t="shared" si="22"/>
        <v>2023</v>
      </c>
      <c r="S358" s="2" t="str">
        <f t="shared" si="23"/>
        <v>sabado</v>
      </c>
    </row>
    <row r="359" spans="1:19" ht="15.75" x14ac:dyDescent="0.25">
      <c r="A359" s="2">
        <v>358</v>
      </c>
      <c r="B359" s="4" t="s">
        <v>804</v>
      </c>
      <c r="C359" s="2">
        <v>30</v>
      </c>
      <c r="D359" s="2" t="s">
        <v>760</v>
      </c>
      <c r="E359" s="5" t="s">
        <v>680</v>
      </c>
      <c r="F359" s="4">
        <v>36474117</v>
      </c>
      <c r="G359" s="2" t="s">
        <v>1230</v>
      </c>
      <c r="H359" s="2" t="s">
        <v>117</v>
      </c>
      <c r="I359" s="55">
        <v>45285</v>
      </c>
      <c r="J359" s="4" t="s">
        <v>732</v>
      </c>
      <c r="K359" s="4" t="s">
        <v>60</v>
      </c>
      <c r="L359" s="15">
        <v>400</v>
      </c>
      <c r="M359" s="2" t="s">
        <v>13</v>
      </c>
      <c r="N359" s="2" t="s">
        <v>47</v>
      </c>
      <c r="O359" s="12">
        <v>15</v>
      </c>
      <c r="P359" s="12">
        <f t="shared" si="20"/>
        <v>40</v>
      </c>
      <c r="Q359" s="2" t="str">
        <f t="shared" si="21"/>
        <v>diciembre</v>
      </c>
      <c r="R359" s="2">
        <f t="shared" si="22"/>
        <v>2023</v>
      </c>
      <c r="S359" s="2" t="str">
        <f t="shared" si="23"/>
        <v>lunes</v>
      </c>
    </row>
    <row r="360" spans="1:19" ht="15.75" x14ac:dyDescent="0.25">
      <c r="A360" s="2">
        <v>359</v>
      </c>
      <c r="B360" s="4" t="s">
        <v>805</v>
      </c>
      <c r="C360" s="2">
        <v>38</v>
      </c>
      <c r="D360" s="2" t="s">
        <v>760</v>
      </c>
      <c r="E360" s="5" t="s">
        <v>681</v>
      </c>
      <c r="F360" s="4">
        <v>32706759</v>
      </c>
      <c r="G360" s="2" t="s">
        <v>1231</v>
      </c>
      <c r="H360" s="2" t="s">
        <v>119</v>
      </c>
      <c r="I360" s="55">
        <v>45287</v>
      </c>
      <c r="J360" s="4" t="s">
        <v>734</v>
      </c>
      <c r="K360" s="4" t="s">
        <v>62</v>
      </c>
      <c r="L360" s="15">
        <v>250</v>
      </c>
      <c r="M360" s="2" t="s">
        <v>5</v>
      </c>
      <c r="N360" s="2" t="s">
        <v>45</v>
      </c>
      <c r="O360" s="12">
        <v>0</v>
      </c>
      <c r="P360" s="12">
        <f t="shared" si="20"/>
        <v>25</v>
      </c>
      <c r="Q360" s="2" t="str">
        <f t="shared" si="21"/>
        <v>diciembre</v>
      </c>
      <c r="R360" s="2">
        <f t="shared" si="22"/>
        <v>2023</v>
      </c>
      <c r="S360" s="2" t="str">
        <f t="shared" si="23"/>
        <v>miercoles</v>
      </c>
    </row>
    <row r="361" spans="1:19" ht="15.75" x14ac:dyDescent="0.25">
      <c r="A361" s="2">
        <v>360</v>
      </c>
      <c r="B361" s="4" t="s">
        <v>120</v>
      </c>
      <c r="C361" s="2">
        <v>35</v>
      </c>
      <c r="D361" s="2" t="s">
        <v>760</v>
      </c>
      <c r="E361" s="5" t="s">
        <v>682</v>
      </c>
      <c r="F361" s="4">
        <v>28097429</v>
      </c>
      <c r="G361" s="2" t="s">
        <v>1232</v>
      </c>
      <c r="H361" s="2" t="s">
        <v>121</v>
      </c>
      <c r="I361" s="55">
        <v>45289</v>
      </c>
      <c r="J361" s="4" t="s">
        <v>784</v>
      </c>
      <c r="K361" s="4" t="s">
        <v>64</v>
      </c>
      <c r="L361" s="15">
        <v>400</v>
      </c>
      <c r="M361" s="2" t="s">
        <v>13</v>
      </c>
      <c r="N361" s="2" t="s">
        <v>47</v>
      </c>
      <c r="O361" s="12">
        <v>15</v>
      </c>
      <c r="P361" s="12">
        <f t="shared" si="20"/>
        <v>40</v>
      </c>
      <c r="Q361" s="2" t="str">
        <f t="shared" si="21"/>
        <v>diciembre</v>
      </c>
      <c r="R361" s="2">
        <f t="shared" si="22"/>
        <v>2023</v>
      </c>
      <c r="S361" s="2" t="str">
        <f t="shared" si="23"/>
        <v>viernes</v>
      </c>
    </row>
    <row r="362" spans="1:19" ht="15.75" x14ac:dyDescent="0.25">
      <c r="A362" s="2">
        <v>361</v>
      </c>
      <c r="B362" s="4" t="s">
        <v>778</v>
      </c>
      <c r="C362" s="2">
        <v>38</v>
      </c>
      <c r="D362" s="2" t="s">
        <v>760</v>
      </c>
      <c r="E362" s="5" t="s">
        <v>643</v>
      </c>
      <c r="F362" s="4">
        <v>37260326</v>
      </c>
      <c r="G362" s="2" t="s">
        <v>1233</v>
      </c>
      <c r="H362" s="2" t="s">
        <v>29</v>
      </c>
      <c r="I362" s="55">
        <v>45291</v>
      </c>
      <c r="J362" s="4" t="s">
        <v>738</v>
      </c>
      <c r="K362" s="4" t="s">
        <v>40</v>
      </c>
      <c r="L362" s="15">
        <v>250</v>
      </c>
      <c r="M362" s="2" t="s">
        <v>5</v>
      </c>
      <c r="N362" s="2" t="s">
        <v>45</v>
      </c>
      <c r="O362" s="12">
        <v>0</v>
      </c>
      <c r="P362" s="12">
        <f t="shared" si="20"/>
        <v>25</v>
      </c>
      <c r="Q362" s="2" t="str">
        <f t="shared" si="21"/>
        <v>diciembre</v>
      </c>
      <c r="R362" s="2">
        <f t="shared" si="22"/>
        <v>2023</v>
      </c>
      <c r="S362" s="2" t="str">
        <f t="shared" si="23"/>
        <v>domingo</v>
      </c>
    </row>
    <row r="363" spans="1:19" ht="15.75" x14ac:dyDescent="0.25">
      <c r="A363" s="2">
        <v>362</v>
      </c>
      <c r="B363" s="4" t="s">
        <v>779</v>
      </c>
      <c r="C363" s="2">
        <v>35</v>
      </c>
      <c r="D363" s="2" t="s">
        <v>761</v>
      </c>
      <c r="E363" s="5" t="s">
        <v>644</v>
      </c>
      <c r="F363" s="4">
        <v>37194455</v>
      </c>
      <c r="G363" s="2" t="s">
        <v>1234</v>
      </c>
      <c r="H363" s="2" t="s">
        <v>31</v>
      </c>
      <c r="I363" s="55">
        <v>45171</v>
      </c>
      <c r="J363" s="4" t="s">
        <v>741</v>
      </c>
      <c r="K363" s="4" t="s">
        <v>41</v>
      </c>
      <c r="L363" s="15">
        <v>300</v>
      </c>
      <c r="M363" s="2" t="s">
        <v>15</v>
      </c>
      <c r="N363" s="2" t="s">
        <v>49</v>
      </c>
      <c r="O363" s="12">
        <v>10</v>
      </c>
      <c r="P363" s="12">
        <f t="shared" si="20"/>
        <v>30</v>
      </c>
      <c r="Q363" s="2" t="str">
        <f t="shared" si="21"/>
        <v>septiembre</v>
      </c>
      <c r="R363" s="2">
        <f t="shared" si="22"/>
        <v>2023</v>
      </c>
      <c r="S363" s="2" t="str">
        <f t="shared" si="23"/>
        <v>sabado</v>
      </c>
    </row>
    <row r="364" spans="1:19" ht="15.75" x14ac:dyDescent="0.25">
      <c r="A364" s="2">
        <v>363</v>
      </c>
      <c r="B364" s="4" t="s">
        <v>780</v>
      </c>
      <c r="C364" s="2">
        <v>42</v>
      </c>
      <c r="D364" s="2" t="s">
        <v>761</v>
      </c>
      <c r="E364" s="5" t="s">
        <v>645</v>
      </c>
      <c r="F364" s="4">
        <v>27705687</v>
      </c>
      <c r="G364" s="2" t="s">
        <v>1235</v>
      </c>
      <c r="H364" s="2" t="s">
        <v>33</v>
      </c>
      <c r="I364" s="55">
        <v>45173</v>
      </c>
      <c r="J364" s="4" t="s">
        <v>779</v>
      </c>
      <c r="K364" s="4" t="s">
        <v>42</v>
      </c>
      <c r="L364" s="15">
        <v>200</v>
      </c>
      <c r="M364" s="2" t="s">
        <v>13</v>
      </c>
      <c r="N364" s="2" t="s">
        <v>47</v>
      </c>
      <c r="O364" s="12">
        <v>5</v>
      </c>
      <c r="P364" s="12">
        <f t="shared" si="20"/>
        <v>20</v>
      </c>
      <c r="Q364" s="2" t="str">
        <f t="shared" si="21"/>
        <v>septiembre</v>
      </c>
      <c r="R364" s="2">
        <f t="shared" si="22"/>
        <v>2023</v>
      </c>
      <c r="S364" s="2" t="str">
        <f t="shared" si="23"/>
        <v>lunes</v>
      </c>
    </row>
    <row r="365" spans="1:19" ht="15.75" x14ac:dyDescent="0.25">
      <c r="A365" s="2">
        <v>364</v>
      </c>
      <c r="B365" s="4" t="s">
        <v>781</v>
      </c>
      <c r="C365" s="2">
        <v>40</v>
      </c>
      <c r="D365" s="2" t="s">
        <v>760</v>
      </c>
      <c r="E365" s="5" t="s">
        <v>646</v>
      </c>
      <c r="F365" s="4">
        <v>38813072</v>
      </c>
      <c r="G365" s="2" t="s">
        <v>1236</v>
      </c>
      <c r="H365" s="2" t="s">
        <v>35</v>
      </c>
      <c r="I365" s="55">
        <v>45175</v>
      </c>
      <c r="J365" s="4" t="s">
        <v>735</v>
      </c>
      <c r="K365" s="4" t="s">
        <v>40</v>
      </c>
      <c r="L365" s="15">
        <v>300</v>
      </c>
      <c r="M365" s="2" t="s">
        <v>15</v>
      </c>
      <c r="N365" s="2" t="s">
        <v>49</v>
      </c>
      <c r="O365" s="12">
        <v>10</v>
      </c>
      <c r="P365" s="12">
        <f t="shared" si="20"/>
        <v>30</v>
      </c>
      <c r="Q365" s="2" t="str">
        <f t="shared" si="21"/>
        <v>septiembre</v>
      </c>
      <c r="R365" s="2">
        <f t="shared" si="22"/>
        <v>2023</v>
      </c>
      <c r="S365" s="2" t="str">
        <f t="shared" si="23"/>
        <v>miercoles</v>
      </c>
    </row>
    <row r="366" spans="1:19" ht="15.75" x14ac:dyDescent="0.25">
      <c r="A366" s="2">
        <v>365</v>
      </c>
      <c r="B366" s="4" t="s">
        <v>846</v>
      </c>
      <c r="C366" s="2">
        <v>38</v>
      </c>
      <c r="D366" s="2" t="s">
        <v>760</v>
      </c>
      <c r="E366" s="5" t="s">
        <v>647</v>
      </c>
      <c r="F366" s="4">
        <v>38416885</v>
      </c>
      <c r="G366" s="2" t="s">
        <v>1237</v>
      </c>
      <c r="H366" s="2" t="s">
        <v>129</v>
      </c>
      <c r="I366" s="55">
        <v>45177</v>
      </c>
      <c r="J366" s="4" t="s">
        <v>734</v>
      </c>
      <c r="K366" s="4" t="s">
        <v>43</v>
      </c>
      <c r="L366" s="15">
        <v>400</v>
      </c>
      <c r="M366" s="2" t="s">
        <v>11</v>
      </c>
      <c r="N366" s="2" t="s">
        <v>55</v>
      </c>
      <c r="O366" s="12">
        <v>15</v>
      </c>
      <c r="P366" s="12">
        <f t="shared" si="20"/>
        <v>40</v>
      </c>
      <c r="Q366" s="2" t="str">
        <f t="shared" si="21"/>
        <v>septiembre</v>
      </c>
      <c r="R366" s="2">
        <f t="shared" si="22"/>
        <v>2023</v>
      </c>
      <c r="S366" s="2" t="str">
        <f t="shared" si="23"/>
        <v>viernes</v>
      </c>
    </row>
    <row r="367" spans="1:19" ht="15.75" x14ac:dyDescent="0.25">
      <c r="A367" s="2">
        <v>366</v>
      </c>
      <c r="B367" s="4" t="s">
        <v>782</v>
      </c>
      <c r="C367" s="2">
        <v>22</v>
      </c>
      <c r="D367" s="2" t="s">
        <v>760</v>
      </c>
      <c r="E367" s="5" t="s">
        <v>648</v>
      </c>
      <c r="F367" s="4">
        <v>25666872</v>
      </c>
      <c r="G367" s="2" t="s">
        <v>1238</v>
      </c>
      <c r="H367" s="2" t="s">
        <v>39</v>
      </c>
      <c r="I367" s="55">
        <v>45179</v>
      </c>
      <c r="J367" s="4" t="s">
        <v>743</v>
      </c>
      <c r="K367" s="4" t="s">
        <v>639</v>
      </c>
      <c r="L367" s="15">
        <v>250</v>
      </c>
      <c r="M367" s="2" t="s">
        <v>5</v>
      </c>
      <c r="N367" s="2" t="s">
        <v>45</v>
      </c>
      <c r="O367" s="12">
        <v>0</v>
      </c>
      <c r="P367" s="12">
        <f t="shared" si="20"/>
        <v>25</v>
      </c>
      <c r="Q367" s="2" t="str">
        <f t="shared" si="21"/>
        <v>septiembre</v>
      </c>
      <c r="R367" s="2">
        <f t="shared" si="22"/>
        <v>2023</v>
      </c>
      <c r="S367" s="2" t="str">
        <f t="shared" si="23"/>
        <v>domingo</v>
      </c>
    </row>
    <row r="368" spans="1:19" ht="15.75" x14ac:dyDescent="0.25">
      <c r="A368" s="2">
        <v>367</v>
      </c>
      <c r="B368" s="4" t="s">
        <v>783</v>
      </c>
      <c r="C368" s="2">
        <v>32</v>
      </c>
      <c r="D368" s="2" t="s">
        <v>761</v>
      </c>
      <c r="E368" s="5" t="s">
        <v>649</v>
      </c>
      <c r="F368" s="4">
        <v>37980826</v>
      </c>
      <c r="G368" s="2" t="s">
        <v>1239</v>
      </c>
      <c r="H368" s="2" t="s">
        <v>59</v>
      </c>
      <c r="I368" s="55">
        <v>45181</v>
      </c>
      <c r="J368" s="4" t="s">
        <v>742</v>
      </c>
      <c r="K368" s="4" t="s">
        <v>60</v>
      </c>
      <c r="L368" s="15">
        <v>350</v>
      </c>
      <c r="M368" s="2" t="s">
        <v>16</v>
      </c>
      <c r="N368" s="2" t="s">
        <v>53</v>
      </c>
      <c r="O368" s="12">
        <v>8</v>
      </c>
      <c r="P368" s="12">
        <f t="shared" si="20"/>
        <v>35</v>
      </c>
      <c r="Q368" s="2" t="str">
        <f t="shared" si="21"/>
        <v>septiembre</v>
      </c>
      <c r="R368" s="2">
        <f t="shared" si="22"/>
        <v>2023</v>
      </c>
      <c r="S368" s="2" t="str">
        <f t="shared" si="23"/>
        <v>martes</v>
      </c>
    </row>
    <row r="369" spans="1:19" ht="15.75" x14ac:dyDescent="0.25">
      <c r="A369" s="2">
        <v>368</v>
      </c>
      <c r="B369" s="4" t="s">
        <v>784</v>
      </c>
      <c r="C369" s="2">
        <v>30</v>
      </c>
      <c r="D369" s="2" t="s">
        <v>761</v>
      </c>
      <c r="E369" s="5" t="s">
        <v>650</v>
      </c>
      <c r="F369" s="4">
        <v>36331626</v>
      </c>
      <c r="G369" s="2" t="s">
        <v>1240</v>
      </c>
      <c r="H369" s="2" t="s">
        <v>61</v>
      </c>
      <c r="I369" s="55">
        <v>45183</v>
      </c>
      <c r="J369" s="4" t="s">
        <v>784</v>
      </c>
      <c r="K369" s="4" t="s">
        <v>62</v>
      </c>
      <c r="L369" s="15">
        <v>300</v>
      </c>
      <c r="M369" s="2" t="s">
        <v>66</v>
      </c>
      <c r="N369" s="2" t="s">
        <v>51</v>
      </c>
      <c r="O369" s="12">
        <v>10</v>
      </c>
      <c r="P369" s="12">
        <f t="shared" si="20"/>
        <v>30</v>
      </c>
      <c r="Q369" s="2" t="str">
        <f t="shared" si="21"/>
        <v>septiembre</v>
      </c>
      <c r="R369" s="2">
        <f t="shared" si="22"/>
        <v>2023</v>
      </c>
      <c r="S369" s="2" t="str">
        <f t="shared" si="23"/>
        <v>jueves</v>
      </c>
    </row>
    <row r="370" spans="1:19" ht="15.75" x14ac:dyDescent="0.25">
      <c r="A370" s="2">
        <v>369</v>
      </c>
      <c r="B370" s="4" t="s">
        <v>785</v>
      </c>
      <c r="C370" s="2">
        <v>29</v>
      </c>
      <c r="D370" s="2" t="s">
        <v>760</v>
      </c>
      <c r="E370" s="5" t="s">
        <v>651</v>
      </c>
      <c r="F370" s="4">
        <v>38590470</v>
      </c>
      <c r="G370" s="2" t="s">
        <v>1241</v>
      </c>
      <c r="H370" s="2" t="s">
        <v>35</v>
      </c>
      <c r="I370" s="55">
        <v>45185</v>
      </c>
      <c r="J370" s="4" t="s">
        <v>737</v>
      </c>
      <c r="K370" s="4" t="s">
        <v>64</v>
      </c>
      <c r="L370" s="15">
        <v>200</v>
      </c>
      <c r="M370" s="2" t="s">
        <v>13</v>
      </c>
      <c r="N370" s="2" t="s">
        <v>49</v>
      </c>
      <c r="O370" s="12">
        <v>5</v>
      </c>
      <c r="P370" s="12">
        <f t="shared" si="20"/>
        <v>20</v>
      </c>
      <c r="Q370" s="2" t="str">
        <f t="shared" si="21"/>
        <v>septiembre</v>
      </c>
      <c r="R370" s="2">
        <f t="shared" si="22"/>
        <v>2023</v>
      </c>
      <c r="S370" s="2" t="str">
        <f t="shared" si="23"/>
        <v>sabado</v>
      </c>
    </row>
    <row r="371" spans="1:19" ht="15.75" x14ac:dyDescent="0.25">
      <c r="A371" s="2">
        <v>370</v>
      </c>
      <c r="B371" s="4" t="s">
        <v>786</v>
      </c>
      <c r="C371" s="2">
        <v>33</v>
      </c>
      <c r="D371" s="2" t="s">
        <v>760</v>
      </c>
      <c r="E371" s="5" t="s">
        <v>652</v>
      </c>
      <c r="F371" s="4">
        <v>25029046</v>
      </c>
      <c r="G371" s="2" t="s">
        <v>1242</v>
      </c>
      <c r="H371" s="2" t="s">
        <v>37</v>
      </c>
      <c r="I371" s="55">
        <v>45187</v>
      </c>
      <c r="J371" s="4" t="s">
        <v>738</v>
      </c>
      <c r="K371" s="4" t="s">
        <v>40</v>
      </c>
      <c r="L371" s="15">
        <v>400</v>
      </c>
      <c r="M371" s="2" t="s">
        <v>15</v>
      </c>
      <c r="N371" s="2" t="s">
        <v>47</v>
      </c>
      <c r="O371" s="12">
        <v>15</v>
      </c>
      <c r="P371" s="12">
        <f t="shared" si="20"/>
        <v>40</v>
      </c>
      <c r="Q371" s="2" t="str">
        <f t="shared" si="21"/>
        <v>septiembre</v>
      </c>
      <c r="R371" s="2">
        <f t="shared" si="22"/>
        <v>2023</v>
      </c>
      <c r="S371" s="2" t="str">
        <f t="shared" si="23"/>
        <v>lunes</v>
      </c>
    </row>
    <row r="372" spans="1:19" ht="15.75" x14ac:dyDescent="0.25">
      <c r="A372" s="2">
        <v>371</v>
      </c>
      <c r="B372" s="4" t="s">
        <v>787</v>
      </c>
      <c r="C372" s="2">
        <v>20</v>
      </c>
      <c r="D372" s="2" t="s">
        <v>761</v>
      </c>
      <c r="E372" s="5" t="s">
        <v>653</v>
      </c>
      <c r="F372" s="4">
        <v>35414332</v>
      </c>
      <c r="G372" s="2" t="s">
        <v>1243</v>
      </c>
      <c r="H372" s="2" t="s">
        <v>67</v>
      </c>
      <c r="I372" s="55">
        <v>45189</v>
      </c>
      <c r="J372" s="4" t="s">
        <v>788</v>
      </c>
      <c r="K372" s="4" t="s">
        <v>41</v>
      </c>
      <c r="L372" s="15">
        <v>250</v>
      </c>
      <c r="M372" s="2" t="s">
        <v>9</v>
      </c>
      <c r="N372" s="2" t="s">
        <v>55</v>
      </c>
      <c r="O372" s="12">
        <v>0</v>
      </c>
      <c r="P372" s="12">
        <f t="shared" si="20"/>
        <v>25</v>
      </c>
      <c r="Q372" s="2" t="str">
        <f t="shared" si="21"/>
        <v>septiembre</v>
      </c>
      <c r="R372" s="2">
        <f t="shared" si="22"/>
        <v>2023</v>
      </c>
      <c r="S372" s="2" t="str">
        <f t="shared" si="23"/>
        <v>miercoles</v>
      </c>
    </row>
    <row r="373" spans="1:19" ht="15.75" x14ac:dyDescent="0.25">
      <c r="A373" s="2">
        <v>372</v>
      </c>
      <c r="B373" s="4" t="s">
        <v>788</v>
      </c>
      <c r="C373" s="2">
        <v>37</v>
      </c>
      <c r="D373" s="2" t="s">
        <v>761</v>
      </c>
      <c r="E373" s="5" t="s">
        <v>654</v>
      </c>
      <c r="F373" s="4">
        <v>34054172</v>
      </c>
      <c r="G373" s="2" t="s">
        <v>1244</v>
      </c>
      <c r="H373" s="2" t="s">
        <v>68</v>
      </c>
      <c r="I373" s="55">
        <v>45191</v>
      </c>
      <c r="J373" s="4" t="s">
        <v>779</v>
      </c>
      <c r="K373" s="4" t="s">
        <v>42</v>
      </c>
      <c r="L373" s="15">
        <v>300</v>
      </c>
      <c r="M373" s="2" t="s">
        <v>7</v>
      </c>
      <c r="N373" s="2" t="s">
        <v>49</v>
      </c>
      <c r="O373" s="12">
        <v>10</v>
      </c>
      <c r="P373" s="12">
        <f t="shared" si="20"/>
        <v>30</v>
      </c>
      <c r="Q373" s="2" t="str">
        <f t="shared" si="21"/>
        <v>septiembre</v>
      </c>
      <c r="R373" s="2">
        <f t="shared" si="22"/>
        <v>2023</v>
      </c>
      <c r="S373" s="2" t="str">
        <f t="shared" si="23"/>
        <v>viernes</v>
      </c>
    </row>
    <row r="374" spans="1:19" ht="15.75" x14ac:dyDescent="0.25">
      <c r="A374" s="2">
        <v>373</v>
      </c>
      <c r="B374" s="4" t="s">
        <v>789</v>
      </c>
      <c r="C374" s="2">
        <v>34</v>
      </c>
      <c r="D374" s="2" t="s">
        <v>760</v>
      </c>
      <c r="E374" s="5" t="s">
        <v>655</v>
      </c>
      <c r="F374" s="4">
        <v>36376051</v>
      </c>
      <c r="G374" s="2" t="s">
        <v>1245</v>
      </c>
      <c r="H374" s="2" t="s">
        <v>70</v>
      </c>
      <c r="I374" s="55">
        <v>45193</v>
      </c>
      <c r="J374" s="4" t="s">
        <v>742</v>
      </c>
      <c r="K374" s="4" t="s">
        <v>40</v>
      </c>
      <c r="L374" s="15">
        <v>200</v>
      </c>
      <c r="M374" s="2" t="s">
        <v>15</v>
      </c>
      <c r="N374" s="2" t="s">
        <v>51</v>
      </c>
      <c r="O374" s="12">
        <v>5</v>
      </c>
      <c r="P374" s="12">
        <f t="shared" si="20"/>
        <v>20</v>
      </c>
      <c r="Q374" s="2" t="str">
        <f t="shared" si="21"/>
        <v>septiembre</v>
      </c>
      <c r="R374" s="2">
        <f t="shared" si="22"/>
        <v>2023</v>
      </c>
      <c r="S374" s="2" t="str">
        <f t="shared" si="23"/>
        <v>domingo</v>
      </c>
    </row>
    <row r="375" spans="1:19" ht="15.75" x14ac:dyDescent="0.25">
      <c r="A375" s="2">
        <v>374</v>
      </c>
      <c r="B375" s="4" t="s">
        <v>71</v>
      </c>
      <c r="C375" s="2">
        <v>27</v>
      </c>
      <c r="D375" s="2" t="s">
        <v>760</v>
      </c>
      <c r="E375" s="5" t="s">
        <v>656</v>
      </c>
      <c r="F375" s="4">
        <v>31332335</v>
      </c>
      <c r="G375" s="2" t="s">
        <v>1246</v>
      </c>
      <c r="H375" s="2" t="s">
        <v>72</v>
      </c>
      <c r="I375" s="55">
        <v>45195</v>
      </c>
      <c r="J375" s="4" t="s">
        <v>738</v>
      </c>
      <c r="K375" s="4" t="s">
        <v>43</v>
      </c>
      <c r="L375" s="15">
        <v>400</v>
      </c>
      <c r="M375" s="2" t="s">
        <v>13</v>
      </c>
      <c r="N375" s="2" t="s">
        <v>47</v>
      </c>
      <c r="O375" s="12">
        <v>15</v>
      </c>
      <c r="P375" s="12">
        <f t="shared" si="20"/>
        <v>40</v>
      </c>
      <c r="Q375" s="2" t="str">
        <f t="shared" si="21"/>
        <v>septiembre</v>
      </c>
      <c r="R375" s="2">
        <f t="shared" si="22"/>
        <v>2023</v>
      </c>
      <c r="S375" s="2" t="str">
        <f t="shared" si="23"/>
        <v>martes</v>
      </c>
    </row>
    <row r="376" spans="1:19" ht="15.75" x14ac:dyDescent="0.25">
      <c r="A376" s="2">
        <v>375</v>
      </c>
      <c r="B376" s="4" t="s">
        <v>73</v>
      </c>
      <c r="C376" s="2">
        <v>31</v>
      </c>
      <c r="D376" s="2" t="s">
        <v>760</v>
      </c>
      <c r="E376" s="5" t="s">
        <v>657</v>
      </c>
      <c r="F376" s="4">
        <v>38883809</v>
      </c>
      <c r="G376" s="2" t="s">
        <v>1247</v>
      </c>
      <c r="H376" s="2" t="s">
        <v>74</v>
      </c>
      <c r="I376" s="55">
        <v>45197</v>
      </c>
      <c r="J376" s="4" t="s">
        <v>734</v>
      </c>
      <c r="K376" s="4" t="s">
        <v>639</v>
      </c>
      <c r="L376" s="15">
        <v>250</v>
      </c>
      <c r="M376" s="2" t="s">
        <v>5</v>
      </c>
      <c r="N376" s="2" t="s">
        <v>45</v>
      </c>
      <c r="O376" s="12">
        <v>0</v>
      </c>
      <c r="P376" s="12">
        <f t="shared" si="20"/>
        <v>25</v>
      </c>
      <c r="Q376" s="2" t="str">
        <f t="shared" si="21"/>
        <v>septiembre</v>
      </c>
      <c r="R376" s="2">
        <f t="shared" si="22"/>
        <v>2023</v>
      </c>
      <c r="S376" s="2" t="str">
        <f t="shared" si="23"/>
        <v>jueves</v>
      </c>
    </row>
    <row r="377" spans="1:19" ht="15.75" x14ac:dyDescent="0.25">
      <c r="A377" s="2">
        <v>376</v>
      </c>
      <c r="B377" s="4" t="s">
        <v>790</v>
      </c>
      <c r="C377" s="2">
        <v>40</v>
      </c>
      <c r="D377" s="2" t="s">
        <v>761</v>
      </c>
      <c r="E377" s="5" t="s">
        <v>658</v>
      </c>
      <c r="F377" s="4">
        <v>25615833</v>
      </c>
      <c r="G377" s="2" t="s">
        <v>1248</v>
      </c>
      <c r="H377" s="2" t="s">
        <v>76</v>
      </c>
      <c r="I377" s="55">
        <v>45199</v>
      </c>
      <c r="J377" s="4" t="s">
        <v>736</v>
      </c>
      <c r="K377" s="4" t="s">
        <v>60</v>
      </c>
      <c r="L377" s="15">
        <v>300</v>
      </c>
      <c r="M377" s="2" t="s">
        <v>7</v>
      </c>
      <c r="N377" s="2" t="s">
        <v>49</v>
      </c>
      <c r="O377" s="12">
        <v>10</v>
      </c>
      <c r="P377" s="12">
        <f t="shared" si="20"/>
        <v>30</v>
      </c>
      <c r="Q377" s="2" t="str">
        <f t="shared" si="21"/>
        <v>septiembre</v>
      </c>
      <c r="R377" s="2">
        <f t="shared" si="22"/>
        <v>2023</v>
      </c>
      <c r="S377" s="2" t="str">
        <f t="shared" si="23"/>
        <v>sabado</v>
      </c>
    </row>
    <row r="378" spans="1:19" ht="15.75" x14ac:dyDescent="0.25">
      <c r="A378" s="2">
        <v>377</v>
      </c>
      <c r="B378" s="4" t="s">
        <v>791</v>
      </c>
      <c r="C378" s="2">
        <v>18</v>
      </c>
      <c r="D378" s="2" t="s">
        <v>761</v>
      </c>
      <c r="E378" s="5" t="s">
        <v>659</v>
      </c>
      <c r="F378" s="4">
        <v>27738420</v>
      </c>
      <c r="G378" s="2" t="s">
        <v>1249</v>
      </c>
      <c r="H378" s="2" t="s">
        <v>78</v>
      </c>
      <c r="I378" s="55">
        <v>45201</v>
      </c>
      <c r="J378" s="4" t="s">
        <v>784</v>
      </c>
      <c r="K378" s="4" t="s">
        <v>62</v>
      </c>
      <c r="L378" s="15">
        <v>300</v>
      </c>
      <c r="M378" s="2" t="s">
        <v>15</v>
      </c>
      <c r="N378" s="2" t="s">
        <v>49</v>
      </c>
      <c r="O378" s="12">
        <v>10</v>
      </c>
      <c r="P378" s="12">
        <f t="shared" si="20"/>
        <v>30</v>
      </c>
      <c r="Q378" s="2" t="str">
        <f t="shared" si="21"/>
        <v>octubre</v>
      </c>
      <c r="R378" s="2">
        <f t="shared" si="22"/>
        <v>2023</v>
      </c>
      <c r="S378" s="2" t="str">
        <f t="shared" si="23"/>
        <v>lunes</v>
      </c>
    </row>
    <row r="379" spans="1:19" ht="15.75" x14ac:dyDescent="0.25">
      <c r="A379" s="2">
        <v>378</v>
      </c>
      <c r="B379" s="4" t="s">
        <v>792</v>
      </c>
      <c r="C379" s="2">
        <v>28</v>
      </c>
      <c r="D379" s="2" t="s">
        <v>760</v>
      </c>
      <c r="E379" s="5" t="s">
        <v>660</v>
      </c>
      <c r="F379" s="4">
        <v>31773623</v>
      </c>
      <c r="G379" s="2" t="s">
        <v>1250</v>
      </c>
      <c r="H379" s="2" t="s">
        <v>80</v>
      </c>
      <c r="I379" s="55">
        <v>45203</v>
      </c>
      <c r="J379" s="4" t="s">
        <v>788</v>
      </c>
      <c r="K379" s="4" t="s">
        <v>64</v>
      </c>
      <c r="L379" s="15">
        <v>200</v>
      </c>
      <c r="M379" s="2" t="s">
        <v>13</v>
      </c>
      <c r="N379" s="2" t="s">
        <v>47</v>
      </c>
      <c r="O379" s="12">
        <v>5</v>
      </c>
      <c r="P379" s="12">
        <f t="shared" si="20"/>
        <v>20</v>
      </c>
      <c r="Q379" s="2" t="str">
        <f t="shared" si="21"/>
        <v>octubre</v>
      </c>
      <c r="R379" s="2">
        <f t="shared" si="22"/>
        <v>2023</v>
      </c>
      <c r="S379" s="2" t="str">
        <f t="shared" si="23"/>
        <v>miercoles</v>
      </c>
    </row>
    <row r="380" spans="1:19" ht="15.75" x14ac:dyDescent="0.25">
      <c r="A380" s="2">
        <v>379</v>
      </c>
      <c r="B380" s="4" t="s">
        <v>793</v>
      </c>
      <c r="C380" s="2">
        <v>26</v>
      </c>
      <c r="D380" s="2" t="s">
        <v>761</v>
      </c>
      <c r="E380" s="5" t="s">
        <v>661</v>
      </c>
      <c r="F380" s="4">
        <v>31386915</v>
      </c>
      <c r="G380" s="2" t="s">
        <v>1251</v>
      </c>
      <c r="H380" s="2" t="s">
        <v>82</v>
      </c>
      <c r="I380" s="55">
        <v>45205</v>
      </c>
      <c r="J380" s="4" t="s">
        <v>749</v>
      </c>
      <c r="K380" s="4" t="s">
        <v>40</v>
      </c>
      <c r="L380" s="15">
        <v>400</v>
      </c>
      <c r="M380" s="2" t="s">
        <v>11</v>
      </c>
      <c r="N380" s="2" t="s">
        <v>55</v>
      </c>
      <c r="O380" s="12">
        <v>15</v>
      </c>
      <c r="P380" s="12">
        <f t="shared" si="20"/>
        <v>40</v>
      </c>
      <c r="Q380" s="2" t="str">
        <f t="shared" si="21"/>
        <v>octubre</v>
      </c>
      <c r="R380" s="2">
        <f t="shared" si="22"/>
        <v>2023</v>
      </c>
      <c r="S380" s="2" t="str">
        <f t="shared" si="23"/>
        <v>viernes</v>
      </c>
    </row>
    <row r="381" spans="1:19" ht="15.75" x14ac:dyDescent="0.25">
      <c r="A381" s="2">
        <v>380</v>
      </c>
      <c r="B381" s="4" t="s">
        <v>794</v>
      </c>
      <c r="C381" s="2">
        <v>44</v>
      </c>
      <c r="D381" s="2" t="s">
        <v>761</v>
      </c>
      <c r="E381" s="5" t="s">
        <v>662</v>
      </c>
      <c r="F381" s="4">
        <v>38091811</v>
      </c>
      <c r="G381" s="2" t="s">
        <v>1252</v>
      </c>
      <c r="H381" s="2" t="s">
        <v>84</v>
      </c>
      <c r="I381" s="55">
        <v>45207</v>
      </c>
      <c r="J381" s="4" t="s">
        <v>741</v>
      </c>
      <c r="K381" s="4" t="s">
        <v>41</v>
      </c>
      <c r="L381" s="15">
        <v>250</v>
      </c>
      <c r="M381" s="2" t="s">
        <v>5</v>
      </c>
      <c r="N381" s="2" t="s">
        <v>45</v>
      </c>
      <c r="O381" s="12">
        <v>0</v>
      </c>
      <c r="P381" s="12">
        <f t="shared" si="20"/>
        <v>25</v>
      </c>
      <c r="Q381" s="2" t="str">
        <f t="shared" si="21"/>
        <v>octubre</v>
      </c>
      <c r="R381" s="2">
        <f t="shared" si="22"/>
        <v>2023</v>
      </c>
      <c r="S381" s="2" t="str">
        <f t="shared" si="23"/>
        <v>domingo</v>
      </c>
    </row>
    <row r="382" spans="1:19" ht="15.75" x14ac:dyDescent="0.25">
      <c r="A382" s="2">
        <v>381</v>
      </c>
      <c r="B382" s="4" t="s">
        <v>795</v>
      </c>
      <c r="C382" s="2">
        <v>27</v>
      </c>
      <c r="D382" s="2" t="s">
        <v>760</v>
      </c>
      <c r="E382" s="5" t="s">
        <v>663</v>
      </c>
      <c r="F382" s="4">
        <v>39319093</v>
      </c>
      <c r="G382" s="2" t="s">
        <v>1253</v>
      </c>
      <c r="H382" s="2" t="s">
        <v>86</v>
      </c>
      <c r="I382" s="55">
        <v>45209</v>
      </c>
      <c r="J382" s="4" t="s">
        <v>742</v>
      </c>
      <c r="K382" s="4" t="s">
        <v>42</v>
      </c>
      <c r="L382" s="15">
        <v>300</v>
      </c>
      <c r="M382" s="2" t="s">
        <v>66</v>
      </c>
      <c r="N382" s="2" t="s">
        <v>51</v>
      </c>
      <c r="O382" s="12">
        <v>10</v>
      </c>
      <c r="P382" s="12">
        <f t="shared" si="20"/>
        <v>30</v>
      </c>
      <c r="Q382" s="2" t="str">
        <f t="shared" si="21"/>
        <v>octubre</v>
      </c>
      <c r="R382" s="2">
        <f t="shared" si="22"/>
        <v>2023</v>
      </c>
      <c r="S382" s="2" t="str">
        <f t="shared" si="23"/>
        <v>martes</v>
      </c>
    </row>
    <row r="383" spans="1:19" ht="15.75" x14ac:dyDescent="0.25">
      <c r="A383" s="2">
        <v>382</v>
      </c>
      <c r="B383" s="4" t="s">
        <v>796</v>
      </c>
      <c r="C383" s="2">
        <v>18</v>
      </c>
      <c r="D383" s="2" t="s">
        <v>760</v>
      </c>
      <c r="E383" s="5" t="s">
        <v>664</v>
      </c>
      <c r="F383" s="4">
        <v>28788211</v>
      </c>
      <c r="G383" s="2" t="s">
        <v>1254</v>
      </c>
      <c r="H383" s="2" t="s">
        <v>88</v>
      </c>
      <c r="I383" s="55">
        <v>45211</v>
      </c>
      <c r="J383" s="4" t="s">
        <v>852</v>
      </c>
      <c r="K383" s="4" t="s">
        <v>40</v>
      </c>
      <c r="L383" s="15">
        <v>200</v>
      </c>
      <c r="M383" s="2" t="s">
        <v>13</v>
      </c>
      <c r="N383" s="2" t="s">
        <v>49</v>
      </c>
      <c r="O383" s="12">
        <v>5</v>
      </c>
      <c r="P383" s="12">
        <f t="shared" si="20"/>
        <v>20</v>
      </c>
      <c r="Q383" s="2" t="str">
        <f t="shared" si="21"/>
        <v>octubre</v>
      </c>
      <c r="R383" s="2">
        <f t="shared" si="22"/>
        <v>2023</v>
      </c>
      <c r="S383" s="2" t="str">
        <f t="shared" si="23"/>
        <v>jueves</v>
      </c>
    </row>
    <row r="384" spans="1:19" ht="15.75" x14ac:dyDescent="0.25">
      <c r="A384" s="2">
        <v>383</v>
      </c>
      <c r="B384" s="4" t="s">
        <v>89</v>
      </c>
      <c r="C384" s="2">
        <v>28</v>
      </c>
      <c r="D384" s="2" t="s">
        <v>760</v>
      </c>
      <c r="E384" s="5" t="s">
        <v>665</v>
      </c>
      <c r="F384" s="4">
        <v>25869869</v>
      </c>
      <c r="G384" s="2" t="s">
        <v>1255</v>
      </c>
      <c r="H384" s="2" t="s">
        <v>90</v>
      </c>
      <c r="I384" s="55">
        <v>45213</v>
      </c>
      <c r="J384" s="4" t="s">
        <v>788</v>
      </c>
      <c r="K384" s="4" t="s">
        <v>43</v>
      </c>
      <c r="L384" s="15">
        <v>200</v>
      </c>
      <c r="M384" s="2" t="s">
        <v>13</v>
      </c>
      <c r="N384" s="2" t="s">
        <v>47</v>
      </c>
      <c r="O384" s="12">
        <v>5</v>
      </c>
      <c r="P384" s="12">
        <f t="shared" si="20"/>
        <v>20</v>
      </c>
      <c r="Q384" s="2" t="str">
        <f t="shared" si="21"/>
        <v>octubre</v>
      </c>
      <c r="R384" s="2">
        <f t="shared" si="22"/>
        <v>2023</v>
      </c>
      <c r="S384" s="2" t="str">
        <f t="shared" si="23"/>
        <v>sabado</v>
      </c>
    </row>
    <row r="385" spans="1:19" ht="15.75" x14ac:dyDescent="0.25">
      <c r="A385" s="2">
        <v>384</v>
      </c>
      <c r="B385" s="4" t="s">
        <v>91</v>
      </c>
      <c r="C385" s="2">
        <v>30</v>
      </c>
      <c r="D385" s="2" t="s">
        <v>761</v>
      </c>
      <c r="E385" s="5" t="s">
        <v>666</v>
      </c>
      <c r="F385" s="4">
        <v>39610005</v>
      </c>
      <c r="G385" s="2" t="s">
        <v>1256</v>
      </c>
      <c r="H385" s="2" t="s">
        <v>92</v>
      </c>
      <c r="I385" s="55">
        <v>45215</v>
      </c>
      <c r="J385" s="4" t="s">
        <v>736</v>
      </c>
      <c r="K385" s="4" t="s">
        <v>639</v>
      </c>
      <c r="L385" s="15">
        <v>400</v>
      </c>
      <c r="M385" s="2" t="s">
        <v>11</v>
      </c>
      <c r="N385" s="2" t="s">
        <v>55</v>
      </c>
      <c r="O385" s="12">
        <v>15</v>
      </c>
      <c r="P385" s="12">
        <f t="shared" si="20"/>
        <v>40</v>
      </c>
      <c r="Q385" s="2" t="str">
        <f t="shared" si="21"/>
        <v>octubre</v>
      </c>
      <c r="R385" s="2">
        <f t="shared" si="22"/>
        <v>2023</v>
      </c>
      <c r="S385" s="2" t="str">
        <f t="shared" si="23"/>
        <v>lunes</v>
      </c>
    </row>
    <row r="386" spans="1:19" ht="15.75" x14ac:dyDescent="0.25">
      <c r="A386" s="2">
        <v>385</v>
      </c>
      <c r="B386" s="4" t="s">
        <v>797</v>
      </c>
      <c r="C386" s="2">
        <v>18</v>
      </c>
      <c r="D386" s="2" t="s">
        <v>761</v>
      </c>
      <c r="E386" s="5" t="s">
        <v>667</v>
      </c>
      <c r="F386" s="4">
        <v>39317881</v>
      </c>
      <c r="G386" s="2" t="s">
        <v>1257</v>
      </c>
      <c r="H386" s="2" t="s">
        <v>61</v>
      </c>
      <c r="I386" s="55">
        <v>45217</v>
      </c>
      <c r="J386" s="4" t="s">
        <v>788</v>
      </c>
      <c r="K386" s="4" t="s">
        <v>60</v>
      </c>
      <c r="L386" s="15">
        <v>250</v>
      </c>
      <c r="M386" s="2" t="s">
        <v>5</v>
      </c>
      <c r="N386" s="2" t="s">
        <v>45</v>
      </c>
      <c r="O386" s="12">
        <v>0</v>
      </c>
      <c r="P386" s="12">
        <f t="shared" ref="P386:P449" si="24">L386*0.1</f>
        <v>25</v>
      </c>
      <c r="Q386" s="2" t="str">
        <f t="shared" ref="Q386:Q449" si="25">TEXT(I386,"mmmm")</f>
        <v>octubre</v>
      </c>
      <c r="R386" s="2">
        <f t="shared" ref="R386:R449" si="26">YEAR(I386)</f>
        <v>2023</v>
      </c>
      <c r="S386" s="2" t="str">
        <f t="shared" ref="S386:S449" si="27">IF(I386&lt;&gt;"", SUBSTITUTE(SUBSTITUTE(SUBSTITUTE(SUBSTITUTE(SUBSTITUTE(TEXT(I386,"dddd"),"á","a"),"é","e"),"í","i"),"ó","o"),"ú","u"),"")</f>
        <v>miercoles</v>
      </c>
    </row>
    <row r="387" spans="1:19" ht="15.75" x14ac:dyDescent="0.25">
      <c r="A387" s="2">
        <v>386</v>
      </c>
      <c r="B387" s="4" t="s">
        <v>94</v>
      </c>
      <c r="C387" s="2">
        <v>29</v>
      </c>
      <c r="D387" s="2" t="s">
        <v>760</v>
      </c>
      <c r="E387" s="5" t="s">
        <v>668</v>
      </c>
      <c r="F387" s="4">
        <v>37685234</v>
      </c>
      <c r="G387" s="2" t="s">
        <v>1258</v>
      </c>
      <c r="H387" s="2" t="s">
        <v>74</v>
      </c>
      <c r="I387" s="55">
        <v>45219</v>
      </c>
      <c r="J387" s="4" t="s">
        <v>741</v>
      </c>
      <c r="K387" s="4" t="s">
        <v>62</v>
      </c>
      <c r="L387" s="15">
        <v>300</v>
      </c>
      <c r="M387" s="2" t="s">
        <v>66</v>
      </c>
      <c r="N387" s="2" t="s">
        <v>51</v>
      </c>
      <c r="O387" s="12">
        <v>10</v>
      </c>
      <c r="P387" s="12">
        <f t="shared" si="24"/>
        <v>30</v>
      </c>
      <c r="Q387" s="2" t="str">
        <f t="shared" si="25"/>
        <v>octubre</v>
      </c>
      <c r="R387" s="2">
        <f t="shared" si="26"/>
        <v>2023</v>
      </c>
      <c r="S387" s="2" t="str">
        <f t="shared" si="27"/>
        <v>viernes</v>
      </c>
    </row>
    <row r="388" spans="1:19" ht="15.75" x14ac:dyDescent="0.25">
      <c r="A388" s="2">
        <v>387</v>
      </c>
      <c r="B388" s="4" t="s">
        <v>798</v>
      </c>
      <c r="C388" s="2">
        <v>18</v>
      </c>
      <c r="D388" s="2" t="s">
        <v>760</v>
      </c>
      <c r="E388" s="5" t="s">
        <v>669</v>
      </c>
      <c r="F388" s="4">
        <v>35268539</v>
      </c>
      <c r="G388" s="2" t="s">
        <v>1259</v>
      </c>
      <c r="H388" s="2" t="s">
        <v>96</v>
      </c>
      <c r="I388" s="55">
        <v>45221</v>
      </c>
      <c r="J388" s="4" t="s">
        <v>740</v>
      </c>
      <c r="K388" s="4" t="s">
        <v>64</v>
      </c>
      <c r="L388" s="15">
        <v>300</v>
      </c>
      <c r="M388" s="2" t="s">
        <v>15</v>
      </c>
      <c r="N388" s="2" t="s">
        <v>49</v>
      </c>
      <c r="O388" s="12">
        <v>10</v>
      </c>
      <c r="P388" s="12">
        <f t="shared" si="24"/>
        <v>30</v>
      </c>
      <c r="Q388" s="2" t="str">
        <f t="shared" si="25"/>
        <v>octubre</v>
      </c>
      <c r="R388" s="2">
        <f t="shared" si="26"/>
        <v>2023</v>
      </c>
      <c r="S388" s="2" t="str">
        <f t="shared" si="27"/>
        <v>domingo</v>
      </c>
    </row>
    <row r="389" spans="1:19" ht="15.75" x14ac:dyDescent="0.25">
      <c r="A389" s="2">
        <v>388</v>
      </c>
      <c r="B389" s="4" t="s">
        <v>799</v>
      </c>
      <c r="C389" s="2">
        <v>29</v>
      </c>
      <c r="D389" s="2" t="s">
        <v>761</v>
      </c>
      <c r="E389" s="5" t="s">
        <v>670</v>
      </c>
      <c r="F389" s="4">
        <v>37726036</v>
      </c>
      <c r="G389" s="2" t="s">
        <v>1260</v>
      </c>
      <c r="H389" s="2" t="s">
        <v>98</v>
      </c>
      <c r="I389" s="55">
        <v>45223</v>
      </c>
      <c r="J389" s="4" t="s">
        <v>788</v>
      </c>
      <c r="K389" s="4" t="s">
        <v>40</v>
      </c>
      <c r="L389" s="15">
        <v>200</v>
      </c>
      <c r="M389" s="2" t="s">
        <v>13</v>
      </c>
      <c r="N389" s="2" t="s">
        <v>47</v>
      </c>
      <c r="O389" s="12">
        <v>5</v>
      </c>
      <c r="P389" s="12">
        <f t="shared" si="24"/>
        <v>20</v>
      </c>
      <c r="Q389" s="2" t="str">
        <f t="shared" si="25"/>
        <v>octubre</v>
      </c>
      <c r="R389" s="2">
        <f t="shared" si="26"/>
        <v>2023</v>
      </c>
      <c r="S389" s="2" t="str">
        <f t="shared" si="27"/>
        <v>martes</v>
      </c>
    </row>
    <row r="390" spans="1:19" ht="15.75" x14ac:dyDescent="0.25">
      <c r="A390" s="2">
        <v>389</v>
      </c>
      <c r="B390" s="4" t="s">
        <v>99</v>
      </c>
      <c r="C390" s="2">
        <v>31</v>
      </c>
      <c r="D390" s="2" t="s">
        <v>761</v>
      </c>
      <c r="E390" s="5" t="s">
        <v>671</v>
      </c>
      <c r="F390" s="4">
        <v>30181827</v>
      </c>
      <c r="G390" s="2" t="s">
        <v>1261</v>
      </c>
      <c r="H390" s="2" t="s">
        <v>100</v>
      </c>
      <c r="I390" s="55">
        <v>45225</v>
      </c>
      <c r="J390" s="4" t="s">
        <v>732</v>
      </c>
      <c r="K390" s="4" t="s">
        <v>41</v>
      </c>
      <c r="L390" s="15">
        <v>400</v>
      </c>
      <c r="M390" s="2" t="s">
        <v>11</v>
      </c>
      <c r="N390" s="2" t="s">
        <v>55</v>
      </c>
      <c r="O390" s="12">
        <v>15</v>
      </c>
      <c r="P390" s="12">
        <f t="shared" si="24"/>
        <v>40</v>
      </c>
      <c r="Q390" s="2" t="str">
        <f t="shared" si="25"/>
        <v>octubre</v>
      </c>
      <c r="R390" s="2">
        <f t="shared" si="26"/>
        <v>2023</v>
      </c>
      <c r="S390" s="2" t="str">
        <f t="shared" si="27"/>
        <v>jueves</v>
      </c>
    </row>
    <row r="391" spans="1:19" ht="15.75" x14ac:dyDescent="0.25">
      <c r="A391" s="2">
        <v>390</v>
      </c>
      <c r="B391" s="4" t="s">
        <v>800</v>
      </c>
      <c r="C391" s="2">
        <v>29</v>
      </c>
      <c r="D391" s="2" t="s">
        <v>760</v>
      </c>
      <c r="E391" s="5" t="s">
        <v>672</v>
      </c>
      <c r="F391" s="4">
        <v>34797496</v>
      </c>
      <c r="G391" s="2" t="s">
        <v>1262</v>
      </c>
      <c r="H391" s="2" t="s">
        <v>102</v>
      </c>
      <c r="I391" s="55">
        <v>45227</v>
      </c>
      <c r="J391" s="4" t="s">
        <v>852</v>
      </c>
      <c r="K391" s="4" t="s">
        <v>42</v>
      </c>
      <c r="L391" s="15">
        <v>250</v>
      </c>
      <c r="M391" s="2" t="s">
        <v>5</v>
      </c>
      <c r="N391" s="2" t="s">
        <v>45</v>
      </c>
      <c r="O391" s="12">
        <v>0</v>
      </c>
      <c r="P391" s="12">
        <f t="shared" si="24"/>
        <v>25</v>
      </c>
      <c r="Q391" s="2" t="str">
        <f t="shared" si="25"/>
        <v>octubre</v>
      </c>
      <c r="R391" s="2">
        <f t="shared" si="26"/>
        <v>2023</v>
      </c>
      <c r="S391" s="2" t="str">
        <f t="shared" si="27"/>
        <v>sabado</v>
      </c>
    </row>
    <row r="392" spans="1:19" ht="15.75" x14ac:dyDescent="0.25">
      <c r="A392" s="2">
        <v>391</v>
      </c>
      <c r="B392" s="4" t="s">
        <v>801</v>
      </c>
      <c r="C392" s="2">
        <v>18</v>
      </c>
      <c r="D392" s="2" t="s">
        <v>760</v>
      </c>
      <c r="E392" s="5" t="s">
        <v>673</v>
      </c>
      <c r="F392" s="4">
        <v>35899865</v>
      </c>
      <c r="G392" s="2" t="s">
        <v>1263</v>
      </c>
      <c r="H392" s="2" t="s">
        <v>104</v>
      </c>
      <c r="I392" s="55">
        <v>45229</v>
      </c>
      <c r="J392" s="4" t="s">
        <v>784</v>
      </c>
      <c r="K392" s="4" t="s">
        <v>40</v>
      </c>
      <c r="L392" s="15">
        <v>300</v>
      </c>
      <c r="M392" s="2" t="s">
        <v>66</v>
      </c>
      <c r="N392" s="2" t="s">
        <v>51</v>
      </c>
      <c r="O392" s="12">
        <v>10</v>
      </c>
      <c r="P392" s="12">
        <f t="shared" si="24"/>
        <v>30</v>
      </c>
      <c r="Q392" s="2" t="str">
        <f t="shared" si="25"/>
        <v>octubre</v>
      </c>
      <c r="R392" s="2">
        <f t="shared" si="26"/>
        <v>2023</v>
      </c>
      <c r="S392" s="2" t="str">
        <f t="shared" si="27"/>
        <v>lunes</v>
      </c>
    </row>
    <row r="393" spans="1:19" ht="15.75" x14ac:dyDescent="0.25">
      <c r="A393" s="2">
        <v>392</v>
      </c>
      <c r="B393" s="4" t="s">
        <v>851</v>
      </c>
      <c r="C393" s="2">
        <v>30</v>
      </c>
      <c r="D393" s="2" t="s">
        <v>760</v>
      </c>
      <c r="E393" s="5" t="s">
        <v>674</v>
      </c>
      <c r="F393" s="4">
        <v>36136508</v>
      </c>
      <c r="G393" s="2" t="s">
        <v>1264</v>
      </c>
      <c r="H393" s="2" t="s">
        <v>70</v>
      </c>
      <c r="I393" s="55">
        <v>45231</v>
      </c>
      <c r="J393" s="4" t="s">
        <v>749</v>
      </c>
      <c r="K393" s="4" t="s">
        <v>43</v>
      </c>
      <c r="L393" s="15">
        <v>200</v>
      </c>
      <c r="M393" s="2" t="s">
        <v>13</v>
      </c>
      <c r="N393" s="2" t="s">
        <v>49</v>
      </c>
      <c r="O393" s="12">
        <v>5</v>
      </c>
      <c r="P393" s="12">
        <f t="shared" si="24"/>
        <v>20</v>
      </c>
      <c r="Q393" s="2" t="str">
        <f t="shared" si="25"/>
        <v>noviembre</v>
      </c>
      <c r="R393" s="2">
        <f t="shared" si="26"/>
        <v>2023</v>
      </c>
      <c r="S393" s="2" t="str">
        <f t="shared" si="27"/>
        <v>miercoles</v>
      </c>
    </row>
    <row r="394" spans="1:19" ht="15.75" x14ac:dyDescent="0.25">
      <c r="A394" s="2">
        <v>393</v>
      </c>
      <c r="B394" s="4" t="s">
        <v>802</v>
      </c>
      <c r="C394" s="2">
        <v>32</v>
      </c>
      <c r="D394" s="2" t="s">
        <v>761</v>
      </c>
      <c r="E394" s="5" t="s">
        <v>675</v>
      </c>
      <c r="F394" s="4">
        <v>39226625</v>
      </c>
      <c r="G394" s="2" t="s">
        <v>1265</v>
      </c>
      <c r="H394" s="2" t="s">
        <v>108</v>
      </c>
      <c r="I394" s="55">
        <v>45233</v>
      </c>
      <c r="J394" s="4" t="s">
        <v>741</v>
      </c>
      <c r="K394" s="4" t="s">
        <v>639</v>
      </c>
      <c r="L394" s="15">
        <v>400</v>
      </c>
      <c r="M394" s="2" t="s">
        <v>15</v>
      </c>
      <c r="N394" s="2" t="s">
        <v>47</v>
      </c>
      <c r="O394" s="12">
        <v>15</v>
      </c>
      <c r="P394" s="12">
        <f t="shared" si="24"/>
        <v>40</v>
      </c>
      <c r="Q394" s="2" t="str">
        <f t="shared" si="25"/>
        <v>noviembre</v>
      </c>
      <c r="R394" s="2">
        <f t="shared" si="26"/>
        <v>2023</v>
      </c>
      <c r="S394" s="2" t="str">
        <f t="shared" si="27"/>
        <v>viernes</v>
      </c>
    </row>
    <row r="395" spans="1:19" ht="15.75" x14ac:dyDescent="0.25">
      <c r="A395" s="2">
        <v>394</v>
      </c>
      <c r="B395" s="4" t="s">
        <v>803</v>
      </c>
      <c r="C395" s="2">
        <v>52</v>
      </c>
      <c r="D395" s="2" t="s">
        <v>761</v>
      </c>
      <c r="E395" s="5" t="s">
        <v>676</v>
      </c>
      <c r="F395" s="4">
        <v>37861084</v>
      </c>
      <c r="G395" s="2" t="s">
        <v>1266</v>
      </c>
      <c r="H395" s="2" t="s">
        <v>110</v>
      </c>
      <c r="I395" s="55">
        <v>45235</v>
      </c>
      <c r="J395" s="4" t="s">
        <v>742</v>
      </c>
      <c r="K395" s="4" t="s">
        <v>60</v>
      </c>
      <c r="L395" s="15">
        <v>250</v>
      </c>
      <c r="M395" s="2" t="s">
        <v>9</v>
      </c>
      <c r="N395" s="2" t="s">
        <v>55</v>
      </c>
      <c r="O395" s="12">
        <v>0</v>
      </c>
      <c r="P395" s="12">
        <f t="shared" si="24"/>
        <v>25</v>
      </c>
      <c r="Q395" s="2" t="str">
        <f t="shared" si="25"/>
        <v>noviembre</v>
      </c>
      <c r="R395" s="2">
        <f t="shared" si="26"/>
        <v>2023</v>
      </c>
      <c r="S395" s="2" t="str">
        <f t="shared" si="27"/>
        <v>domingo</v>
      </c>
    </row>
    <row r="396" spans="1:19" ht="15.75" x14ac:dyDescent="0.25">
      <c r="A396" s="2">
        <v>395</v>
      </c>
      <c r="B396" s="4" t="s">
        <v>111</v>
      </c>
      <c r="C396" s="2">
        <v>27</v>
      </c>
      <c r="D396" s="2" t="s">
        <v>760</v>
      </c>
      <c r="E396" s="5" t="s">
        <v>677</v>
      </c>
      <c r="F396" s="4">
        <v>31132893</v>
      </c>
      <c r="G396" s="2" t="s">
        <v>1267</v>
      </c>
      <c r="H396" s="2" t="s">
        <v>112</v>
      </c>
      <c r="I396" s="55">
        <v>45237</v>
      </c>
      <c r="J396" s="4" t="s">
        <v>740</v>
      </c>
      <c r="K396" s="4" t="s">
        <v>62</v>
      </c>
      <c r="L396" s="15">
        <v>300</v>
      </c>
      <c r="M396" s="2" t="s">
        <v>7</v>
      </c>
      <c r="N396" s="2" t="s">
        <v>49</v>
      </c>
      <c r="O396" s="12">
        <v>10</v>
      </c>
      <c r="P396" s="12">
        <f t="shared" si="24"/>
        <v>30</v>
      </c>
      <c r="Q396" s="2" t="str">
        <f t="shared" si="25"/>
        <v>noviembre</v>
      </c>
      <c r="R396" s="2">
        <f t="shared" si="26"/>
        <v>2023</v>
      </c>
      <c r="S396" s="2" t="str">
        <f t="shared" si="27"/>
        <v>martes</v>
      </c>
    </row>
    <row r="397" spans="1:19" ht="15.75" x14ac:dyDescent="0.25">
      <c r="A397" s="2">
        <v>396</v>
      </c>
      <c r="B397" s="4" t="s">
        <v>113</v>
      </c>
      <c r="C397" s="2">
        <v>27</v>
      </c>
      <c r="D397" s="2" t="s">
        <v>761</v>
      </c>
      <c r="E397" s="5" t="s">
        <v>678</v>
      </c>
      <c r="F397" s="4">
        <v>36549319</v>
      </c>
      <c r="G397" s="2" t="s">
        <v>1268</v>
      </c>
      <c r="H397" s="2" t="s">
        <v>114</v>
      </c>
      <c r="I397" s="55">
        <v>45239</v>
      </c>
      <c r="J397" s="4" t="s">
        <v>744</v>
      </c>
      <c r="K397" s="4" t="s">
        <v>64</v>
      </c>
      <c r="L397" s="15">
        <v>200</v>
      </c>
      <c r="M397" s="2" t="s">
        <v>15</v>
      </c>
      <c r="N397" s="2" t="s">
        <v>51</v>
      </c>
      <c r="O397" s="12">
        <v>5</v>
      </c>
      <c r="P397" s="12">
        <f t="shared" si="24"/>
        <v>20</v>
      </c>
      <c r="Q397" s="2" t="str">
        <f t="shared" si="25"/>
        <v>noviembre</v>
      </c>
      <c r="R397" s="2">
        <f t="shared" si="26"/>
        <v>2023</v>
      </c>
      <c r="S397" s="2" t="str">
        <f t="shared" si="27"/>
        <v>jueves</v>
      </c>
    </row>
    <row r="398" spans="1:19" ht="15.75" x14ac:dyDescent="0.25">
      <c r="A398" s="2">
        <v>397</v>
      </c>
      <c r="B398" s="4" t="s">
        <v>115</v>
      </c>
      <c r="C398" s="2">
        <v>28</v>
      </c>
      <c r="D398" s="2" t="s">
        <v>761</v>
      </c>
      <c r="E398" s="5" t="s">
        <v>679</v>
      </c>
      <c r="F398" s="4">
        <v>28821357</v>
      </c>
      <c r="G398" s="2" t="s">
        <v>1269</v>
      </c>
      <c r="H398" s="2" t="s">
        <v>88</v>
      </c>
      <c r="I398" s="55">
        <v>45241</v>
      </c>
      <c r="J398" s="4" t="s">
        <v>734</v>
      </c>
      <c r="K398" s="4" t="s">
        <v>40</v>
      </c>
      <c r="L398" s="15">
        <v>400</v>
      </c>
      <c r="M398" s="2" t="s">
        <v>13</v>
      </c>
      <c r="N398" s="2" t="s">
        <v>47</v>
      </c>
      <c r="O398" s="12">
        <v>15</v>
      </c>
      <c r="P398" s="12">
        <f t="shared" si="24"/>
        <v>40</v>
      </c>
      <c r="Q398" s="2" t="str">
        <f t="shared" si="25"/>
        <v>noviembre</v>
      </c>
      <c r="R398" s="2">
        <f t="shared" si="26"/>
        <v>2023</v>
      </c>
      <c r="S398" s="2" t="str">
        <f t="shared" si="27"/>
        <v>sabado</v>
      </c>
    </row>
    <row r="399" spans="1:19" ht="15.75" x14ac:dyDescent="0.25">
      <c r="A399" s="2">
        <v>398</v>
      </c>
      <c r="B399" s="4" t="s">
        <v>804</v>
      </c>
      <c r="C399" s="2">
        <v>30</v>
      </c>
      <c r="D399" s="2" t="s">
        <v>760</v>
      </c>
      <c r="E399" s="5" t="s">
        <v>680</v>
      </c>
      <c r="F399" s="4">
        <v>36377666</v>
      </c>
      <c r="G399" s="2" t="s">
        <v>1270</v>
      </c>
      <c r="H399" s="2" t="s">
        <v>117</v>
      </c>
      <c r="I399" s="55">
        <v>45243</v>
      </c>
      <c r="J399" s="4" t="s">
        <v>742</v>
      </c>
      <c r="K399" s="4" t="s">
        <v>41</v>
      </c>
      <c r="L399" s="15">
        <v>250</v>
      </c>
      <c r="M399" s="2" t="s">
        <v>5</v>
      </c>
      <c r="N399" s="2" t="s">
        <v>45</v>
      </c>
      <c r="O399" s="12">
        <v>0</v>
      </c>
      <c r="P399" s="12">
        <f t="shared" si="24"/>
        <v>25</v>
      </c>
      <c r="Q399" s="2" t="str">
        <f t="shared" si="25"/>
        <v>noviembre</v>
      </c>
      <c r="R399" s="2">
        <f t="shared" si="26"/>
        <v>2023</v>
      </c>
      <c r="S399" s="2" t="str">
        <f t="shared" si="27"/>
        <v>lunes</v>
      </c>
    </row>
    <row r="400" spans="1:19" ht="15.75" x14ac:dyDescent="0.25">
      <c r="A400" s="2">
        <v>399</v>
      </c>
      <c r="B400" s="4" t="s">
        <v>805</v>
      </c>
      <c r="C400" s="2">
        <v>38</v>
      </c>
      <c r="D400" s="2" t="s">
        <v>760</v>
      </c>
      <c r="E400" s="5" t="s">
        <v>681</v>
      </c>
      <c r="F400" s="4">
        <v>39694782</v>
      </c>
      <c r="G400" s="2" t="s">
        <v>1271</v>
      </c>
      <c r="H400" s="2" t="s">
        <v>119</v>
      </c>
      <c r="I400" s="55">
        <v>45245</v>
      </c>
      <c r="J400" s="4" t="s">
        <v>788</v>
      </c>
      <c r="K400" s="4" t="s">
        <v>42</v>
      </c>
      <c r="L400" s="15">
        <v>300</v>
      </c>
      <c r="M400" s="2" t="s">
        <v>15</v>
      </c>
      <c r="N400" s="2" t="s">
        <v>49</v>
      </c>
      <c r="O400" s="12">
        <v>10</v>
      </c>
      <c r="P400" s="12">
        <f t="shared" si="24"/>
        <v>30</v>
      </c>
      <c r="Q400" s="2" t="str">
        <f t="shared" si="25"/>
        <v>noviembre</v>
      </c>
      <c r="R400" s="2">
        <f t="shared" si="26"/>
        <v>2023</v>
      </c>
      <c r="S400" s="2" t="str">
        <f t="shared" si="27"/>
        <v>miercoles</v>
      </c>
    </row>
    <row r="401" spans="1:19" ht="15.75" x14ac:dyDescent="0.25">
      <c r="A401" s="2">
        <v>400</v>
      </c>
      <c r="B401" s="4" t="s">
        <v>120</v>
      </c>
      <c r="C401" s="2">
        <v>35</v>
      </c>
      <c r="D401" s="2" t="s">
        <v>760</v>
      </c>
      <c r="E401" s="5" t="s">
        <v>682</v>
      </c>
      <c r="F401" s="4">
        <v>31471061</v>
      </c>
      <c r="G401" s="2" t="s">
        <v>1272</v>
      </c>
      <c r="H401" s="2" t="s">
        <v>121</v>
      </c>
      <c r="I401" s="55">
        <v>45247</v>
      </c>
      <c r="J401" s="4" t="s">
        <v>779</v>
      </c>
      <c r="K401" s="4" t="s">
        <v>40</v>
      </c>
      <c r="L401" s="15">
        <v>200</v>
      </c>
      <c r="M401" s="2" t="s">
        <v>13</v>
      </c>
      <c r="N401" s="2" t="s">
        <v>47</v>
      </c>
      <c r="O401" s="12">
        <v>5</v>
      </c>
      <c r="P401" s="12">
        <f t="shared" si="24"/>
        <v>20</v>
      </c>
      <c r="Q401" s="2" t="str">
        <f t="shared" si="25"/>
        <v>noviembre</v>
      </c>
      <c r="R401" s="2">
        <f t="shared" si="26"/>
        <v>2023</v>
      </c>
      <c r="S401" s="2" t="str">
        <f t="shared" si="27"/>
        <v>viernes</v>
      </c>
    </row>
    <row r="402" spans="1:19" ht="15.75" x14ac:dyDescent="0.25">
      <c r="A402" s="2">
        <v>401</v>
      </c>
      <c r="B402" s="4" t="s">
        <v>778</v>
      </c>
      <c r="C402" s="2">
        <v>38</v>
      </c>
      <c r="D402" s="2" t="s">
        <v>760</v>
      </c>
      <c r="E402" s="5" t="s">
        <v>643</v>
      </c>
      <c r="F402" s="4">
        <v>29643638</v>
      </c>
      <c r="G402" s="2" t="s">
        <v>1273</v>
      </c>
      <c r="H402" s="2" t="s">
        <v>29</v>
      </c>
      <c r="I402" s="55">
        <v>45249</v>
      </c>
      <c r="J402" s="4" t="s">
        <v>784</v>
      </c>
      <c r="K402" s="4" t="s">
        <v>43</v>
      </c>
      <c r="L402" s="15">
        <v>400</v>
      </c>
      <c r="M402" s="2" t="s">
        <v>11</v>
      </c>
      <c r="N402" s="2" t="s">
        <v>55</v>
      </c>
      <c r="O402" s="12">
        <v>15</v>
      </c>
      <c r="P402" s="12">
        <f t="shared" si="24"/>
        <v>40</v>
      </c>
      <c r="Q402" s="2" t="str">
        <f t="shared" si="25"/>
        <v>noviembre</v>
      </c>
      <c r="R402" s="2">
        <f t="shared" si="26"/>
        <v>2023</v>
      </c>
      <c r="S402" s="2" t="str">
        <f t="shared" si="27"/>
        <v>domingo</v>
      </c>
    </row>
    <row r="403" spans="1:19" ht="15.75" x14ac:dyDescent="0.25">
      <c r="A403" s="2">
        <v>402</v>
      </c>
      <c r="B403" s="4" t="s">
        <v>779</v>
      </c>
      <c r="C403" s="2">
        <v>35</v>
      </c>
      <c r="D403" s="2" t="s">
        <v>761</v>
      </c>
      <c r="E403" s="5" t="s">
        <v>644</v>
      </c>
      <c r="F403" s="4">
        <v>32226580</v>
      </c>
      <c r="G403" s="2" t="s">
        <v>1274</v>
      </c>
      <c r="H403" s="2" t="s">
        <v>31</v>
      </c>
      <c r="I403" s="55">
        <v>45251</v>
      </c>
      <c r="J403" s="4" t="s">
        <v>852</v>
      </c>
      <c r="K403" s="4" t="s">
        <v>639</v>
      </c>
      <c r="L403" s="15">
        <v>250</v>
      </c>
      <c r="M403" s="2" t="s">
        <v>5</v>
      </c>
      <c r="N403" s="2" t="s">
        <v>45</v>
      </c>
      <c r="O403" s="12">
        <v>0</v>
      </c>
      <c r="P403" s="12">
        <f t="shared" si="24"/>
        <v>25</v>
      </c>
      <c r="Q403" s="2" t="str">
        <f t="shared" si="25"/>
        <v>noviembre</v>
      </c>
      <c r="R403" s="2">
        <f t="shared" si="26"/>
        <v>2023</v>
      </c>
      <c r="S403" s="2" t="str">
        <f t="shared" si="27"/>
        <v>martes</v>
      </c>
    </row>
    <row r="404" spans="1:19" ht="15.75" x14ac:dyDescent="0.25">
      <c r="A404" s="2">
        <v>403</v>
      </c>
      <c r="B404" s="4" t="s">
        <v>780</v>
      </c>
      <c r="C404" s="2">
        <v>42</v>
      </c>
      <c r="D404" s="2" t="s">
        <v>761</v>
      </c>
      <c r="E404" s="5" t="s">
        <v>645</v>
      </c>
      <c r="F404" s="4">
        <v>31829546</v>
      </c>
      <c r="G404" s="2" t="s">
        <v>1275</v>
      </c>
      <c r="H404" s="2" t="s">
        <v>33</v>
      </c>
      <c r="I404" s="55">
        <v>45253</v>
      </c>
      <c r="J404" s="4" t="s">
        <v>735</v>
      </c>
      <c r="K404" s="4" t="s">
        <v>60</v>
      </c>
      <c r="L404" s="15">
        <v>300</v>
      </c>
      <c r="M404" s="2" t="s">
        <v>66</v>
      </c>
      <c r="N404" s="2" t="s">
        <v>51</v>
      </c>
      <c r="O404" s="12">
        <v>10</v>
      </c>
      <c r="P404" s="12">
        <f t="shared" si="24"/>
        <v>30</v>
      </c>
      <c r="Q404" s="2" t="str">
        <f t="shared" si="25"/>
        <v>noviembre</v>
      </c>
      <c r="R404" s="2">
        <f t="shared" si="26"/>
        <v>2023</v>
      </c>
      <c r="S404" s="2" t="str">
        <f t="shared" si="27"/>
        <v>jueves</v>
      </c>
    </row>
    <row r="405" spans="1:19" ht="15.75" x14ac:dyDescent="0.25">
      <c r="A405" s="2">
        <v>404</v>
      </c>
      <c r="B405" s="4" t="s">
        <v>781</v>
      </c>
      <c r="C405" s="2">
        <v>40</v>
      </c>
      <c r="D405" s="2" t="s">
        <v>760</v>
      </c>
      <c r="E405" s="5" t="s">
        <v>646</v>
      </c>
      <c r="F405" s="4">
        <v>39248646</v>
      </c>
      <c r="G405" s="2" t="s">
        <v>1276</v>
      </c>
      <c r="H405" s="2" t="s">
        <v>35</v>
      </c>
      <c r="I405" s="55">
        <v>45255</v>
      </c>
      <c r="J405" s="4" t="s">
        <v>788</v>
      </c>
      <c r="K405" s="4" t="s">
        <v>62</v>
      </c>
      <c r="L405" s="15">
        <v>200</v>
      </c>
      <c r="M405" s="2" t="s">
        <v>13</v>
      </c>
      <c r="N405" s="2" t="s">
        <v>49</v>
      </c>
      <c r="O405" s="12">
        <v>5</v>
      </c>
      <c r="P405" s="12">
        <f t="shared" si="24"/>
        <v>20</v>
      </c>
      <c r="Q405" s="2" t="str">
        <f t="shared" si="25"/>
        <v>noviembre</v>
      </c>
      <c r="R405" s="2">
        <f t="shared" si="26"/>
        <v>2023</v>
      </c>
      <c r="S405" s="2" t="str">
        <f t="shared" si="27"/>
        <v>sabado</v>
      </c>
    </row>
    <row r="406" spans="1:19" ht="15.75" x14ac:dyDescent="0.25">
      <c r="A406" s="2">
        <v>405</v>
      </c>
      <c r="B406" s="4" t="s">
        <v>846</v>
      </c>
      <c r="C406" s="2">
        <v>38</v>
      </c>
      <c r="D406" s="2" t="s">
        <v>760</v>
      </c>
      <c r="E406" s="5" t="s">
        <v>647</v>
      </c>
      <c r="F406" s="4">
        <v>30777368</v>
      </c>
      <c r="G406" s="2" t="s">
        <v>1277</v>
      </c>
      <c r="H406" s="2" t="s">
        <v>129</v>
      </c>
      <c r="I406" s="55">
        <v>45257</v>
      </c>
      <c r="J406" s="4" t="s">
        <v>784</v>
      </c>
      <c r="K406" s="4" t="s">
        <v>64</v>
      </c>
      <c r="L406" s="15">
        <v>250</v>
      </c>
      <c r="M406" s="2" t="s">
        <v>9</v>
      </c>
      <c r="N406" s="2" t="s">
        <v>55</v>
      </c>
      <c r="O406" s="12">
        <v>0</v>
      </c>
      <c r="P406" s="12">
        <f t="shared" si="24"/>
        <v>25</v>
      </c>
      <c r="Q406" s="2" t="str">
        <f t="shared" si="25"/>
        <v>noviembre</v>
      </c>
      <c r="R406" s="2">
        <f t="shared" si="26"/>
        <v>2023</v>
      </c>
      <c r="S406" s="2" t="str">
        <f t="shared" si="27"/>
        <v>lunes</v>
      </c>
    </row>
    <row r="407" spans="1:19" ht="15.75" x14ac:dyDescent="0.25">
      <c r="A407" s="2">
        <v>406</v>
      </c>
      <c r="B407" s="4" t="s">
        <v>782</v>
      </c>
      <c r="C407" s="2">
        <v>22</v>
      </c>
      <c r="D407" s="2" t="s">
        <v>760</v>
      </c>
      <c r="E407" s="5" t="s">
        <v>648</v>
      </c>
      <c r="F407" s="4">
        <v>26755471</v>
      </c>
      <c r="G407" s="2" t="s">
        <v>1278</v>
      </c>
      <c r="H407" s="2" t="s">
        <v>39</v>
      </c>
      <c r="I407" s="55">
        <v>45259</v>
      </c>
      <c r="J407" s="4" t="s">
        <v>742</v>
      </c>
      <c r="K407" s="4" t="s">
        <v>40</v>
      </c>
      <c r="L407" s="15">
        <v>350</v>
      </c>
      <c r="M407" s="2" t="s">
        <v>16</v>
      </c>
      <c r="N407" s="2" t="s">
        <v>53</v>
      </c>
      <c r="O407" s="12">
        <v>8</v>
      </c>
      <c r="P407" s="12">
        <f t="shared" si="24"/>
        <v>35</v>
      </c>
      <c r="Q407" s="2" t="str">
        <f t="shared" si="25"/>
        <v>noviembre</v>
      </c>
      <c r="R407" s="2">
        <f t="shared" si="26"/>
        <v>2023</v>
      </c>
      <c r="S407" s="2" t="str">
        <f t="shared" si="27"/>
        <v>miercoles</v>
      </c>
    </row>
    <row r="408" spans="1:19" ht="15.75" x14ac:dyDescent="0.25">
      <c r="A408" s="2">
        <v>407</v>
      </c>
      <c r="B408" s="4" t="s">
        <v>783</v>
      </c>
      <c r="C408" s="2">
        <v>32</v>
      </c>
      <c r="D408" s="2" t="s">
        <v>761</v>
      </c>
      <c r="E408" s="5" t="s">
        <v>649</v>
      </c>
      <c r="F408" s="4">
        <v>34204951</v>
      </c>
      <c r="G408" s="2" t="s">
        <v>1279</v>
      </c>
      <c r="H408" s="2" t="s">
        <v>59</v>
      </c>
      <c r="I408" s="55">
        <v>45261</v>
      </c>
      <c r="J408" s="4" t="s">
        <v>734</v>
      </c>
      <c r="K408" s="4" t="s">
        <v>41</v>
      </c>
      <c r="L408" s="15">
        <v>400</v>
      </c>
      <c r="M408" s="2" t="s">
        <v>13</v>
      </c>
      <c r="N408" s="2" t="s">
        <v>47</v>
      </c>
      <c r="O408" s="12">
        <v>15</v>
      </c>
      <c r="P408" s="12">
        <f t="shared" si="24"/>
        <v>40</v>
      </c>
      <c r="Q408" s="2" t="str">
        <f t="shared" si="25"/>
        <v>diciembre</v>
      </c>
      <c r="R408" s="2">
        <f t="shared" si="26"/>
        <v>2023</v>
      </c>
      <c r="S408" s="2" t="str">
        <f t="shared" si="27"/>
        <v>viernes</v>
      </c>
    </row>
    <row r="409" spans="1:19" ht="15.75" x14ac:dyDescent="0.25">
      <c r="A409" s="2">
        <v>408</v>
      </c>
      <c r="B409" s="4" t="s">
        <v>784</v>
      </c>
      <c r="C409" s="2">
        <v>30</v>
      </c>
      <c r="D409" s="2" t="s">
        <v>761</v>
      </c>
      <c r="E409" s="5" t="s">
        <v>650</v>
      </c>
      <c r="F409" s="4">
        <v>29738499</v>
      </c>
      <c r="G409" s="2" t="s">
        <v>1280</v>
      </c>
      <c r="H409" s="2" t="s">
        <v>61</v>
      </c>
      <c r="I409" s="55">
        <v>45263</v>
      </c>
      <c r="J409" s="4" t="s">
        <v>778</v>
      </c>
      <c r="K409" s="4" t="s">
        <v>42</v>
      </c>
      <c r="L409" s="15">
        <v>200</v>
      </c>
      <c r="M409" s="2" t="s">
        <v>15</v>
      </c>
      <c r="N409" s="2" t="s">
        <v>51</v>
      </c>
      <c r="O409" s="12">
        <v>5</v>
      </c>
      <c r="P409" s="12">
        <f t="shared" si="24"/>
        <v>20</v>
      </c>
      <c r="Q409" s="2" t="str">
        <f t="shared" si="25"/>
        <v>diciembre</v>
      </c>
      <c r="R409" s="2">
        <f t="shared" si="26"/>
        <v>2023</v>
      </c>
      <c r="S409" s="2" t="str">
        <f t="shared" si="27"/>
        <v>domingo</v>
      </c>
    </row>
    <row r="410" spans="1:19" ht="15.75" x14ac:dyDescent="0.25">
      <c r="A410" s="2">
        <v>409</v>
      </c>
      <c r="B410" s="4" t="s">
        <v>785</v>
      </c>
      <c r="C410" s="2">
        <v>29</v>
      </c>
      <c r="D410" s="2" t="s">
        <v>760</v>
      </c>
      <c r="E410" s="5" t="s">
        <v>651</v>
      </c>
      <c r="F410" s="4">
        <v>29647111</v>
      </c>
      <c r="G410" s="2" t="s">
        <v>1281</v>
      </c>
      <c r="H410" s="2" t="s">
        <v>35</v>
      </c>
      <c r="I410" s="55">
        <v>45265</v>
      </c>
      <c r="J410" s="4" t="s">
        <v>747</v>
      </c>
      <c r="K410" s="4" t="s">
        <v>40</v>
      </c>
      <c r="L410" s="15">
        <v>300</v>
      </c>
      <c r="M410" s="2" t="s">
        <v>15</v>
      </c>
      <c r="N410" s="2" t="s">
        <v>49</v>
      </c>
      <c r="O410" s="12">
        <v>10</v>
      </c>
      <c r="P410" s="12">
        <f t="shared" si="24"/>
        <v>30</v>
      </c>
      <c r="Q410" s="2" t="str">
        <f t="shared" si="25"/>
        <v>diciembre</v>
      </c>
      <c r="R410" s="2">
        <f t="shared" si="26"/>
        <v>2023</v>
      </c>
      <c r="S410" s="2" t="str">
        <f t="shared" si="27"/>
        <v>martes</v>
      </c>
    </row>
    <row r="411" spans="1:19" ht="15.75" x14ac:dyDescent="0.25">
      <c r="A411" s="2">
        <v>410</v>
      </c>
      <c r="B411" s="4" t="s">
        <v>786</v>
      </c>
      <c r="C411" s="2">
        <v>33</v>
      </c>
      <c r="D411" s="2" t="s">
        <v>760</v>
      </c>
      <c r="E411" s="5" t="s">
        <v>652</v>
      </c>
      <c r="F411" s="4">
        <v>34556560</v>
      </c>
      <c r="G411" s="2" t="s">
        <v>1282</v>
      </c>
      <c r="H411" s="2" t="s">
        <v>37</v>
      </c>
      <c r="I411" s="55">
        <v>45267</v>
      </c>
      <c r="J411" s="4" t="s">
        <v>779</v>
      </c>
      <c r="K411" s="4" t="s">
        <v>43</v>
      </c>
      <c r="L411" s="15">
        <v>200</v>
      </c>
      <c r="M411" s="2" t="s">
        <v>13</v>
      </c>
      <c r="N411" s="2" t="s">
        <v>47</v>
      </c>
      <c r="O411" s="12">
        <v>5</v>
      </c>
      <c r="P411" s="12">
        <f t="shared" si="24"/>
        <v>20</v>
      </c>
      <c r="Q411" s="2" t="str">
        <f t="shared" si="25"/>
        <v>diciembre</v>
      </c>
      <c r="R411" s="2">
        <f t="shared" si="26"/>
        <v>2023</v>
      </c>
      <c r="S411" s="2" t="str">
        <f t="shared" si="27"/>
        <v>jueves</v>
      </c>
    </row>
    <row r="412" spans="1:19" ht="15.75" x14ac:dyDescent="0.25">
      <c r="A412" s="2">
        <v>411</v>
      </c>
      <c r="B412" s="4" t="s">
        <v>787</v>
      </c>
      <c r="C412" s="2">
        <v>20</v>
      </c>
      <c r="D412" s="2" t="s">
        <v>761</v>
      </c>
      <c r="E412" s="5" t="s">
        <v>653</v>
      </c>
      <c r="F412" s="4">
        <v>35917490</v>
      </c>
      <c r="G412" s="2" t="s">
        <v>1283</v>
      </c>
      <c r="H412" s="2" t="s">
        <v>67</v>
      </c>
      <c r="I412" s="55">
        <v>45269</v>
      </c>
      <c r="J412" s="4" t="s">
        <v>788</v>
      </c>
      <c r="K412" s="4" t="s">
        <v>639</v>
      </c>
      <c r="L412" s="15">
        <v>400</v>
      </c>
      <c r="M412" s="2" t="s">
        <v>11</v>
      </c>
      <c r="N412" s="2" t="s">
        <v>55</v>
      </c>
      <c r="O412" s="12">
        <v>15</v>
      </c>
      <c r="P412" s="12">
        <f t="shared" si="24"/>
        <v>40</v>
      </c>
      <c r="Q412" s="2" t="str">
        <f t="shared" si="25"/>
        <v>diciembre</v>
      </c>
      <c r="R412" s="2">
        <f t="shared" si="26"/>
        <v>2023</v>
      </c>
      <c r="S412" s="2" t="str">
        <f t="shared" si="27"/>
        <v>sabado</v>
      </c>
    </row>
    <row r="413" spans="1:19" ht="15.75" x14ac:dyDescent="0.25">
      <c r="A413" s="2">
        <v>412</v>
      </c>
      <c r="B413" s="4" t="s">
        <v>788</v>
      </c>
      <c r="C413" s="2">
        <v>37</v>
      </c>
      <c r="D413" s="2" t="s">
        <v>761</v>
      </c>
      <c r="E413" s="5" t="s">
        <v>654</v>
      </c>
      <c r="F413" s="4">
        <v>38362009</v>
      </c>
      <c r="G413" s="2" t="s">
        <v>1284</v>
      </c>
      <c r="H413" s="2" t="s">
        <v>68</v>
      </c>
      <c r="I413" s="55">
        <v>45271</v>
      </c>
      <c r="J413" s="4" t="s">
        <v>788</v>
      </c>
      <c r="K413" s="4" t="s">
        <v>60</v>
      </c>
      <c r="L413" s="15">
        <v>250</v>
      </c>
      <c r="M413" s="2" t="s">
        <v>5</v>
      </c>
      <c r="N413" s="2" t="s">
        <v>45</v>
      </c>
      <c r="O413" s="12">
        <v>0</v>
      </c>
      <c r="P413" s="12">
        <f t="shared" si="24"/>
        <v>25</v>
      </c>
      <c r="Q413" s="2" t="str">
        <f t="shared" si="25"/>
        <v>diciembre</v>
      </c>
      <c r="R413" s="2">
        <f t="shared" si="26"/>
        <v>2023</v>
      </c>
      <c r="S413" s="2" t="str">
        <f t="shared" si="27"/>
        <v>lunes</v>
      </c>
    </row>
    <row r="414" spans="1:19" ht="15.75" x14ac:dyDescent="0.25">
      <c r="A414" s="2">
        <v>413</v>
      </c>
      <c r="B414" s="4" t="s">
        <v>789</v>
      </c>
      <c r="C414" s="2">
        <v>34</v>
      </c>
      <c r="D414" s="2" t="s">
        <v>760</v>
      </c>
      <c r="E414" s="5" t="s">
        <v>655</v>
      </c>
      <c r="F414" s="4">
        <v>26079996</v>
      </c>
      <c r="G414" s="2" t="s">
        <v>1285</v>
      </c>
      <c r="H414" s="2" t="s">
        <v>70</v>
      </c>
      <c r="I414" s="55">
        <v>45273</v>
      </c>
      <c r="J414" s="4" t="s">
        <v>849</v>
      </c>
      <c r="K414" s="4" t="s">
        <v>62</v>
      </c>
      <c r="L414" s="15">
        <v>350</v>
      </c>
      <c r="M414" s="2" t="s">
        <v>16</v>
      </c>
      <c r="N414" s="2" t="s">
        <v>53</v>
      </c>
      <c r="O414" s="12">
        <v>8</v>
      </c>
      <c r="P414" s="12">
        <f t="shared" si="24"/>
        <v>35</v>
      </c>
      <c r="Q414" s="2" t="str">
        <f t="shared" si="25"/>
        <v>diciembre</v>
      </c>
      <c r="R414" s="2">
        <f t="shared" si="26"/>
        <v>2023</v>
      </c>
      <c r="S414" s="2" t="str">
        <f t="shared" si="27"/>
        <v>miercoles</v>
      </c>
    </row>
    <row r="415" spans="1:19" ht="15.75" x14ac:dyDescent="0.25">
      <c r="A415" s="2">
        <v>414</v>
      </c>
      <c r="B415" s="4" t="s">
        <v>71</v>
      </c>
      <c r="C415" s="2">
        <v>27</v>
      </c>
      <c r="D415" s="2" t="s">
        <v>760</v>
      </c>
      <c r="E415" s="5" t="s">
        <v>656</v>
      </c>
      <c r="F415" s="4">
        <v>39105610</v>
      </c>
      <c r="G415" s="2" t="s">
        <v>1286</v>
      </c>
      <c r="H415" s="2" t="s">
        <v>72</v>
      </c>
      <c r="I415" s="55">
        <v>45275</v>
      </c>
      <c r="J415" s="4" t="s">
        <v>742</v>
      </c>
      <c r="K415" s="4" t="s">
        <v>64</v>
      </c>
      <c r="L415" s="15">
        <v>300</v>
      </c>
      <c r="M415" s="2" t="s">
        <v>66</v>
      </c>
      <c r="N415" s="2" t="s">
        <v>51</v>
      </c>
      <c r="O415" s="12">
        <v>10</v>
      </c>
      <c r="P415" s="12">
        <f t="shared" si="24"/>
        <v>30</v>
      </c>
      <c r="Q415" s="2" t="str">
        <f t="shared" si="25"/>
        <v>diciembre</v>
      </c>
      <c r="R415" s="2">
        <f t="shared" si="26"/>
        <v>2023</v>
      </c>
      <c r="S415" s="2" t="str">
        <f t="shared" si="27"/>
        <v>viernes</v>
      </c>
    </row>
    <row r="416" spans="1:19" ht="15.75" x14ac:dyDescent="0.25">
      <c r="A416" s="2">
        <v>415</v>
      </c>
      <c r="B416" s="4" t="s">
        <v>73</v>
      </c>
      <c r="C416" s="2">
        <v>31</v>
      </c>
      <c r="D416" s="2" t="s">
        <v>760</v>
      </c>
      <c r="E416" s="5" t="s">
        <v>657</v>
      </c>
      <c r="F416" s="4">
        <v>32849989</v>
      </c>
      <c r="G416" s="2" t="s">
        <v>1287</v>
      </c>
      <c r="H416" s="2" t="s">
        <v>74</v>
      </c>
      <c r="I416" s="55">
        <v>45277</v>
      </c>
      <c r="J416" s="4" t="s">
        <v>738</v>
      </c>
      <c r="K416" s="4" t="s">
        <v>40</v>
      </c>
      <c r="L416" s="15">
        <v>200</v>
      </c>
      <c r="M416" s="2" t="s">
        <v>13</v>
      </c>
      <c r="N416" s="2" t="s">
        <v>49</v>
      </c>
      <c r="O416" s="12">
        <v>5</v>
      </c>
      <c r="P416" s="12">
        <f t="shared" si="24"/>
        <v>20</v>
      </c>
      <c r="Q416" s="2" t="str">
        <f t="shared" si="25"/>
        <v>diciembre</v>
      </c>
      <c r="R416" s="2">
        <f t="shared" si="26"/>
        <v>2023</v>
      </c>
      <c r="S416" s="2" t="str">
        <f t="shared" si="27"/>
        <v>domingo</v>
      </c>
    </row>
    <row r="417" spans="1:19" ht="15.75" x14ac:dyDescent="0.25">
      <c r="A417" s="2">
        <v>416</v>
      </c>
      <c r="B417" s="4" t="s">
        <v>790</v>
      </c>
      <c r="C417" s="2">
        <v>40</v>
      </c>
      <c r="D417" s="2" t="s">
        <v>761</v>
      </c>
      <c r="E417" s="5" t="s">
        <v>658</v>
      </c>
      <c r="F417" s="4">
        <v>34043858</v>
      </c>
      <c r="G417" s="2" t="s">
        <v>1288</v>
      </c>
      <c r="H417" s="2" t="s">
        <v>76</v>
      </c>
      <c r="I417" s="55">
        <v>45279</v>
      </c>
      <c r="J417" s="4" t="s">
        <v>747</v>
      </c>
      <c r="K417" s="4" t="s">
        <v>41</v>
      </c>
      <c r="L417" s="15">
        <v>400</v>
      </c>
      <c r="M417" s="2" t="s">
        <v>15</v>
      </c>
      <c r="N417" s="2" t="s">
        <v>47</v>
      </c>
      <c r="O417" s="12">
        <v>15</v>
      </c>
      <c r="P417" s="12">
        <f t="shared" si="24"/>
        <v>40</v>
      </c>
      <c r="Q417" s="2" t="str">
        <f t="shared" si="25"/>
        <v>diciembre</v>
      </c>
      <c r="R417" s="2">
        <f t="shared" si="26"/>
        <v>2023</v>
      </c>
      <c r="S417" s="2" t="str">
        <f t="shared" si="27"/>
        <v>martes</v>
      </c>
    </row>
    <row r="418" spans="1:19" ht="15.75" x14ac:dyDescent="0.25">
      <c r="A418" s="2">
        <v>417</v>
      </c>
      <c r="B418" s="4" t="s">
        <v>791</v>
      </c>
      <c r="C418" s="2">
        <v>18</v>
      </c>
      <c r="D418" s="2" t="s">
        <v>761</v>
      </c>
      <c r="E418" s="5" t="s">
        <v>659</v>
      </c>
      <c r="F418" s="4">
        <v>29678489</v>
      </c>
      <c r="G418" s="2" t="s">
        <v>1289</v>
      </c>
      <c r="H418" s="2" t="s">
        <v>78</v>
      </c>
      <c r="I418" s="55">
        <v>45281</v>
      </c>
      <c r="J418" s="4" t="s">
        <v>784</v>
      </c>
      <c r="K418" s="4" t="s">
        <v>42</v>
      </c>
      <c r="L418" s="15">
        <v>350</v>
      </c>
      <c r="M418" s="2" t="s">
        <v>16</v>
      </c>
      <c r="N418" s="2" t="s">
        <v>53</v>
      </c>
      <c r="O418" s="12">
        <v>8</v>
      </c>
      <c r="P418" s="12">
        <f t="shared" si="24"/>
        <v>35</v>
      </c>
      <c r="Q418" s="2" t="str">
        <f t="shared" si="25"/>
        <v>diciembre</v>
      </c>
      <c r="R418" s="2">
        <f t="shared" si="26"/>
        <v>2023</v>
      </c>
      <c r="S418" s="2" t="str">
        <f t="shared" si="27"/>
        <v>jueves</v>
      </c>
    </row>
    <row r="419" spans="1:19" ht="15.75" x14ac:dyDescent="0.25">
      <c r="A419" s="2">
        <v>418</v>
      </c>
      <c r="B419" s="4" t="s">
        <v>792</v>
      </c>
      <c r="C419" s="2">
        <v>28</v>
      </c>
      <c r="D419" s="2" t="s">
        <v>760</v>
      </c>
      <c r="E419" s="5" t="s">
        <v>660</v>
      </c>
      <c r="F419" s="4">
        <v>29649842</v>
      </c>
      <c r="G419" s="2" t="s">
        <v>1290</v>
      </c>
      <c r="H419" s="2" t="s">
        <v>80</v>
      </c>
      <c r="I419" s="55">
        <v>45283</v>
      </c>
      <c r="J419" s="4" t="s">
        <v>741</v>
      </c>
      <c r="K419" s="4" t="s">
        <v>40</v>
      </c>
      <c r="L419" s="15">
        <v>200</v>
      </c>
      <c r="M419" s="2" t="s">
        <v>15</v>
      </c>
      <c r="N419" s="2" t="s">
        <v>51</v>
      </c>
      <c r="O419" s="12">
        <v>5</v>
      </c>
      <c r="P419" s="12">
        <f t="shared" si="24"/>
        <v>20</v>
      </c>
      <c r="Q419" s="2" t="str">
        <f t="shared" si="25"/>
        <v>diciembre</v>
      </c>
      <c r="R419" s="2">
        <f t="shared" si="26"/>
        <v>2023</v>
      </c>
      <c r="S419" s="2" t="str">
        <f t="shared" si="27"/>
        <v>sabado</v>
      </c>
    </row>
    <row r="420" spans="1:19" ht="15.75" x14ac:dyDescent="0.25">
      <c r="A420" s="2">
        <v>419</v>
      </c>
      <c r="B420" s="4" t="s">
        <v>793</v>
      </c>
      <c r="C420" s="2">
        <v>26</v>
      </c>
      <c r="D420" s="2" t="s">
        <v>761</v>
      </c>
      <c r="E420" s="5" t="s">
        <v>661</v>
      </c>
      <c r="F420" s="4">
        <v>36547690</v>
      </c>
      <c r="G420" s="2" t="s">
        <v>1291</v>
      </c>
      <c r="H420" s="2" t="s">
        <v>82</v>
      </c>
      <c r="I420" s="55">
        <v>45285</v>
      </c>
      <c r="J420" s="4" t="s">
        <v>788</v>
      </c>
      <c r="K420" s="4" t="s">
        <v>43</v>
      </c>
      <c r="L420" s="15">
        <v>400</v>
      </c>
      <c r="M420" s="2" t="s">
        <v>13</v>
      </c>
      <c r="N420" s="2" t="s">
        <v>47</v>
      </c>
      <c r="O420" s="12">
        <v>15</v>
      </c>
      <c r="P420" s="12">
        <f t="shared" si="24"/>
        <v>40</v>
      </c>
      <c r="Q420" s="2" t="str">
        <f t="shared" si="25"/>
        <v>diciembre</v>
      </c>
      <c r="R420" s="2">
        <f t="shared" si="26"/>
        <v>2023</v>
      </c>
      <c r="S420" s="2" t="str">
        <f t="shared" si="27"/>
        <v>lunes</v>
      </c>
    </row>
    <row r="421" spans="1:19" ht="15.75" x14ac:dyDescent="0.25">
      <c r="A421" s="2">
        <v>420</v>
      </c>
      <c r="B421" s="4" t="s">
        <v>794</v>
      </c>
      <c r="C421" s="2">
        <v>44</v>
      </c>
      <c r="D421" s="2" t="s">
        <v>761</v>
      </c>
      <c r="E421" s="5" t="s">
        <v>662</v>
      </c>
      <c r="F421" s="4">
        <v>28013847</v>
      </c>
      <c r="G421" s="2" t="s">
        <v>1292</v>
      </c>
      <c r="H421" s="2" t="s">
        <v>84</v>
      </c>
      <c r="I421" s="55">
        <v>45287</v>
      </c>
      <c r="J421" s="4" t="s">
        <v>738</v>
      </c>
      <c r="K421" s="4" t="s">
        <v>639</v>
      </c>
      <c r="L421" s="15">
        <v>250</v>
      </c>
      <c r="M421" s="2" t="s">
        <v>5</v>
      </c>
      <c r="N421" s="2" t="s">
        <v>45</v>
      </c>
      <c r="O421" s="12">
        <v>0</v>
      </c>
      <c r="P421" s="12">
        <f t="shared" si="24"/>
        <v>25</v>
      </c>
      <c r="Q421" s="2" t="str">
        <f t="shared" si="25"/>
        <v>diciembre</v>
      </c>
      <c r="R421" s="2">
        <f t="shared" si="26"/>
        <v>2023</v>
      </c>
      <c r="S421" s="2" t="str">
        <f t="shared" si="27"/>
        <v>miercoles</v>
      </c>
    </row>
    <row r="422" spans="1:19" ht="15.75" x14ac:dyDescent="0.25">
      <c r="A422" s="2">
        <v>421</v>
      </c>
      <c r="B422" s="4" t="s">
        <v>795</v>
      </c>
      <c r="C422" s="2">
        <v>27</v>
      </c>
      <c r="D422" s="2" t="s">
        <v>760</v>
      </c>
      <c r="E422" s="5" t="s">
        <v>663</v>
      </c>
      <c r="F422" s="4">
        <v>39294259</v>
      </c>
      <c r="G422" s="2" t="s">
        <v>1293</v>
      </c>
      <c r="H422" s="2" t="s">
        <v>86</v>
      </c>
      <c r="I422" s="55">
        <v>45289</v>
      </c>
      <c r="J422" s="4" t="s">
        <v>737</v>
      </c>
      <c r="K422" s="4" t="s">
        <v>60</v>
      </c>
      <c r="L422" s="15">
        <v>400</v>
      </c>
      <c r="M422" s="2" t="s">
        <v>13</v>
      </c>
      <c r="N422" s="2" t="s">
        <v>47</v>
      </c>
      <c r="O422" s="12">
        <v>15</v>
      </c>
      <c r="P422" s="12">
        <f t="shared" si="24"/>
        <v>40</v>
      </c>
      <c r="Q422" s="2" t="str">
        <f t="shared" si="25"/>
        <v>diciembre</v>
      </c>
      <c r="R422" s="2">
        <f t="shared" si="26"/>
        <v>2023</v>
      </c>
      <c r="S422" s="2" t="str">
        <f t="shared" si="27"/>
        <v>viernes</v>
      </c>
    </row>
    <row r="423" spans="1:19" ht="15.75" x14ac:dyDescent="0.25">
      <c r="A423" s="2">
        <v>422</v>
      </c>
      <c r="B423" s="4" t="s">
        <v>796</v>
      </c>
      <c r="C423" s="2">
        <v>18</v>
      </c>
      <c r="D423" s="2" t="s">
        <v>760</v>
      </c>
      <c r="E423" s="5" t="s">
        <v>664</v>
      </c>
      <c r="F423" s="4">
        <v>30085522</v>
      </c>
      <c r="G423" s="2" t="s">
        <v>1294</v>
      </c>
      <c r="H423" s="2" t="s">
        <v>88</v>
      </c>
      <c r="I423" s="55">
        <v>45291</v>
      </c>
      <c r="J423" s="4" t="s">
        <v>788</v>
      </c>
      <c r="K423" s="4" t="s">
        <v>62</v>
      </c>
      <c r="L423" s="15">
        <v>250</v>
      </c>
      <c r="M423" s="2" t="s">
        <v>5</v>
      </c>
      <c r="N423" s="2" t="s">
        <v>45</v>
      </c>
      <c r="O423" s="12">
        <v>0</v>
      </c>
      <c r="P423" s="12">
        <f t="shared" si="24"/>
        <v>25</v>
      </c>
      <c r="Q423" s="2" t="str">
        <f t="shared" si="25"/>
        <v>diciembre</v>
      </c>
      <c r="R423" s="2">
        <f t="shared" si="26"/>
        <v>2023</v>
      </c>
      <c r="S423" s="2" t="str">
        <f t="shared" si="27"/>
        <v>domingo</v>
      </c>
    </row>
    <row r="424" spans="1:19" ht="15.75" x14ac:dyDescent="0.25">
      <c r="A424" s="2">
        <v>423</v>
      </c>
      <c r="B424" s="4" t="s">
        <v>89</v>
      </c>
      <c r="C424" s="2">
        <v>28</v>
      </c>
      <c r="D424" s="2" t="s">
        <v>760</v>
      </c>
      <c r="E424" s="5" t="s">
        <v>665</v>
      </c>
      <c r="F424" s="4">
        <v>38731608</v>
      </c>
      <c r="G424" s="2" t="s">
        <v>1295</v>
      </c>
      <c r="H424" s="2" t="s">
        <v>90</v>
      </c>
      <c r="I424" s="55">
        <v>45171</v>
      </c>
      <c r="J424" s="4" t="s">
        <v>852</v>
      </c>
      <c r="K424" s="4" t="s">
        <v>64</v>
      </c>
      <c r="L424" s="15">
        <v>300</v>
      </c>
      <c r="M424" s="2" t="s">
        <v>15</v>
      </c>
      <c r="N424" s="2" t="s">
        <v>49</v>
      </c>
      <c r="O424" s="12">
        <v>10</v>
      </c>
      <c r="P424" s="12">
        <f t="shared" si="24"/>
        <v>30</v>
      </c>
      <c r="Q424" s="2" t="str">
        <f t="shared" si="25"/>
        <v>septiembre</v>
      </c>
      <c r="R424" s="2">
        <f t="shared" si="26"/>
        <v>2023</v>
      </c>
      <c r="S424" s="2" t="str">
        <f t="shared" si="27"/>
        <v>sabado</v>
      </c>
    </row>
    <row r="425" spans="1:19" ht="15.75" x14ac:dyDescent="0.25">
      <c r="A425" s="2">
        <v>424</v>
      </c>
      <c r="B425" s="4" t="s">
        <v>91</v>
      </c>
      <c r="C425" s="2">
        <v>30</v>
      </c>
      <c r="D425" s="2" t="s">
        <v>761</v>
      </c>
      <c r="E425" s="5" t="s">
        <v>666</v>
      </c>
      <c r="F425" s="4">
        <v>36004301</v>
      </c>
      <c r="G425" s="2" t="s">
        <v>1296</v>
      </c>
      <c r="H425" s="2" t="s">
        <v>92</v>
      </c>
      <c r="I425" s="55">
        <v>45173</v>
      </c>
      <c r="J425" s="4" t="s">
        <v>779</v>
      </c>
      <c r="K425" s="4" t="s">
        <v>40</v>
      </c>
      <c r="L425" s="15">
        <v>200</v>
      </c>
      <c r="M425" s="2" t="s">
        <v>13</v>
      </c>
      <c r="N425" s="2" t="s">
        <v>47</v>
      </c>
      <c r="O425" s="12">
        <v>5</v>
      </c>
      <c r="P425" s="12">
        <f t="shared" si="24"/>
        <v>20</v>
      </c>
      <c r="Q425" s="2" t="str">
        <f t="shared" si="25"/>
        <v>septiembre</v>
      </c>
      <c r="R425" s="2">
        <f t="shared" si="26"/>
        <v>2023</v>
      </c>
      <c r="S425" s="2" t="str">
        <f t="shared" si="27"/>
        <v>lunes</v>
      </c>
    </row>
    <row r="426" spans="1:19" ht="15.75" x14ac:dyDescent="0.25">
      <c r="A426" s="2">
        <v>425</v>
      </c>
      <c r="B426" s="4" t="s">
        <v>797</v>
      </c>
      <c r="C426" s="2">
        <v>18</v>
      </c>
      <c r="D426" s="2" t="s">
        <v>761</v>
      </c>
      <c r="E426" s="5" t="s">
        <v>667</v>
      </c>
      <c r="F426" s="4">
        <v>27882656</v>
      </c>
      <c r="G426" s="2" t="s">
        <v>1297</v>
      </c>
      <c r="H426" s="2" t="s">
        <v>61</v>
      </c>
      <c r="I426" s="55">
        <v>45175</v>
      </c>
      <c r="J426" s="4" t="s">
        <v>742</v>
      </c>
      <c r="K426" s="4" t="s">
        <v>41</v>
      </c>
      <c r="L426" s="15">
        <v>300</v>
      </c>
      <c r="M426" s="2" t="s">
        <v>15</v>
      </c>
      <c r="N426" s="2" t="s">
        <v>49</v>
      </c>
      <c r="O426" s="12">
        <v>10</v>
      </c>
      <c r="P426" s="12">
        <f t="shared" si="24"/>
        <v>30</v>
      </c>
      <c r="Q426" s="2" t="str">
        <f t="shared" si="25"/>
        <v>septiembre</v>
      </c>
      <c r="R426" s="2">
        <f t="shared" si="26"/>
        <v>2023</v>
      </c>
      <c r="S426" s="2" t="str">
        <f t="shared" si="27"/>
        <v>miercoles</v>
      </c>
    </row>
    <row r="427" spans="1:19" ht="15.75" x14ac:dyDescent="0.25">
      <c r="A427" s="2">
        <v>426</v>
      </c>
      <c r="B427" s="4" t="s">
        <v>94</v>
      </c>
      <c r="C427" s="2">
        <v>29</v>
      </c>
      <c r="D427" s="2" t="s">
        <v>760</v>
      </c>
      <c r="E427" s="5" t="s">
        <v>668</v>
      </c>
      <c r="F427" s="4">
        <v>28974611</v>
      </c>
      <c r="G427" s="2" t="s">
        <v>1298</v>
      </c>
      <c r="H427" s="2" t="s">
        <v>74</v>
      </c>
      <c r="I427" s="55">
        <v>45177</v>
      </c>
      <c r="J427" s="4" t="s">
        <v>738</v>
      </c>
      <c r="K427" s="4" t="s">
        <v>42</v>
      </c>
      <c r="L427" s="15">
        <v>200</v>
      </c>
      <c r="M427" s="2" t="s">
        <v>13</v>
      </c>
      <c r="N427" s="2" t="s">
        <v>47</v>
      </c>
      <c r="O427" s="12">
        <v>5</v>
      </c>
      <c r="P427" s="12">
        <f t="shared" si="24"/>
        <v>20</v>
      </c>
      <c r="Q427" s="2" t="str">
        <f t="shared" si="25"/>
        <v>septiembre</v>
      </c>
      <c r="R427" s="2">
        <f t="shared" si="26"/>
        <v>2023</v>
      </c>
      <c r="S427" s="2" t="str">
        <f t="shared" si="27"/>
        <v>viernes</v>
      </c>
    </row>
    <row r="428" spans="1:19" ht="15.75" x14ac:dyDescent="0.25">
      <c r="A428" s="2">
        <v>427</v>
      </c>
      <c r="B428" s="4" t="s">
        <v>798</v>
      </c>
      <c r="C428" s="2">
        <v>18</v>
      </c>
      <c r="D428" s="2" t="s">
        <v>760</v>
      </c>
      <c r="E428" s="5" t="s">
        <v>669</v>
      </c>
      <c r="F428" s="4">
        <v>36793826</v>
      </c>
      <c r="G428" s="2" t="s">
        <v>1299</v>
      </c>
      <c r="H428" s="2" t="s">
        <v>96</v>
      </c>
      <c r="I428" s="55">
        <v>45179</v>
      </c>
      <c r="J428" s="4" t="s">
        <v>788</v>
      </c>
      <c r="K428" s="4" t="s">
        <v>40</v>
      </c>
      <c r="L428" s="15">
        <v>400</v>
      </c>
      <c r="M428" s="2" t="s">
        <v>11</v>
      </c>
      <c r="N428" s="2" t="s">
        <v>55</v>
      </c>
      <c r="O428" s="12">
        <v>15</v>
      </c>
      <c r="P428" s="12">
        <f t="shared" si="24"/>
        <v>40</v>
      </c>
      <c r="Q428" s="2" t="str">
        <f t="shared" si="25"/>
        <v>septiembre</v>
      </c>
      <c r="R428" s="2">
        <f t="shared" si="26"/>
        <v>2023</v>
      </c>
      <c r="S428" s="2" t="str">
        <f t="shared" si="27"/>
        <v>domingo</v>
      </c>
    </row>
    <row r="429" spans="1:19" ht="15.75" x14ac:dyDescent="0.25">
      <c r="A429" s="2">
        <v>428</v>
      </c>
      <c r="B429" s="4" t="s">
        <v>799</v>
      </c>
      <c r="C429" s="2">
        <v>29</v>
      </c>
      <c r="D429" s="2" t="s">
        <v>761</v>
      </c>
      <c r="E429" s="5" t="s">
        <v>670</v>
      </c>
      <c r="F429" s="4">
        <v>35644011</v>
      </c>
      <c r="G429" s="2" t="s">
        <v>1300</v>
      </c>
      <c r="H429" s="2" t="s">
        <v>98</v>
      </c>
      <c r="I429" s="55">
        <v>45181</v>
      </c>
      <c r="J429" s="4" t="s">
        <v>749</v>
      </c>
      <c r="K429" s="4" t="s">
        <v>43</v>
      </c>
      <c r="L429" s="15">
        <v>250</v>
      </c>
      <c r="M429" s="2" t="s">
        <v>5</v>
      </c>
      <c r="N429" s="2" t="s">
        <v>45</v>
      </c>
      <c r="O429" s="12">
        <v>0</v>
      </c>
      <c r="P429" s="12">
        <f t="shared" si="24"/>
        <v>25</v>
      </c>
      <c r="Q429" s="2" t="str">
        <f t="shared" si="25"/>
        <v>septiembre</v>
      </c>
      <c r="R429" s="2">
        <f t="shared" si="26"/>
        <v>2023</v>
      </c>
      <c r="S429" s="2" t="str">
        <f t="shared" si="27"/>
        <v>martes</v>
      </c>
    </row>
    <row r="430" spans="1:19" ht="15.75" x14ac:dyDescent="0.25">
      <c r="A430" s="2">
        <v>429</v>
      </c>
      <c r="B430" s="4" t="s">
        <v>99</v>
      </c>
      <c r="C430" s="2">
        <v>31</v>
      </c>
      <c r="D430" s="2" t="s">
        <v>761</v>
      </c>
      <c r="E430" s="5" t="s">
        <v>671</v>
      </c>
      <c r="F430" s="4">
        <v>25076640</v>
      </c>
      <c r="G430" s="2" t="s">
        <v>1301</v>
      </c>
      <c r="H430" s="2" t="s">
        <v>100</v>
      </c>
      <c r="I430" s="55">
        <v>45183</v>
      </c>
      <c r="J430" s="4" t="s">
        <v>788</v>
      </c>
      <c r="K430" s="4" t="s">
        <v>639</v>
      </c>
      <c r="L430" s="15">
        <v>300</v>
      </c>
      <c r="M430" s="2" t="s">
        <v>15</v>
      </c>
      <c r="N430" s="2" t="s">
        <v>49</v>
      </c>
      <c r="O430" s="12">
        <v>10</v>
      </c>
      <c r="P430" s="12">
        <f t="shared" si="24"/>
        <v>30</v>
      </c>
      <c r="Q430" s="2" t="str">
        <f t="shared" si="25"/>
        <v>septiembre</v>
      </c>
      <c r="R430" s="2">
        <f t="shared" si="26"/>
        <v>2023</v>
      </c>
      <c r="S430" s="2" t="str">
        <f t="shared" si="27"/>
        <v>jueves</v>
      </c>
    </row>
    <row r="431" spans="1:19" ht="15.75" x14ac:dyDescent="0.25">
      <c r="A431" s="2">
        <v>430</v>
      </c>
      <c r="B431" s="4" t="s">
        <v>800</v>
      </c>
      <c r="C431" s="2">
        <v>29</v>
      </c>
      <c r="D431" s="2" t="s">
        <v>760</v>
      </c>
      <c r="E431" s="5" t="s">
        <v>672</v>
      </c>
      <c r="F431" s="4">
        <v>27564878</v>
      </c>
      <c r="G431" s="2" t="s">
        <v>1302</v>
      </c>
      <c r="H431" s="2" t="s">
        <v>102</v>
      </c>
      <c r="I431" s="55">
        <v>45185</v>
      </c>
      <c r="J431" s="4" t="s">
        <v>742</v>
      </c>
      <c r="K431" s="4" t="s">
        <v>60</v>
      </c>
      <c r="L431" s="15">
        <v>200</v>
      </c>
      <c r="M431" s="2" t="s">
        <v>13</v>
      </c>
      <c r="N431" s="2" t="s">
        <v>47</v>
      </c>
      <c r="O431" s="12">
        <v>5</v>
      </c>
      <c r="P431" s="12">
        <f t="shared" si="24"/>
        <v>20</v>
      </c>
      <c r="Q431" s="2" t="str">
        <f t="shared" si="25"/>
        <v>septiembre</v>
      </c>
      <c r="R431" s="2">
        <f t="shared" si="26"/>
        <v>2023</v>
      </c>
      <c r="S431" s="2" t="str">
        <f t="shared" si="27"/>
        <v>sabado</v>
      </c>
    </row>
    <row r="432" spans="1:19" ht="15.75" x14ac:dyDescent="0.25">
      <c r="A432" s="2">
        <v>431</v>
      </c>
      <c r="B432" s="4" t="s">
        <v>801</v>
      </c>
      <c r="C432" s="2">
        <v>18</v>
      </c>
      <c r="D432" s="2" t="s">
        <v>760</v>
      </c>
      <c r="E432" s="5" t="s">
        <v>673</v>
      </c>
      <c r="F432" s="4">
        <v>36365512</v>
      </c>
      <c r="G432" s="2" t="s">
        <v>1303</v>
      </c>
      <c r="H432" s="2" t="s">
        <v>104</v>
      </c>
      <c r="I432" s="55">
        <v>45187</v>
      </c>
      <c r="J432" s="4" t="s">
        <v>852</v>
      </c>
      <c r="K432" s="4" t="s">
        <v>62</v>
      </c>
      <c r="L432" s="15">
        <v>400</v>
      </c>
      <c r="M432" s="2" t="s">
        <v>11</v>
      </c>
      <c r="N432" s="2" t="s">
        <v>55</v>
      </c>
      <c r="O432" s="12">
        <v>15</v>
      </c>
      <c r="P432" s="12">
        <f t="shared" si="24"/>
        <v>40</v>
      </c>
      <c r="Q432" s="2" t="str">
        <f t="shared" si="25"/>
        <v>septiembre</v>
      </c>
      <c r="R432" s="2">
        <f t="shared" si="26"/>
        <v>2023</v>
      </c>
      <c r="S432" s="2" t="str">
        <f t="shared" si="27"/>
        <v>lunes</v>
      </c>
    </row>
    <row r="433" spans="1:19" ht="15.75" x14ac:dyDescent="0.25">
      <c r="A433" s="2">
        <v>432</v>
      </c>
      <c r="B433" s="4" t="s">
        <v>851</v>
      </c>
      <c r="C433" s="2">
        <v>30</v>
      </c>
      <c r="D433" s="2" t="s">
        <v>760</v>
      </c>
      <c r="E433" s="5" t="s">
        <v>674</v>
      </c>
      <c r="F433" s="4">
        <v>25170142</v>
      </c>
      <c r="G433" s="2" t="s">
        <v>1304</v>
      </c>
      <c r="H433" s="2" t="s">
        <v>70</v>
      </c>
      <c r="I433" s="55">
        <v>45189</v>
      </c>
      <c r="J433" s="4" t="s">
        <v>784</v>
      </c>
      <c r="K433" s="4" t="s">
        <v>64</v>
      </c>
      <c r="L433" s="15">
        <v>250</v>
      </c>
      <c r="M433" s="2" t="s">
        <v>5</v>
      </c>
      <c r="N433" s="2" t="s">
        <v>45</v>
      </c>
      <c r="O433" s="12">
        <v>0</v>
      </c>
      <c r="P433" s="12">
        <f t="shared" si="24"/>
        <v>25</v>
      </c>
      <c r="Q433" s="2" t="str">
        <f t="shared" si="25"/>
        <v>septiembre</v>
      </c>
      <c r="R433" s="2">
        <f t="shared" si="26"/>
        <v>2023</v>
      </c>
      <c r="S433" s="2" t="str">
        <f t="shared" si="27"/>
        <v>miercoles</v>
      </c>
    </row>
    <row r="434" spans="1:19" ht="15.75" x14ac:dyDescent="0.25">
      <c r="A434" s="2">
        <v>433</v>
      </c>
      <c r="B434" s="4" t="s">
        <v>802</v>
      </c>
      <c r="C434" s="2">
        <v>32</v>
      </c>
      <c r="D434" s="2" t="s">
        <v>761</v>
      </c>
      <c r="E434" s="5" t="s">
        <v>675</v>
      </c>
      <c r="F434" s="4">
        <v>26038383</v>
      </c>
      <c r="G434" s="2" t="s">
        <v>1305</v>
      </c>
      <c r="H434" s="2" t="s">
        <v>108</v>
      </c>
      <c r="I434" s="55">
        <v>45191</v>
      </c>
      <c r="J434" s="4" t="s">
        <v>734</v>
      </c>
      <c r="K434" s="4" t="s">
        <v>40</v>
      </c>
      <c r="L434" s="15">
        <v>350</v>
      </c>
      <c r="M434" s="2" t="s">
        <v>16</v>
      </c>
      <c r="N434" s="2" t="s">
        <v>53</v>
      </c>
      <c r="O434" s="12">
        <v>8</v>
      </c>
      <c r="P434" s="12">
        <f t="shared" si="24"/>
        <v>35</v>
      </c>
      <c r="Q434" s="2" t="str">
        <f t="shared" si="25"/>
        <v>septiembre</v>
      </c>
      <c r="R434" s="2">
        <f t="shared" si="26"/>
        <v>2023</v>
      </c>
      <c r="S434" s="2" t="str">
        <f t="shared" si="27"/>
        <v>viernes</v>
      </c>
    </row>
    <row r="435" spans="1:19" ht="15.75" x14ac:dyDescent="0.25">
      <c r="A435" s="2">
        <v>434</v>
      </c>
      <c r="B435" s="4" t="s">
        <v>803</v>
      </c>
      <c r="C435" s="2">
        <v>52</v>
      </c>
      <c r="D435" s="2" t="s">
        <v>761</v>
      </c>
      <c r="E435" s="5" t="s">
        <v>676</v>
      </c>
      <c r="F435" s="4">
        <v>26276632</v>
      </c>
      <c r="G435" s="2" t="s">
        <v>1306</v>
      </c>
      <c r="H435" s="2" t="s">
        <v>110</v>
      </c>
      <c r="I435" s="55">
        <v>45193</v>
      </c>
      <c r="J435" s="4" t="s">
        <v>737</v>
      </c>
      <c r="K435" s="4" t="s">
        <v>41</v>
      </c>
      <c r="L435" s="15">
        <v>200</v>
      </c>
      <c r="M435" s="2" t="s">
        <v>13</v>
      </c>
      <c r="N435" s="2" t="s">
        <v>49</v>
      </c>
      <c r="O435" s="12">
        <v>5</v>
      </c>
      <c r="P435" s="12">
        <f t="shared" si="24"/>
        <v>20</v>
      </c>
      <c r="Q435" s="2" t="str">
        <f t="shared" si="25"/>
        <v>septiembre</v>
      </c>
      <c r="R435" s="2">
        <f t="shared" si="26"/>
        <v>2023</v>
      </c>
      <c r="S435" s="2" t="str">
        <f t="shared" si="27"/>
        <v>domingo</v>
      </c>
    </row>
    <row r="436" spans="1:19" ht="15.75" x14ac:dyDescent="0.25">
      <c r="A436" s="2">
        <v>435</v>
      </c>
      <c r="B436" s="4" t="s">
        <v>111</v>
      </c>
      <c r="C436" s="2">
        <v>27</v>
      </c>
      <c r="D436" s="2" t="s">
        <v>760</v>
      </c>
      <c r="E436" s="5" t="s">
        <v>677</v>
      </c>
      <c r="F436" s="4">
        <v>38794692</v>
      </c>
      <c r="G436" s="2" t="s">
        <v>1307</v>
      </c>
      <c r="H436" s="2" t="s">
        <v>112</v>
      </c>
      <c r="I436" s="55">
        <v>45195</v>
      </c>
      <c r="J436" s="4" t="s">
        <v>788</v>
      </c>
      <c r="K436" s="4" t="s">
        <v>42</v>
      </c>
      <c r="L436" s="15">
        <v>400</v>
      </c>
      <c r="M436" s="2" t="s">
        <v>15</v>
      </c>
      <c r="N436" s="2" t="s">
        <v>47</v>
      </c>
      <c r="O436" s="12">
        <v>15</v>
      </c>
      <c r="P436" s="12">
        <f t="shared" si="24"/>
        <v>40</v>
      </c>
      <c r="Q436" s="2" t="str">
        <f t="shared" si="25"/>
        <v>septiembre</v>
      </c>
      <c r="R436" s="2">
        <f t="shared" si="26"/>
        <v>2023</v>
      </c>
      <c r="S436" s="2" t="str">
        <f t="shared" si="27"/>
        <v>martes</v>
      </c>
    </row>
    <row r="437" spans="1:19" ht="15.75" x14ac:dyDescent="0.25">
      <c r="A437" s="2">
        <v>436</v>
      </c>
      <c r="B437" s="4" t="s">
        <v>113</v>
      </c>
      <c r="C437" s="2">
        <v>27</v>
      </c>
      <c r="D437" s="2" t="s">
        <v>761</v>
      </c>
      <c r="E437" s="5" t="s">
        <v>678</v>
      </c>
      <c r="F437" s="4">
        <v>25899879</v>
      </c>
      <c r="G437" s="2" t="s">
        <v>1308</v>
      </c>
      <c r="H437" s="2" t="s">
        <v>114</v>
      </c>
      <c r="I437" s="55">
        <v>45197</v>
      </c>
      <c r="J437" s="4" t="s">
        <v>749</v>
      </c>
      <c r="K437" s="4" t="s">
        <v>40</v>
      </c>
      <c r="L437" s="15">
        <v>250</v>
      </c>
      <c r="M437" s="2" t="s">
        <v>9</v>
      </c>
      <c r="N437" s="2" t="s">
        <v>55</v>
      </c>
      <c r="O437" s="12">
        <v>0</v>
      </c>
      <c r="P437" s="12">
        <f t="shared" si="24"/>
        <v>25</v>
      </c>
      <c r="Q437" s="2" t="str">
        <f t="shared" si="25"/>
        <v>septiembre</v>
      </c>
      <c r="R437" s="2">
        <f t="shared" si="26"/>
        <v>2023</v>
      </c>
      <c r="S437" s="2" t="str">
        <f t="shared" si="27"/>
        <v>jueves</v>
      </c>
    </row>
    <row r="438" spans="1:19" ht="15.75" x14ac:dyDescent="0.25">
      <c r="A438" s="2">
        <v>437</v>
      </c>
      <c r="B438" s="4" t="s">
        <v>115</v>
      </c>
      <c r="C438" s="2">
        <v>28</v>
      </c>
      <c r="D438" s="2" t="s">
        <v>761</v>
      </c>
      <c r="E438" s="5" t="s">
        <v>679</v>
      </c>
      <c r="F438" s="4">
        <v>26766388</v>
      </c>
      <c r="G438" s="2" t="s">
        <v>1309</v>
      </c>
      <c r="H438" s="2" t="s">
        <v>88</v>
      </c>
      <c r="I438" s="55">
        <v>45199</v>
      </c>
      <c r="J438" s="4" t="s">
        <v>732</v>
      </c>
      <c r="K438" s="4" t="s">
        <v>43</v>
      </c>
      <c r="L438" s="15">
        <v>350</v>
      </c>
      <c r="M438" s="2" t="s">
        <v>16</v>
      </c>
      <c r="N438" s="2" t="s">
        <v>53</v>
      </c>
      <c r="O438" s="12">
        <v>8</v>
      </c>
      <c r="P438" s="12">
        <f t="shared" si="24"/>
        <v>35</v>
      </c>
      <c r="Q438" s="2" t="str">
        <f t="shared" si="25"/>
        <v>septiembre</v>
      </c>
      <c r="R438" s="2">
        <f t="shared" si="26"/>
        <v>2023</v>
      </c>
      <c r="S438" s="2" t="str">
        <f t="shared" si="27"/>
        <v>sabado</v>
      </c>
    </row>
    <row r="439" spans="1:19" ht="15.75" x14ac:dyDescent="0.25">
      <c r="A439" s="2">
        <v>438</v>
      </c>
      <c r="B439" s="4" t="s">
        <v>804</v>
      </c>
      <c r="C439" s="2">
        <v>30</v>
      </c>
      <c r="D439" s="2" t="s">
        <v>760</v>
      </c>
      <c r="E439" s="5" t="s">
        <v>680</v>
      </c>
      <c r="F439" s="4">
        <v>37138486</v>
      </c>
      <c r="G439" s="2" t="s">
        <v>1310</v>
      </c>
      <c r="H439" s="2" t="s">
        <v>117</v>
      </c>
      <c r="I439" s="55">
        <v>45201</v>
      </c>
      <c r="J439" s="4" t="s">
        <v>788</v>
      </c>
      <c r="K439" s="4" t="s">
        <v>639</v>
      </c>
      <c r="L439" s="15">
        <v>200</v>
      </c>
      <c r="M439" s="2" t="s">
        <v>15</v>
      </c>
      <c r="N439" s="2" t="s">
        <v>51</v>
      </c>
      <c r="O439" s="12">
        <v>5</v>
      </c>
      <c r="P439" s="12">
        <f t="shared" si="24"/>
        <v>20</v>
      </c>
      <c r="Q439" s="2" t="str">
        <f t="shared" si="25"/>
        <v>octubre</v>
      </c>
      <c r="R439" s="2">
        <f t="shared" si="26"/>
        <v>2023</v>
      </c>
      <c r="S439" s="2" t="str">
        <f t="shared" si="27"/>
        <v>lunes</v>
      </c>
    </row>
    <row r="440" spans="1:19" ht="15.75" x14ac:dyDescent="0.25">
      <c r="A440" s="2">
        <v>439</v>
      </c>
      <c r="B440" s="4" t="s">
        <v>805</v>
      </c>
      <c r="C440" s="2">
        <v>38</v>
      </c>
      <c r="D440" s="2" t="s">
        <v>760</v>
      </c>
      <c r="E440" s="5" t="s">
        <v>681</v>
      </c>
      <c r="F440" s="4">
        <v>36411435</v>
      </c>
      <c r="G440" s="2" t="s">
        <v>1311</v>
      </c>
      <c r="H440" s="2" t="s">
        <v>119</v>
      </c>
      <c r="I440" s="55">
        <v>45203</v>
      </c>
      <c r="J440" s="4" t="s">
        <v>740</v>
      </c>
      <c r="K440" s="4" t="s">
        <v>60</v>
      </c>
      <c r="L440" s="15">
        <v>400</v>
      </c>
      <c r="M440" s="2" t="s">
        <v>13</v>
      </c>
      <c r="N440" s="2" t="s">
        <v>47</v>
      </c>
      <c r="O440" s="12">
        <v>15</v>
      </c>
      <c r="P440" s="12">
        <f t="shared" si="24"/>
        <v>40</v>
      </c>
      <c r="Q440" s="2" t="str">
        <f t="shared" si="25"/>
        <v>octubre</v>
      </c>
      <c r="R440" s="2">
        <f t="shared" si="26"/>
        <v>2023</v>
      </c>
      <c r="S440" s="2" t="str">
        <f t="shared" si="27"/>
        <v>miercoles</v>
      </c>
    </row>
    <row r="441" spans="1:19" ht="15.75" x14ac:dyDescent="0.25">
      <c r="A441" s="2">
        <v>440</v>
      </c>
      <c r="B441" s="4" t="s">
        <v>120</v>
      </c>
      <c r="C441" s="2">
        <v>35</v>
      </c>
      <c r="D441" s="2" t="s">
        <v>760</v>
      </c>
      <c r="E441" s="5" t="s">
        <v>682</v>
      </c>
      <c r="F441" s="4">
        <v>28282916</v>
      </c>
      <c r="G441" s="2" t="s">
        <v>1312</v>
      </c>
      <c r="H441" s="2" t="s">
        <v>121</v>
      </c>
      <c r="I441" s="55">
        <v>45205</v>
      </c>
      <c r="J441" s="4" t="s">
        <v>742</v>
      </c>
      <c r="K441" s="4" t="s">
        <v>62</v>
      </c>
      <c r="L441" s="15">
        <v>250</v>
      </c>
      <c r="M441" s="2" t="s">
        <v>5</v>
      </c>
      <c r="N441" s="2" t="s">
        <v>45</v>
      </c>
      <c r="O441" s="12">
        <v>0</v>
      </c>
      <c r="P441" s="12">
        <f t="shared" si="24"/>
        <v>25</v>
      </c>
      <c r="Q441" s="2" t="str">
        <f t="shared" si="25"/>
        <v>octubre</v>
      </c>
      <c r="R441" s="2">
        <f t="shared" si="26"/>
        <v>2023</v>
      </c>
      <c r="S441" s="2" t="str">
        <f t="shared" si="27"/>
        <v>viernes</v>
      </c>
    </row>
    <row r="442" spans="1:19" ht="15.75" x14ac:dyDescent="0.25">
      <c r="A442" s="2">
        <v>441</v>
      </c>
      <c r="B442" s="4" t="s">
        <v>778</v>
      </c>
      <c r="C442" s="2">
        <v>38</v>
      </c>
      <c r="D442" s="2" t="s">
        <v>760</v>
      </c>
      <c r="E442" s="5" t="s">
        <v>643</v>
      </c>
      <c r="F442" s="4">
        <v>31701582</v>
      </c>
      <c r="G442" s="2" t="s">
        <v>1313</v>
      </c>
      <c r="H442" s="2" t="s">
        <v>29</v>
      </c>
      <c r="I442" s="55">
        <v>45207</v>
      </c>
      <c r="J442" s="4" t="s">
        <v>741</v>
      </c>
      <c r="K442" s="4" t="s">
        <v>64</v>
      </c>
      <c r="L442" s="15">
        <v>350</v>
      </c>
      <c r="M442" s="2" t="s">
        <v>16</v>
      </c>
      <c r="N442" s="2" t="s">
        <v>53</v>
      </c>
      <c r="O442" s="12">
        <v>8</v>
      </c>
      <c r="P442" s="12">
        <f t="shared" si="24"/>
        <v>35</v>
      </c>
      <c r="Q442" s="2" t="str">
        <f t="shared" si="25"/>
        <v>octubre</v>
      </c>
      <c r="R442" s="2">
        <f t="shared" si="26"/>
        <v>2023</v>
      </c>
      <c r="S442" s="2" t="str">
        <f t="shared" si="27"/>
        <v>domingo</v>
      </c>
    </row>
    <row r="443" spans="1:19" ht="15.75" x14ac:dyDescent="0.25">
      <c r="A443" s="2">
        <v>442</v>
      </c>
      <c r="B443" s="4" t="s">
        <v>779</v>
      </c>
      <c r="C443" s="2">
        <v>35</v>
      </c>
      <c r="D443" s="2" t="s">
        <v>761</v>
      </c>
      <c r="E443" s="5" t="s">
        <v>644</v>
      </c>
      <c r="F443" s="4">
        <v>29928674</v>
      </c>
      <c r="G443" s="2" t="s">
        <v>1314</v>
      </c>
      <c r="H443" s="2" t="s">
        <v>31</v>
      </c>
      <c r="I443" s="55">
        <v>45209</v>
      </c>
      <c r="J443" s="4" t="s">
        <v>779</v>
      </c>
      <c r="K443" s="4" t="s">
        <v>40</v>
      </c>
      <c r="L443" s="15">
        <v>300</v>
      </c>
      <c r="M443" s="2" t="s">
        <v>7</v>
      </c>
      <c r="N443" s="2" t="s">
        <v>49</v>
      </c>
      <c r="O443" s="12">
        <v>10</v>
      </c>
      <c r="P443" s="12">
        <f t="shared" si="24"/>
        <v>30</v>
      </c>
      <c r="Q443" s="2" t="str">
        <f t="shared" si="25"/>
        <v>octubre</v>
      </c>
      <c r="R443" s="2">
        <f t="shared" si="26"/>
        <v>2023</v>
      </c>
      <c r="S443" s="2" t="str">
        <f t="shared" si="27"/>
        <v>martes</v>
      </c>
    </row>
    <row r="444" spans="1:19" ht="15.75" x14ac:dyDescent="0.25">
      <c r="A444" s="2">
        <v>443</v>
      </c>
      <c r="B444" s="4" t="s">
        <v>780</v>
      </c>
      <c r="C444" s="2">
        <v>42</v>
      </c>
      <c r="D444" s="2" t="s">
        <v>761</v>
      </c>
      <c r="E444" s="5" t="s">
        <v>645</v>
      </c>
      <c r="F444" s="4">
        <v>30546844</v>
      </c>
      <c r="G444" s="2" t="s">
        <v>1315</v>
      </c>
      <c r="H444" s="2" t="s">
        <v>33</v>
      </c>
      <c r="I444" s="55">
        <v>45211</v>
      </c>
      <c r="J444" s="4" t="s">
        <v>852</v>
      </c>
      <c r="K444" s="4" t="s">
        <v>41</v>
      </c>
      <c r="L444" s="15">
        <v>200</v>
      </c>
      <c r="M444" s="2" t="s">
        <v>15</v>
      </c>
      <c r="N444" s="2" t="s">
        <v>51</v>
      </c>
      <c r="O444" s="12">
        <v>5</v>
      </c>
      <c r="P444" s="12">
        <f t="shared" si="24"/>
        <v>20</v>
      </c>
      <c r="Q444" s="2" t="str">
        <f t="shared" si="25"/>
        <v>octubre</v>
      </c>
      <c r="R444" s="2">
        <f t="shared" si="26"/>
        <v>2023</v>
      </c>
      <c r="S444" s="2" t="str">
        <f t="shared" si="27"/>
        <v>jueves</v>
      </c>
    </row>
    <row r="445" spans="1:19" ht="15.75" x14ac:dyDescent="0.25">
      <c r="A445" s="2">
        <v>444</v>
      </c>
      <c r="B445" s="4" t="s">
        <v>781</v>
      </c>
      <c r="C445" s="2">
        <v>40</v>
      </c>
      <c r="D445" s="2" t="s">
        <v>760</v>
      </c>
      <c r="E445" s="5" t="s">
        <v>646</v>
      </c>
      <c r="F445" s="4">
        <v>39014691</v>
      </c>
      <c r="G445" s="2" t="s">
        <v>1316</v>
      </c>
      <c r="H445" s="2" t="s">
        <v>35</v>
      </c>
      <c r="I445" s="55">
        <v>45213</v>
      </c>
      <c r="J445" s="4" t="s">
        <v>737</v>
      </c>
      <c r="K445" s="4" t="s">
        <v>42</v>
      </c>
      <c r="L445" s="15">
        <v>250</v>
      </c>
      <c r="M445" s="2" t="s">
        <v>5</v>
      </c>
      <c r="N445" s="2" t="s">
        <v>45</v>
      </c>
      <c r="O445" s="12">
        <v>0</v>
      </c>
      <c r="P445" s="12">
        <f t="shared" si="24"/>
        <v>25</v>
      </c>
      <c r="Q445" s="2" t="str">
        <f t="shared" si="25"/>
        <v>octubre</v>
      </c>
      <c r="R445" s="2">
        <f t="shared" si="26"/>
        <v>2023</v>
      </c>
      <c r="S445" s="2" t="str">
        <f t="shared" si="27"/>
        <v>sabado</v>
      </c>
    </row>
    <row r="446" spans="1:19" ht="15.75" x14ac:dyDescent="0.25">
      <c r="A446" s="2">
        <v>445</v>
      </c>
      <c r="B446" s="4" t="s">
        <v>846</v>
      </c>
      <c r="C446" s="2">
        <v>38</v>
      </c>
      <c r="D446" s="2" t="s">
        <v>760</v>
      </c>
      <c r="E446" s="5" t="s">
        <v>647</v>
      </c>
      <c r="F446" s="4">
        <v>30464321</v>
      </c>
      <c r="G446" s="2" t="s">
        <v>1317</v>
      </c>
      <c r="H446" s="2" t="s">
        <v>129</v>
      </c>
      <c r="I446" s="55">
        <v>45215</v>
      </c>
      <c r="J446" s="4" t="s">
        <v>735</v>
      </c>
      <c r="K446" s="4" t="s">
        <v>40</v>
      </c>
      <c r="L446" s="15">
        <v>300</v>
      </c>
      <c r="M446" s="2" t="s">
        <v>15</v>
      </c>
      <c r="N446" s="2" t="s">
        <v>49</v>
      </c>
      <c r="O446" s="12">
        <v>10</v>
      </c>
      <c r="P446" s="12">
        <f t="shared" si="24"/>
        <v>30</v>
      </c>
      <c r="Q446" s="2" t="str">
        <f t="shared" si="25"/>
        <v>octubre</v>
      </c>
      <c r="R446" s="2">
        <f t="shared" si="26"/>
        <v>2023</v>
      </c>
      <c r="S446" s="2" t="str">
        <f t="shared" si="27"/>
        <v>lunes</v>
      </c>
    </row>
    <row r="447" spans="1:19" ht="15.75" x14ac:dyDescent="0.25">
      <c r="A447" s="2">
        <v>446</v>
      </c>
      <c r="B447" s="4" t="s">
        <v>782</v>
      </c>
      <c r="C447" s="2">
        <v>22</v>
      </c>
      <c r="D447" s="2" t="s">
        <v>760</v>
      </c>
      <c r="E447" s="5" t="s">
        <v>648</v>
      </c>
      <c r="F447" s="4">
        <v>26459822</v>
      </c>
      <c r="G447" s="2" t="s">
        <v>1318</v>
      </c>
      <c r="H447" s="2" t="s">
        <v>39</v>
      </c>
      <c r="I447" s="55">
        <v>45217</v>
      </c>
      <c r="J447" s="4" t="s">
        <v>788</v>
      </c>
      <c r="K447" s="4" t="s">
        <v>43</v>
      </c>
      <c r="L447" s="15">
        <v>200</v>
      </c>
      <c r="M447" s="2" t="s">
        <v>13</v>
      </c>
      <c r="N447" s="2" t="s">
        <v>47</v>
      </c>
      <c r="O447" s="12">
        <v>5</v>
      </c>
      <c r="P447" s="12">
        <f t="shared" si="24"/>
        <v>20</v>
      </c>
      <c r="Q447" s="2" t="str">
        <f t="shared" si="25"/>
        <v>octubre</v>
      </c>
      <c r="R447" s="2">
        <f t="shared" si="26"/>
        <v>2023</v>
      </c>
      <c r="S447" s="2" t="str">
        <f t="shared" si="27"/>
        <v>miercoles</v>
      </c>
    </row>
    <row r="448" spans="1:19" ht="15.75" x14ac:dyDescent="0.25">
      <c r="A448" s="2">
        <v>447</v>
      </c>
      <c r="B448" s="4" t="s">
        <v>783</v>
      </c>
      <c r="C448" s="2">
        <v>32</v>
      </c>
      <c r="D448" s="2" t="s">
        <v>761</v>
      </c>
      <c r="E448" s="5" t="s">
        <v>649</v>
      </c>
      <c r="F448" s="4">
        <v>25421713</v>
      </c>
      <c r="G448" s="2" t="s">
        <v>1319</v>
      </c>
      <c r="H448" s="2" t="s">
        <v>59</v>
      </c>
      <c r="I448" s="55">
        <v>45219</v>
      </c>
      <c r="J448" s="4" t="s">
        <v>742</v>
      </c>
      <c r="K448" s="4" t="s">
        <v>639</v>
      </c>
      <c r="L448" s="15">
        <v>300</v>
      </c>
      <c r="M448" s="2" t="s">
        <v>15</v>
      </c>
      <c r="N448" s="2" t="s">
        <v>49</v>
      </c>
      <c r="O448" s="12">
        <v>10</v>
      </c>
      <c r="P448" s="12">
        <f t="shared" si="24"/>
        <v>30</v>
      </c>
      <c r="Q448" s="2" t="str">
        <f t="shared" si="25"/>
        <v>octubre</v>
      </c>
      <c r="R448" s="2">
        <f t="shared" si="26"/>
        <v>2023</v>
      </c>
      <c r="S448" s="2" t="str">
        <f t="shared" si="27"/>
        <v>viernes</v>
      </c>
    </row>
    <row r="449" spans="1:19" ht="15.75" x14ac:dyDescent="0.25">
      <c r="A449" s="2">
        <v>448</v>
      </c>
      <c r="B449" s="4" t="s">
        <v>784</v>
      </c>
      <c r="C449" s="2">
        <v>30</v>
      </c>
      <c r="D449" s="2" t="s">
        <v>761</v>
      </c>
      <c r="E449" s="5" t="s">
        <v>650</v>
      </c>
      <c r="F449" s="4">
        <v>28883770</v>
      </c>
      <c r="G449" s="2" t="s">
        <v>1320</v>
      </c>
      <c r="H449" s="2" t="s">
        <v>61</v>
      </c>
      <c r="I449" s="55">
        <v>45221</v>
      </c>
      <c r="J449" s="4" t="s">
        <v>734</v>
      </c>
      <c r="K449" s="4" t="s">
        <v>60</v>
      </c>
      <c r="L449" s="15">
        <v>200</v>
      </c>
      <c r="M449" s="2" t="s">
        <v>13</v>
      </c>
      <c r="N449" s="2" t="s">
        <v>47</v>
      </c>
      <c r="O449" s="12">
        <v>5</v>
      </c>
      <c r="P449" s="12">
        <f t="shared" si="24"/>
        <v>20</v>
      </c>
      <c r="Q449" s="2" t="str">
        <f t="shared" si="25"/>
        <v>octubre</v>
      </c>
      <c r="R449" s="2">
        <f t="shared" si="26"/>
        <v>2023</v>
      </c>
      <c r="S449" s="2" t="str">
        <f t="shared" si="27"/>
        <v>domingo</v>
      </c>
    </row>
    <row r="450" spans="1:19" ht="15.75" x14ac:dyDescent="0.25">
      <c r="A450" s="2">
        <v>449</v>
      </c>
      <c r="B450" s="4" t="s">
        <v>785</v>
      </c>
      <c r="C450" s="2">
        <v>29</v>
      </c>
      <c r="D450" s="2" t="s">
        <v>760</v>
      </c>
      <c r="E450" s="5" t="s">
        <v>651</v>
      </c>
      <c r="F450" s="4">
        <v>25461694</v>
      </c>
      <c r="G450" s="2" t="s">
        <v>1321</v>
      </c>
      <c r="H450" s="2" t="s">
        <v>35</v>
      </c>
      <c r="I450" s="55">
        <v>45223</v>
      </c>
      <c r="J450" s="4" t="s">
        <v>784</v>
      </c>
      <c r="K450" s="4" t="s">
        <v>62</v>
      </c>
      <c r="L450" s="15">
        <v>400</v>
      </c>
      <c r="M450" s="2" t="s">
        <v>11</v>
      </c>
      <c r="N450" s="2" t="s">
        <v>55</v>
      </c>
      <c r="O450" s="12">
        <v>15</v>
      </c>
      <c r="P450" s="12">
        <f t="shared" ref="P450:P513" si="28">L450*0.1</f>
        <v>40</v>
      </c>
      <c r="Q450" s="2" t="str">
        <f t="shared" ref="Q450:Q513" si="29">TEXT(I450,"mmmm")</f>
        <v>octubre</v>
      </c>
      <c r="R450" s="2">
        <f t="shared" ref="R450:R513" si="30">YEAR(I450)</f>
        <v>2023</v>
      </c>
      <c r="S450" s="2" t="str">
        <f t="shared" ref="S450:S513" si="31">IF(I450&lt;&gt;"", SUBSTITUTE(SUBSTITUTE(SUBSTITUTE(SUBSTITUTE(SUBSTITUTE(TEXT(I450,"dddd"),"á","a"),"é","e"),"í","i"),"ó","o"),"ú","u"),"")</f>
        <v>martes</v>
      </c>
    </row>
    <row r="451" spans="1:19" ht="15.75" x14ac:dyDescent="0.25">
      <c r="A451" s="2">
        <v>450</v>
      </c>
      <c r="B451" s="4" t="s">
        <v>786</v>
      </c>
      <c r="C451" s="2">
        <v>33</v>
      </c>
      <c r="D451" s="2" t="s">
        <v>760</v>
      </c>
      <c r="E451" s="5" t="s">
        <v>652</v>
      </c>
      <c r="F451" s="4">
        <v>34534614</v>
      </c>
      <c r="G451" s="2" t="s">
        <v>1322</v>
      </c>
      <c r="H451" s="2" t="s">
        <v>37</v>
      </c>
      <c r="I451" s="55">
        <v>45225</v>
      </c>
      <c r="J451" s="4" t="s">
        <v>734</v>
      </c>
      <c r="K451" s="4" t="s">
        <v>64</v>
      </c>
      <c r="L451" s="15">
        <v>250</v>
      </c>
      <c r="M451" s="2" t="s">
        <v>5</v>
      </c>
      <c r="N451" s="2" t="s">
        <v>45</v>
      </c>
      <c r="O451" s="12">
        <v>0</v>
      </c>
      <c r="P451" s="12">
        <f t="shared" si="28"/>
        <v>25</v>
      </c>
      <c r="Q451" s="2" t="str">
        <f t="shared" si="29"/>
        <v>octubre</v>
      </c>
      <c r="R451" s="2">
        <f t="shared" si="30"/>
        <v>2023</v>
      </c>
      <c r="S451" s="2" t="str">
        <f t="shared" si="31"/>
        <v>jueves</v>
      </c>
    </row>
    <row r="452" spans="1:19" ht="15.75" x14ac:dyDescent="0.25">
      <c r="A452" s="2">
        <v>451</v>
      </c>
      <c r="B452" s="4" t="s">
        <v>787</v>
      </c>
      <c r="C452" s="2">
        <v>20</v>
      </c>
      <c r="D452" s="2" t="s">
        <v>761</v>
      </c>
      <c r="E452" s="5" t="s">
        <v>653</v>
      </c>
      <c r="F452" s="4">
        <v>39284315</v>
      </c>
      <c r="G452" s="2" t="s">
        <v>1323</v>
      </c>
      <c r="H452" s="2" t="s">
        <v>67</v>
      </c>
      <c r="I452" s="55">
        <v>45227</v>
      </c>
      <c r="J452" s="4" t="s">
        <v>788</v>
      </c>
      <c r="K452" s="4" t="s">
        <v>40</v>
      </c>
      <c r="L452" s="15">
        <v>300</v>
      </c>
      <c r="M452" s="2" t="s">
        <v>15</v>
      </c>
      <c r="N452" s="2" t="s">
        <v>49</v>
      </c>
      <c r="O452" s="12">
        <v>10</v>
      </c>
      <c r="P452" s="12">
        <f t="shared" si="28"/>
        <v>30</v>
      </c>
      <c r="Q452" s="2" t="str">
        <f t="shared" si="29"/>
        <v>octubre</v>
      </c>
      <c r="R452" s="2">
        <f t="shared" si="30"/>
        <v>2023</v>
      </c>
      <c r="S452" s="2" t="str">
        <f t="shared" si="31"/>
        <v>sabado</v>
      </c>
    </row>
    <row r="453" spans="1:19" ht="15.75" x14ac:dyDescent="0.25">
      <c r="A453" s="2">
        <v>452</v>
      </c>
      <c r="B453" s="4" t="s">
        <v>788</v>
      </c>
      <c r="C453" s="2">
        <v>37</v>
      </c>
      <c r="D453" s="2" t="s">
        <v>761</v>
      </c>
      <c r="E453" s="5" t="s">
        <v>654</v>
      </c>
      <c r="F453" s="4">
        <v>32616513</v>
      </c>
      <c r="G453" s="2" t="s">
        <v>1324</v>
      </c>
      <c r="H453" s="2" t="s">
        <v>68</v>
      </c>
      <c r="I453" s="55">
        <v>45229</v>
      </c>
      <c r="J453" s="4" t="s">
        <v>738</v>
      </c>
      <c r="K453" s="4" t="s">
        <v>41</v>
      </c>
      <c r="L453" s="15">
        <v>200</v>
      </c>
      <c r="M453" s="2" t="s">
        <v>13</v>
      </c>
      <c r="N453" s="2" t="s">
        <v>47</v>
      </c>
      <c r="O453" s="12">
        <v>5</v>
      </c>
      <c r="P453" s="12">
        <f t="shared" si="28"/>
        <v>20</v>
      </c>
      <c r="Q453" s="2" t="str">
        <f t="shared" si="29"/>
        <v>octubre</v>
      </c>
      <c r="R453" s="2">
        <f t="shared" si="30"/>
        <v>2023</v>
      </c>
      <c r="S453" s="2" t="str">
        <f t="shared" si="31"/>
        <v>lunes</v>
      </c>
    </row>
    <row r="454" spans="1:19" ht="15.75" x14ac:dyDescent="0.25">
      <c r="A454" s="2">
        <v>453</v>
      </c>
      <c r="B454" s="4" t="s">
        <v>789</v>
      </c>
      <c r="C454" s="2">
        <v>34</v>
      </c>
      <c r="D454" s="2" t="s">
        <v>760</v>
      </c>
      <c r="E454" s="5" t="s">
        <v>655</v>
      </c>
      <c r="F454" s="4">
        <v>29164005</v>
      </c>
      <c r="G454" s="2" t="s">
        <v>1325</v>
      </c>
      <c r="H454" s="2" t="s">
        <v>70</v>
      </c>
      <c r="I454" s="55">
        <v>45231</v>
      </c>
      <c r="J454" s="4" t="s">
        <v>741</v>
      </c>
      <c r="K454" s="4" t="s">
        <v>42</v>
      </c>
      <c r="L454" s="15">
        <v>300</v>
      </c>
      <c r="M454" s="2" t="s">
        <v>15</v>
      </c>
      <c r="N454" s="2" t="s">
        <v>49</v>
      </c>
      <c r="O454" s="12">
        <v>10</v>
      </c>
      <c r="P454" s="12">
        <f t="shared" si="28"/>
        <v>30</v>
      </c>
      <c r="Q454" s="2" t="str">
        <f t="shared" si="29"/>
        <v>noviembre</v>
      </c>
      <c r="R454" s="2">
        <f t="shared" si="30"/>
        <v>2023</v>
      </c>
      <c r="S454" s="2" t="str">
        <f t="shared" si="31"/>
        <v>miercoles</v>
      </c>
    </row>
    <row r="455" spans="1:19" ht="15.75" x14ac:dyDescent="0.25">
      <c r="A455" s="2">
        <v>454</v>
      </c>
      <c r="B455" s="4" t="s">
        <v>71</v>
      </c>
      <c r="C455" s="2">
        <v>27</v>
      </c>
      <c r="D455" s="2" t="s">
        <v>760</v>
      </c>
      <c r="E455" s="5" t="s">
        <v>656</v>
      </c>
      <c r="F455" s="4">
        <v>26332231</v>
      </c>
      <c r="G455" s="2" t="s">
        <v>1326</v>
      </c>
      <c r="H455" s="2" t="s">
        <v>72</v>
      </c>
      <c r="I455" s="55">
        <v>45233</v>
      </c>
      <c r="J455" s="4" t="s">
        <v>737</v>
      </c>
      <c r="K455" s="4" t="s">
        <v>40</v>
      </c>
      <c r="L455" s="15">
        <v>400</v>
      </c>
      <c r="M455" s="2" t="s">
        <v>11</v>
      </c>
      <c r="N455" s="2" t="s">
        <v>55</v>
      </c>
      <c r="O455" s="12">
        <v>15</v>
      </c>
      <c r="P455" s="12">
        <f t="shared" si="28"/>
        <v>40</v>
      </c>
      <c r="Q455" s="2" t="str">
        <f t="shared" si="29"/>
        <v>noviembre</v>
      </c>
      <c r="R455" s="2">
        <f t="shared" si="30"/>
        <v>2023</v>
      </c>
      <c r="S455" s="2" t="str">
        <f t="shared" si="31"/>
        <v>viernes</v>
      </c>
    </row>
    <row r="456" spans="1:19" ht="15.75" x14ac:dyDescent="0.25">
      <c r="A456" s="2">
        <v>455</v>
      </c>
      <c r="B456" s="4" t="s">
        <v>73</v>
      </c>
      <c r="C456" s="2">
        <v>31</v>
      </c>
      <c r="D456" s="2" t="s">
        <v>760</v>
      </c>
      <c r="E456" s="5" t="s">
        <v>657</v>
      </c>
      <c r="F456" s="4">
        <v>28613850</v>
      </c>
      <c r="G456" s="2" t="s">
        <v>1327</v>
      </c>
      <c r="H456" s="2" t="s">
        <v>74</v>
      </c>
      <c r="I456" s="55">
        <v>45235</v>
      </c>
      <c r="J456" s="4" t="s">
        <v>788</v>
      </c>
      <c r="K456" s="4" t="s">
        <v>43</v>
      </c>
      <c r="L456" s="15">
        <v>400</v>
      </c>
      <c r="M456" s="2" t="s">
        <v>15</v>
      </c>
      <c r="N456" s="2" t="s">
        <v>47</v>
      </c>
      <c r="O456" s="12">
        <v>15</v>
      </c>
      <c r="P456" s="12">
        <f t="shared" si="28"/>
        <v>40</v>
      </c>
      <c r="Q456" s="2" t="str">
        <f t="shared" si="29"/>
        <v>noviembre</v>
      </c>
      <c r="R456" s="2">
        <f t="shared" si="30"/>
        <v>2023</v>
      </c>
      <c r="S456" s="2" t="str">
        <f t="shared" si="31"/>
        <v>domingo</v>
      </c>
    </row>
    <row r="457" spans="1:19" ht="15.75" x14ac:dyDescent="0.25">
      <c r="A457" s="2">
        <v>456</v>
      </c>
      <c r="B457" s="4" t="s">
        <v>790</v>
      </c>
      <c r="C457" s="2">
        <v>40</v>
      </c>
      <c r="D457" s="2" t="s">
        <v>761</v>
      </c>
      <c r="E457" s="5" t="s">
        <v>658</v>
      </c>
      <c r="F457" s="4">
        <v>25266718</v>
      </c>
      <c r="G457" s="2" t="s">
        <v>1328</v>
      </c>
      <c r="H457" s="2" t="s">
        <v>76</v>
      </c>
      <c r="I457" s="55">
        <v>45237</v>
      </c>
      <c r="J457" s="4" t="s">
        <v>734</v>
      </c>
      <c r="K457" s="4" t="s">
        <v>639</v>
      </c>
      <c r="L457" s="15">
        <v>250</v>
      </c>
      <c r="M457" s="2" t="s">
        <v>9</v>
      </c>
      <c r="N457" s="2" t="s">
        <v>55</v>
      </c>
      <c r="O457" s="12">
        <v>0</v>
      </c>
      <c r="P457" s="12">
        <f t="shared" si="28"/>
        <v>25</v>
      </c>
      <c r="Q457" s="2" t="str">
        <f t="shared" si="29"/>
        <v>noviembre</v>
      </c>
      <c r="R457" s="2">
        <f t="shared" si="30"/>
        <v>2023</v>
      </c>
      <c r="S457" s="2" t="str">
        <f t="shared" si="31"/>
        <v>martes</v>
      </c>
    </row>
    <row r="458" spans="1:19" ht="15.75" x14ac:dyDescent="0.25">
      <c r="A458" s="2">
        <v>457</v>
      </c>
      <c r="B458" s="4" t="s">
        <v>791</v>
      </c>
      <c r="C458" s="2">
        <v>18</v>
      </c>
      <c r="D458" s="2" t="s">
        <v>761</v>
      </c>
      <c r="E458" s="5" t="s">
        <v>659</v>
      </c>
      <c r="F458" s="4">
        <v>28717122</v>
      </c>
      <c r="G458" s="2" t="s">
        <v>1329</v>
      </c>
      <c r="H458" s="2" t="s">
        <v>78</v>
      </c>
      <c r="I458" s="55">
        <v>45239</v>
      </c>
      <c r="J458" s="4" t="s">
        <v>788</v>
      </c>
      <c r="K458" s="4" t="s">
        <v>60</v>
      </c>
      <c r="L458" s="15">
        <v>300</v>
      </c>
      <c r="M458" s="2" t="s">
        <v>7</v>
      </c>
      <c r="N458" s="2" t="s">
        <v>49</v>
      </c>
      <c r="O458" s="12">
        <v>10</v>
      </c>
      <c r="P458" s="12">
        <f t="shared" si="28"/>
        <v>30</v>
      </c>
      <c r="Q458" s="2" t="str">
        <f t="shared" si="29"/>
        <v>noviembre</v>
      </c>
      <c r="R458" s="2">
        <f t="shared" si="30"/>
        <v>2023</v>
      </c>
      <c r="S458" s="2" t="str">
        <f t="shared" si="31"/>
        <v>jueves</v>
      </c>
    </row>
    <row r="459" spans="1:19" ht="15.75" x14ac:dyDescent="0.25">
      <c r="A459" s="2">
        <v>458</v>
      </c>
      <c r="B459" s="4" t="s">
        <v>792</v>
      </c>
      <c r="C459" s="2">
        <v>28</v>
      </c>
      <c r="D459" s="2" t="s">
        <v>760</v>
      </c>
      <c r="E459" s="5" t="s">
        <v>660</v>
      </c>
      <c r="F459" s="4">
        <v>38401861</v>
      </c>
      <c r="G459" s="2" t="s">
        <v>1330</v>
      </c>
      <c r="H459" s="2" t="s">
        <v>80</v>
      </c>
      <c r="I459" s="55">
        <v>45241</v>
      </c>
      <c r="J459" s="4" t="s">
        <v>747</v>
      </c>
      <c r="K459" s="4" t="s">
        <v>62</v>
      </c>
      <c r="L459" s="15">
        <v>200</v>
      </c>
      <c r="M459" s="2" t="s">
        <v>15</v>
      </c>
      <c r="N459" s="2" t="s">
        <v>51</v>
      </c>
      <c r="O459" s="12">
        <v>5</v>
      </c>
      <c r="P459" s="12">
        <f t="shared" si="28"/>
        <v>20</v>
      </c>
      <c r="Q459" s="2" t="str">
        <f t="shared" si="29"/>
        <v>noviembre</v>
      </c>
      <c r="R459" s="2">
        <f t="shared" si="30"/>
        <v>2023</v>
      </c>
      <c r="S459" s="2" t="str">
        <f t="shared" si="31"/>
        <v>sabado</v>
      </c>
    </row>
    <row r="460" spans="1:19" ht="15.75" x14ac:dyDescent="0.25">
      <c r="A460" s="2">
        <v>459</v>
      </c>
      <c r="B460" s="4" t="s">
        <v>793</v>
      </c>
      <c r="C460" s="2">
        <v>26</v>
      </c>
      <c r="D460" s="2" t="s">
        <v>761</v>
      </c>
      <c r="E460" s="5" t="s">
        <v>661</v>
      </c>
      <c r="F460" s="4">
        <v>35086354</v>
      </c>
      <c r="G460" s="2" t="s">
        <v>1331</v>
      </c>
      <c r="H460" s="2" t="s">
        <v>82</v>
      </c>
      <c r="I460" s="55">
        <v>45243</v>
      </c>
      <c r="J460" s="4" t="s">
        <v>749</v>
      </c>
      <c r="K460" s="4" t="s">
        <v>64</v>
      </c>
      <c r="L460" s="15">
        <v>400</v>
      </c>
      <c r="M460" s="2" t="s">
        <v>13</v>
      </c>
      <c r="N460" s="2" t="s">
        <v>47</v>
      </c>
      <c r="O460" s="12">
        <v>15</v>
      </c>
      <c r="P460" s="12">
        <f t="shared" si="28"/>
        <v>40</v>
      </c>
      <c r="Q460" s="2" t="str">
        <f t="shared" si="29"/>
        <v>noviembre</v>
      </c>
      <c r="R460" s="2">
        <f t="shared" si="30"/>
        <v>2023</v>
      </c>
      <c r="S460" s="2" t="str">
        <f t="shared" si="31"/>
        <v>lunes</v>
      </c>
    </row>
    <row r="461" spans="1:19" ht="15.75" x14ac:dyDescent="0.25">
      <c r="A461" s="2">
        <v>460</v>
      </c>
      <c r="B461" s="4" t="s">
        <v>794</v>
      </c>
      <c r="C461" s="2">
        <v>44</v>
      </c>
      <c r="D461" s="2" t="s">
        <v>761</v>
      </c>
      <c r="E461" s="5" t="s">
        <v>662</v>
      </c>
      <c r="F461" s="4">
        <v>37666515</v>
      </c>
      <c r="G461" s="2" t="s">
        <v>1332</v>
      </c>
      <c r="H461" s="2" t="s">
        <v>84</v>
      </c>
      <c r="I461" s="55">
        <v>45245</v>
      </c>
      <c r="J461" s="4" t="s">
        <v>742</v>
      </c>
      <c r="K461" s="4" t="s">
        <v>40</v>
      </c>
      <c r="L461" s="15">
        <v>250</v>
      </c>
      <c r="M461" s="2" t="s">
        <v>5</v>
      </c>
      <c r="N461" s="2" t="s">
        <v>45</v>
      </c>
      <c r="O461" s="12">
        <v>0</v>
      </c>
      <c r="P461" s="12">
        <f t="shared" si="28"/>
        <v>25</v>
      </c>
      <c r="Q461" s="2" t="str">
        <f t="shared" si="29"/>
        <v>noviembre</v>
      </c>
      <c r="R461" s="2">
        <f t="shared" si="30"/>
        <v>2023</v>
      </c>
      <c r="S461" s="2" t="str">
        <f t="shared" si="31"/>
        <v>miercoles</v>
      </c>
    </row>
    <row r="462" spans="1:19" ht="15.75" x14ac:dyDescent="0.25">
      <c r="A462" s="2">
        <v>461</v>
      </c>
      <c r="B462" s="4" t="s">
        <v>795</v>
      </c>
      <c r="C462" s="2">
        <v>27</v>
      </c>
      <c r="D462" s="2" t="s">
        <v>760</v>
      </c>
      <c r="E462" s="5" t="s">
        <v>663</v>
      </c>
      <c r="F462" s="4">
        <v>37296887</v>
      </c>
      <c r="G462" s="2" t="s">
        <v>1333</v>
      </c>
      <c r="H462" s="2" t="s">
        <v>86</v>
      </c>
      <c r="I462" s="55">
        <v>45247</v>
      </c>
      <c r="J462" s="4" t="s">
        <v>734</v>
      </c>
      <c r="K462" s="4" t="s">
        <v>41</v>
      </c>
      <c r="L462" s="15">
        <v>300</v>
      </c>
      <c r="M462" s="2" t="s">
        <v>15</v>
      </c>
      <c r="N462" s="2" t="s">
        <v>49</v>
      </c>
      <c r="O462" s="12">
        <v>10</v>
      </c>
      <c r="P462" s="12">
        <f t="shared" si="28"/>
        <v>30</v>
      </c>
      <c r="Q462" s="2" t="str">
        <f t="shared" si="29"/>
        <v>noviembre</v>
      </c>
      <c r="R462" s="2">
        <f t="shared" si="30"/>
        <v>2023</v>
      </c>
      <c r="S462" s="2" t="str">
        <f t="shared" si="31"/>
        <v>viernes</v>
      </c>
    </row>
    <row r="463" spans="1:19" ht="15.75" x14ac:dyDescent="0.25">
      <c r="A463" s="2">
        <v>462</v>
      </c>
      <c r="B463" s="4" t="s">
        <v>796</v>
      </c>
      <c r="C463" s="2">
        <v>18</v>
      </c>
      <c r="D463" s="2" t="s">
        <v>760</v>
      </c>
      <c r="E463" s="5" t="s">
        <v>664</v>
      </c>
      <c r="F463" s="4">
        <v>29500420</v>
      </c>
      <c r="G463" s="2" t="s">
        <v>1334</v>
      </c>
      <c r="H463" s="2" t="s">
        <v>88</v>
      </c>
      <c r="I463" s="55">
        <v>45249</v>
      </c>
      <c r="J463" s="4" t="s">
        <v>779</v>
      </c>
      <c r="K463" s="4" t="s">
        <v>42</v>
      </c>
      <c r="L463" s="15">
        <v>200</v>
      </c>
      <c r="M463" s="2" t="s">
        <v>13</v>
      </c>
      <c r="N463" s="2" t="s">
        <v>47</v>
      </c>
      <c r="O463" s="12">
        <v>5</v>
      </c>
      <c r="P463" s="12">
        <f t="shared" si="28"/>
        <v>20</v>
      </c>
      <c r="Q463" s="2" t="str">
        <f t="shared" si="29"/>
        <v>noviembre</v>
      </c>
      <c r="R463" s="2">
        <f t="shared" si="30"/>
        <v>2023</v>
      </c>
      <c r="S463" s="2" t="str">
        <f t="shared" si="31"/>
        <v>domingo</v>
      </c>
    </row>
    <row r="464" spans="1:19" ht="15.75" x14ac:dyDescent="0.25">
      <c r="A464" s="2">
        <v>463</v>
      </c>
      <c r="B464" s="4" t="s">
        <v>89</v>
      </c>
      <c r="C464" s="2">
        <v>28</v>
      </c>
      <c r="D464" s="2" t="s">
        <v>760</v>
      </c>
      <c r="E464" s="5" t="s">
        <v>665</v>
      </c>
      <c r="F464" s="4">
        <v>31360825</v>
      </c>
      <c r="G464" s="2" t="s">
        <v>1335</v>
      </c>
      <c r="H464" s="2" t="s">
        <v>90</v>
      </c>
      <c r="I464" s="55">
        <v>45251</v>
      </c>
      <c r="J464" s="4" t="s">
        <v>747</v>
      </c>
      <c r="K464" s="4" t="s">
        <v>40</v>
      </c>
      <c r="L464" s="15">
        <v>400</v>
      </c>
      <c r="M464" s="2" t="s">
        <v>11</v>
      </c>
      <c r="N464" s="2" t="s">
        <v>55</v>
      </c>
      <c r="O464" s="12">
        <v>15</v>
      </c>
      <c r="P464" s="12">
        <f t="shared" si="28"/>
        <v>40</v>
      </c>
      <c r="Q464" s="2" t="str">
        <f t="shared" si="29"/>
        <v>noviembre</v>
      </c>
      <c r="R464" s="2">
        <f t="shared" si="30"/>
        <v>2023</v>
      </c>
      <c r="S464" s="2" t="str">
        <f t="shared" si="31"/>
        <v>martes</v>
      </c>
    </row>
    <row r="465" spans="1:19" ht="15.75" x14ac:dyDescent="0.25">
      <c r="A465" s="2">
        <v>464</v>
      </c>
      <c r="B465" s="4" t="s">
        <v>91</v>
      </c>
      <c r="C465" s="2">
        <v>30</v>
      </c>
      <c r="D465" s="2" t="s">
        <v>761</v>
      </c>
      <c r="E465" s="5" t="s">
        <v>666</v>
      </c>
      <c r="F465" s="4">
        <v>34581310</v>
      </c>
      <c r="G465" s="2" t="s">
        <v>1336</v>
      </c>
      <c r="H465" s="2" t="s">
        <v>92</v>
      </c>
      <c r="I465" s="55">
        <v>45253</v>
      </c>
      <c r="J465" s="4" t="s">
        <v>852</v>
      </c>
      <c r="K465" s="4" t="s">
        <v>43</v>
      </c>
      <c r="L465" s="15">
        <v>250</v>
      </c>
      <c r="M465" s="2" t="s">
        <v>5</v>
      </c>
      <c r="N465" s="2" t="s">
        <v>45</v>
      </c>
      <c r="O465" s="12">
        <v>0</v>
      </c>
      <c r="P465" s="12">
        <f t="shared" si="28"/>
        <v>25</v>
      </c>
      <c r="Q465" s="2" t="str">
        <f t="shared" si="29"/>
        <v>noviembre</v>
      </c>
      <c r="R465" s="2">
        <f t="shared" si="30"/>
        <v>2023</v>
      </c>
      <c r="S465" s="2" t="str">
        <f t="shared" si="31"/>
        <v>jueves</v>
      </c>
    </row>
    <row r="466" spans="1:19" ht="15.75" x14ac:dyDescent="0.25">
      <c r="A466" s="2">
        <v>465</v>
      </c>
      <c r="B466" s="4" t="s">
        <v>797</v>
      </c>
      <c r="C466" s="2">
        <v>18</v>
      </c>
      <c r="D466" s="2" t="s">
        <v>761</v>
      </c>
      <c r="E466" s="5" t="s">
        <v>667</v>
      </c>
      <c r="F466" s="4">
        <v>30206475</v>
      </c>
      <c r="G466" s="2" t="s">
        <v>1337</v>
      </c>
      <c r="H466" s="2" t="s">
        <v>61</v>
      </c>
      <c r="I466" s="55">
        <v>45255</v>
      </c>
      <c r="J466" s="4" t="s">
        <v>741</v>
      </c>
      <c r="K466" s="4" t="s">
        <v>639</v>
      </c>
      <c r="L466" s="15">
        <v>300</v>
      </c>
      <c r="M466" s="2" t="s">
        <v>66</v>
      </c>
      <c r="N466" s="2" t="s">
        <v>51</v>
      </c>
      <c r="O466" s="12">
        <v>10</v>
      </c>
      <c r="P466" s="12">
        <f t="shared" si="28"/>
        <v>30</v>
      </c>
      <c r="Q466" s="2" t="str">
        <f t="shared" si="29"/>
        <v>noviembre</v>
      </c>
      <c r="R466" s="2">
        <f t="shared" si="30"/>
        <v>2023</v>
      </c>
      <c r="S466" s="2" t="str">
        <f t="shared" si="31"/>
        <v>sabado</v>
      </c>
    </row>
    <row r="467" spans="1:19" ht="15.75" x14ac:dyDescent="0.25">
      <c r="A467" s="2">
        <v>466</v>
      </c>
      <c r="B467" s="4" t="s">
        <v>94</v>
      </c>
      <c r="C467" s="2">
        <v>29</v>
      </c>
      <c r="D467" s="2" t="s">
        <v>760</v>
      </c>
      <c r="E467" s="5" t="s">
        <v>668</v>
      </c>
      <c r="F467" s="4">
        <v>26711667</v>
      </c>
      <c r="G467" s="2" t="s">
        <v>1338</v>
      </c>
      <c r="H467" s="2" t="s">
        <v>74</v>
      </c>
      <c r="I467" s="55">
        <v>45257</v>
      </c>
      <c r="J467" s="4" t="s">
        <v>742</v>
      </c>
      <c r="K467" s="4" t="s">
        <v>60</v>
      </c>
      <c r="L467" s="15">
        <v>200</v>
      </c>
      <c r="M467" s="2" t="s">
        <v>13</v>
      </c>
      <c r="N467" s="2" t="s">
        <v>49</v>
      </c>
      <c r="O467" s="12">
        <v>5</v>
      </c>
      <c r="P467" s="12">
        <f t="shared" si="28"/>
        <v>20</v>
      </c>
      <c r="Q467" s="2" t="str">
        <f t="shared" si="29"/>
        <v>noviembre</v>
      </c>
      <c r="R467" s="2">
        <f t="shared" si="30"/>
        <v>2023</v>
      </c>
      <c r="S467" s="2" t="str">
        <f t="shared" si="31"/>
        <v>lunes</v>
      </c>
    </row>
    <row r="468" spans="1:19" ht="15.75" x14ac:dyDescent="0.25">
      <c r="A468" s="2">
        <v>467</v>
      </c>
      <c r="B468" s="4" t="s">
        <v>798</v>
      </c>
      <c r="C468" s="2">
        <v>18</v>
      </c>
      <c r="D468" s="2" t="s">
        <v>760</v>
      </c>
      <c r="E468" s="5" t="s">
        <v>669</v>
      </c>
      <c r="F468" s="4">
        <v>30027112</v>
      </c>
      <c r="G468" s="2" t="s">
        <v>1339</v>
      </c>
      <c r="H468" s="2" t="s">
        <v>96</v>
      </c>
      <c r="I468" s="55">
        <v>45259</v>
      </c>
      <c r="J468" s="4" t="s">
        <v>852</v>
      </c>
      <c r="K468" s="4" t="s">
        <v>62</v>
      </c>
      <c r="L468" s="15">
        <v>250</v>
      </c>
      <c r="M468" s="2" t="s">
        <v>9</v>
      </c>
      <c r="N468" s="2" t="s">
        <v>55</v>
      </c>
      <c r="O468" s="12">
        <v>0</v>
      </c>
      <c r="P468" s="12">
        <f t="shared" si="28"/>
        <v>25</v>
      </c>
      <c r="Q468" s="2" t="str">
        <f t="shared" si="29"/>
        <v>noviembre</v>
      </c>
      <c r="R468" s="2">
        <f t="shared" si="30"/>
        <v>2023</v>
      </c>
      <c r="S468" s="2" t="str">
        <f t="shared" si="31"/>
        <v>miercoles</v>
      </c>
    </row>
    <row r="469" spans="1:19" ht="15.75" x14ac:dyDescent="0.25">
      <c r="A469" s="2">
        <v>468</v>
      </c>
      <c r="B469" s="4" t="s">
        <v>799</v>
      </c>
      <c r="C469" s="2">
        <v>29</v>
      </c>
      <c r="D469" s="2" t="s">
        <v>761</v>
      </c>
      <c r="E469" s="5" t="s">
        <v>670</v>
      </c>
      <c r="F469" s="4">
        <v>25048208</v>
      </c>
      <c r="G469" s="2" t="s">
        <v>1340</v>
      </c>
      <c r="H469" s="2" t="s">
        <v>98</v>
      </c>
      <c r="I469" s="55">
        <v>45261</v>
      </c>
      <c r="J469" s="4" t="s">
        <v>737</v>
      </c>
      <c r="K469" s="4" t="s">
        <v>64</v>
      </c>
      <c r="L469" s="15">
        <v>350</v>
      </c>
      <c r="M469" s="2" t="s">
        <v>16</v>
      </c>
      <c r="N469" s="2" t="s">
        <v>53</v>
      </c>
      <c r="O469" s="12">
        <v>8</v>
      </c>
      <c r="P469" s="12">
        <f t="shared" si="28"/>
        <v>35</v>
      </c>
      <c r="Q469" s="2" t="str">
        <f t="shared" si="29"/>
        <v>diciembre</v>
      </c>
      <c r="R469" s="2">
        <f t="shared" si="30"/>
        <v>2023</v>
      </c>
      <c r="S469" s="2" t="str">
        <f t="shared" si="31"/>
        <v>viernes</v>
      </c>
    </row>
    <row r="470" spans="1:19" ht="15.75" x14ac:dyDescent="0.25">
      <c r="A470" s="2">
        <v>469</v>
      </c>
      <c r="B470" s="4" t="s">
        <v>99</v>
      </c>
      <c r="C470" s="2">
        <v>31</v>
      </c>
      <c r="D470" s="2" t="s">
        <v>761</v>
      </c>
      <c r="E470" s="5" t="s">
        <v>671</v>
      </c>
      <c r="F470" s="4">
        <v>39415064</v>
      </c>
      <c r="G470" s="2" t="s">
        <v>1341</v>
      </c>
      <c r="H470" s="2" t="s">
        <v>100</v>
      </c>
      <c r="I470" s="55">
        <v>45263</v>
      </c>
      <c r="J470" s="4" t="s">
        <v>735</v>
      </c>
      <c r="K470" s="4" t="s">
        <v>40</v>
      </c>
      <c r="L470" s="15">
        <v>400</v>
      </c>
      <c r="M470" s="2" t="s">
        <v>13</v>
      </c>
      <c r="N470" s="2" t="s">
        <v>47</v>
      </c>
      <c r="O470" s="12">
        <v>15</v>
      </c>
      <c r="P470" s="12">
        <f t="shared" si="28"/>
        <v>40</v>
      </c>
      <c r="Q470" s="2" t="str">
        <f t="shared" si="29"/>
        <v>diciembre</v>
      </c>
      <c r="R470" s="2">
        <f t="shared" si="30"/>
        <v>2023</v>
      </c>
      <c r="S470" s="2" t="str">
        <f t="shared" si="31"/>
        <v>domingo</v>
      </c>
    </row>
    <row r="471" spans="1:19" ht="15.75" x14ac:dyDescent="0.25">
      <c r="A471" s="2">
        <v>470</v>
      </c>
      <c r="B471" s="4" t="s">
        <v>800</v>
      </c>
      <c r="C471" s="2">
        <v>29</v>
      </c>
      <c r="D471" s="2" t="s">
        <v>760</v>
      </c>
      <c r="E471" s="5" t="s">
        <v>672</v>
      </c>
      <c r="F471" s="4">
        <v>25004145</v>
      </c>
      <c r="G471" s="2" t="s">
        <v>1342</v>
      </c>
      <c r="H471" s="2" t="s">
        <v>102</v>
      </c>
      <c r="I471" s="55">
        <v>45265</v>
      </c>
      <c r="J471" s="4" t="s">
        <v>788</v>
      </c>
      <c r="K471" s="4" t="s">
        <v>41</v>
      </c>
      <c r="L471" s="15">
        <v>200</v>
      </c>
      <c r="M471" s="2" t="s">
        <v>15</v>
      </c>
      <c r="N471" s="2" t="s">
        <v>51</v>
      </c>
      <c r="O471" s="12">
        <v>5</v>
      </c>
      <c r="P471" s="12">
        <f t="shared" si="28"/>
        <v>20</v>
      </c>
      <c r="Q471" s="2" t="str">
        <f t="shared" si="29"/>
        <v>diciembre</v>
      </c>
      <c r="R471" s="2">
        <f t="shared" si="30"/>
        <v>2023</v>
      </c>
      <c r="S471" s="2" t="str">
        <f t="shared" si="31"/>
        <v>martes</v>
      </c>
    </row>
    <row r="472" spans="1:19" ht="15.75" x14ac:dyDescent="0.25">
      <c r="A472" s="2">
        <v>471</v>
      </c>
      <c r="B472" s="4" t="s">
        <v>801</v>
      </c>
      <c r="C472" s="2">
        <v>18</v>
      </c>
      <c r="D472" s="2" t="s">
        <v>760</v>
      </c>
      <c r="E472" s="5" t="s">
        <v>673</v>
      </c>
      <c r="F472" s="4">
        <v>26762312</v>
      </c>
      <c r="G472" s="2" t="s">
        <v>1343</v>
      </c>
      <c r="H472" s="2" t="s">
        <v>104</v>
      </c>
      <c r="I472" s="55">
        <v>45267</v>
      </c>
      <c r="J472" s="4" t="s">
        <v>747</v>
      </c>
      <c r="K472" s="4" t="s">
        <v>42</v>
      </c>
      <c r="L472" s="15">
        <v>300</v>
      </c>
      <c r="M472" s="2" t="s">
        <v>15</v>
      </c>
      <c r="N472" s="2" t="s">
        <v>49</v>
      </c>
      <c r="O472" s="12">
        <v>10</v>
      </c>
      <c r="P472" s="12">
        <f t="shared" si="28"/>
        <v>30</v>
      </c>
      <c r="Q472" s="2" t="str">
        <f t="shared" si="29"/>
        <v>diciembre</v>
      </c>
      <c r="R472" s="2">
        <f t="shared" si="30"/>
        <v>2023</v>
      </c>
      <c r="S472" s="2" t="str">
        <f t="shared" si="31"/>
        <v>jueves</v>
      </c>
    </row>
    <row r="473" spans="1:19" ht="15.75" x14ac:dyDescent="0.25">
      <c r="A473" s="2">
        <v>472</v>
      </c>
      <c r="B473" s="4" t="s">
        <v>851</v>
      </c>
      <c r="C473" s="2">
        <v>30</v>
      </c>
      <c r="D473" s="2" t="s">
        <v>760</v>
      </c>
      <c r="E473" s="5" t="s">
        <v>674</v>
      </c>
      <c r="F473" s="4">
        <v>38315674</v>
      </c>
      <c r="G473" s="2" t="s">
        <v>1344</v>
      </c>
      <c r="H473" s="2" t="s">
        <v>70</v>
      </c>
      <c r="I473" s="55">
        <v>45269</v>
      </c>
      <c r="J473" s="4" t="s">
        <v>738</v>
      </c>
      <c r="K473" s="4" t="s">
        <v>40</v>
      </c>
      <c r="L473" s="15">
        <v>200</v>
      </c>
      <c r="M473" s="2" t="s">
        <v>13</v>
      </c>
      <c r="N473" s="2" t="s">
        <v>47</v>
      </c>
      <c r="O473" s="12">
        <v>5</v>
      </c>
      <c r="P473" s="12">
        <f t="shared" si="28"/>
        <v>20</v>
      </c>
      <c r="Q473" s="2" t="str">
        <f t="shared" si="29"/>
        <v>diciembre</v>
      </c>
      <c r="R473" s="2">
        <f t="shared" si="30"/>
        <v>2023</v>
      </c>
      <c r="S473" s="2" t="str">
        <f t="shared" si="31"/>
        <v>sabado</v>
      </c>
    </row>
    <row r="474" spans="1:19" ht="15.75" x14ac:dyDescent="0.25">
      <c r="A474" s="2">
        <v>473</v>
      </c>
      <c r="B474" s="4" t="s">
        <v>802</v>
      </c>
      <c r="C474" s="2">
        <v>32</v>
      </c>
      <c r="D474" s="2" t="s">
        <v>761</v>
      </c>
      <c r="E474" s="5" t="s">
        <v>675</v>
      </c>
      <c r="F474" s="4">
        <v>25324814</v>
      </c>
      <c r="G474" s="2" t="s">
        <v>1345</v>
      </c>
      <c r="H474" s="2" t="s">
        <v>108</v>
      </c>
      <c r="I474" s="55">
        <v>45271</v>
      </c>
      <c r="J474" s="4" t="s">
        <v>736</v>
      </c>
      <c r="K474" s="4" t="s">
        <v>43</v>
      </c>
      <c r="L474" s="15">
        <v>400</v>
      </c>
      <c r="M474" s="2" t="s">
        <v>11</v>
      </c>
      <c r="N474" s="2" t="s">
        <v>55</v>
      </c>
      <c r="O474" s="12">
        <v>15</v>
      </c>
      <c r="P474" s="12">
        <f t="shared" si="28"/>
        <v>40</v>
      </c>
      <c r="Q474" s="2" t="str">
        <f t="shared" si="29"/>
        <v>diciembre</v>
      </c>
      <c r="R474" s="2">
        <f t="shared" si="30"/>
        <v>2023</v>
      </c>
      <c r="S474" s="2" t="str">
        <f t="shared" si="31"/>
        <v>lunes</v>
      </c>
    </row>
    <row r="475" spans="1:19" ht="15.75" x14ac:dyDescent="0.25">
      <c r="A475" s="2">
        <v>474</v>
      </c>
      <c r="B475" s="4" t="s">
        <v>803</v>
      </c>
      <c r="C475" s="2">
        <v>52</v>
      </c>
      <c r="D475" s="2" t="s">
        <v>761</v>
      </c>
      <c r="E475" s="5" t="s">
        <v>676</v>
      </c>
      <c r="F475" s="4">
        <v>29722858</v>
      </c>
      <c r="G475" s="2" t="s">
        <v>1346</v>
      </c>
      <c r="H475" s="2" t="s">
        <v>110</v>
      </c>
      <c r="I475" s="55">
        <v>45273</v>
      </c>
      <c r="J475" s="4" t="s">
        <v>747</v>
      </c>
      <c r="K475" s="4" t="s">
        <v>639</v>
      </c>
      <c r="L475" s="15">
        <v>250</v>
      </c>
      <c r="M475" s="2" t="s">
        <v>5</v>
      </c>
      <c r="N475" s="2" t="s">
        <v>45</v>
      </c>
      <c r="O475" s="12">
        <v>0</v>
      </c>
      <c r="P475" s="12">
        <f t="shared" si="28"/>
        <v>25</v>
      </c>
      <c r="Q475" s="2" t="str">
        <f t="shared" si="29"/>
        <v>diciembre</v>
      </c>
      <c r="R475" s="2">
        <f t="shared" si="30"/>
        <v>2023</v>
      </c>
      <c r="S475" s="2" t="str">
        <f t="shared" si="31"/>
        <v>miercoles</v>
      </c>
    </row>
    <row r="476" spans="1:19" ht="15.75" x14ac:dyDescent="0.25">
      <c r="A476" s="2">
        <v>475</v>
      </c>
      <c r="B476" s="4" t="s">
        <v>111</v>
      </c>
      <c r="C476" s="2">
        <v>27</v>
      </c>
      <c r="D476" s="2" t="s">
        <v>760</v>
      </c>
      <c r="E476" s="5" t="s">
        <v>677</v>
      </c>
      <c r="F476" s="4">
        <v>32049169</v>
      </c>
      <c r="G476" s="2" t="s">
        <v>1347</v>
      </c>
      <c r="H476" s="2" t="s">
        <v>112</v>
      </c>
      <c r="I476" s="55">
        <v>45275</v>
      </c>
      <c r="J476" s="4" t="s">
        <v>788</v>
      </c>
      <c r="K476" s="4" t="s">
        <v>60</v>
      </c>
      <c r="L476" s="15">
        <v>350</v>
      </c>
      <c r="M476" s="2" t="s">
        <v>16</v>
      </c>
      <c r="N476" s="2" t="s">
        <v>53</v>
      </c>
      <c r="O476" s="12">
        <v>8</v>
      </c>
      <c r="P476" s="12">
        <f t="shared" si="28"/>
        <v>35</v>
      </c>
      <c r="Q476" s="2" t="str">
        <f t="shared" si="29"/>
        <v>diciembre</v>
      </c>
      <c r="R476" s="2">
        <f t="shared" si="30"/>
        <v>2023</v>
      </c>
      <c r="S476" s="2" t="str">
        <f t="shared" si="31"/>
        <v>viernes</v>
      </c>
    </row>
    <row r="477" spans="1:19" ht="15.75" x14ac:dyDescent="0.25">
      <c r="A477" s="2">
        <v>476</v>
      </c>
      <c r="B477" s="4" t="s">
        <v>113</v>
      </c>
      <c r="C477" s="2">
        <v>27</v>
      </c>
      <c r="D477" s="2" t="s">
        <v>761</v>
      </c>
      <c r="E477" s="5" t="s">
        <v>678</v>
      </c>
      <c r="F477" s="4">
        <v>37770548</v>
      </c>
      <c r="G477" s="2" t="s">
        <v>1348</v>
      </c>
      <c r="H477" s="2" t="s">
        <v>114</v>
      </c>
      <c r="I477" s="55">
        <v>45277</v>
      </c>
      <c r="J477" s="4" t="s">
        <v>738</v>
      </c>
      <c r="K477" s="4" t="s">
        <v>62</v>
      </c>
      <c r="L477" s="15">
        <v>300</v>
      </c>
      <c r="M477" s="2" t="s">
        <v>66</v>
      </c>
      <c r="N477" s="2" t="s">
        <v>51</v>
      </c>
      <c r="O477" s="12">
        <v>10</v>
      </c>
      <c r="P477" s="12">
        <f t="shared" si="28"/>
        <v>30</v>
      </c>
      <c r="Q477" s="2" t="str">
        <f t="shared" si="29"/>
        <v>diciembre</v>
      </c>
      <c r="R477" s="2">
        <f t="shared" si="30"/>
        <v>2023</v>
      </c>
      <c r="S477" s="2" t="str">
        <f t="shared" si="31"/>
        <v>domingo</v>
      </c>
    </row>
    <row r="478" spans="1:19" ht="15.75" x14ac:dyDescent="0.25">
      <c r="A478" s="2">
        <v>477</v>
      </c>
      <c r="B478" s="4" t="s">
        <v>115</v>
      </c>
      <c r="C478" s="2">
        <v>28</v>
      </c>
      <c r="D478" s="2" t="s">
        <v>761</v>
      </c>
      <c r="E478" s="5" t="s">
        <v>679</v>
      </c>
      <c r="F478" s="4">
        <v>36170870</v>
      </c>
      <c r="G478" s="2" t="s">
        <v>1349</v>
      </c>
      <c r="H478" s="2" t="s">
        <v>88</v>
      </c>
      <c r="I478" s="55">
        <v>45279</v>
      </c>
      <c r="J478" s="4" t="s">
        <v>749</v>
      </c>
      <c r="K478" s="4" t="s">
        <v>64</v>
      </c>
      <c r="L478" s="15">
        <v>200</v>
      </c>
      <c r="M478" s="2" t="s">
        <v>13</v>
      </c>
      <c r="N478" s="2" t="s">
        <v>49</v>
      </c>
      <c r="O478" s="12">
        <v>5</v>
      </c>
      <c r="P478" s="12">
        <f t="shared" si="28"/>
        <v>20</v>
      </c>
      <c r="Q478" s="2" t="str">
        <f t="shared" si="29"/>
        <v>diciembre</v>
      </c>
      <c r="R478" s="2">
        <f t="shared" si="30"/>
        <v>2023</v>
      </c>
      <c r="S478" s="2" t="str">
        <f t="shared" si="31"/>
        <v>martes</v>
      </c>
    </row>
    <row r="479" spans="1:19" ht="15.75" x14ac:dyDescent="0.25">
      <c r="A479" s="2">
        <v>478</v>
      </c>
      <c r="B479" s="4" t="s">
        <v>804</v>
      </c>
      <c r="C479" s="2">
        <v>30</v>
      </c>
      <c r="D479" s="2" t="s">
        <v>760</v>
      </c>
      <c r="E479" s="5" t="s">
        <v>680</v>
      </c>
      <c r="F479" s="4">
        <v>28765036</v>
      </c>
      <c r="G479" s="2" t="s">
        <v>1350</v>
      </c>
      <c r="H479" s="2" t="s">
        <v>117</v>
      </c>
      <c r="I479" s="55">
        <v>45281</v>
      </c>
      <c r="J479" s="4" t="s">
        <v>737</v>
      </c>
      <c r="K479" s="4" t="s">
        <v>40</v>
      </c>
      <c r="L479" s="15">
        <v>400</v>
      </c>
      <c r="M479" s="2" t="s">
        <v>15</v>
      </c>
      <c r="N479" s="2" t="s">
        <v>47</v>
      </c>
      <c r="O479" s="12">
        <v>15</v>
      </c>
      <c r="P479" s="12">
        <f t="shared" si="28"/>
        <v>40</v>
      </c>
      <c r="Q479" s="2" t="str">
        <f t="shared" si="29"/>
        <v>diciembre</v>
      </c>
      <c r="R479" s="2">
        <f t="shared" si="30"/>
        <v>2023</v>
      </c>
      <c r="S479" s="2" t="str">
        <f t="shared" si="31"/>
        <v>jueves</v>
      </c>
    </row>
    <row r="480" spans="1:19" ht="15.75" x14ac:dyDescent="0.25">
      <c r="A480" s="2">
        <v>479</v>
      </c>
      <c r="B480" s="4" t="s">
        <v>805</v>
      </c>
      <c r="C480" s="2">
        <v>38</v>
      </c>
      <c r="D480" s="2" t="s">
        <v>760</v>
      </c>
      <c r="E480" s="5" t="s">
        <v>681</v>
      </c>
      <c r="F480" s="4">
        <v>39644068</v>
      </c>
      <c r="G480" s="2" t="s">
        <v>1351</v>
      </c>
      <c r="H480" s="2" t="s">
        <v>119</v>
      </c>
      <c r="I480" s="55">
        <v>45283</v>
      </c>
      <c r="J480" s="4" t="s">
        <v>788</v>
      </c>
      <c r="K480" s="4" t="s">
        <v>41</v>
      </c>
      <c r="L480" s="15">
        <v>350</v>
      </c>
      <c r="M480" s="2" t="s">
        <v>16</v>
      </c>
      <c r="N480" s="2" t="s">
        <v>53</v>
      </c>
      <c r="O480" s="12">
        <v>8</v>
      </c>
      <c r="P480" s="12">
        <f t="shared" si="28"/>
        <v>35</v>
      </c>
      <c r="Q480" s="2" t="str">
        <f t="shared" si="29"/>
        <v>diciembre</v>
      </c>
      <c r="R480" s="2">
        <f t="shared" si="30"/>
        <v>2023</v>
      </c>
      <c r="S480" s="2" t="str">
        <f t="shared" si="31"/>
        <v>sabado</v>
      </c>
    </row>
    <row r="481" spans="1:19" ht="15.75" x14ac:dyDescent="0.25">
      <c r="A481" s="2">
        <v>480</v>
      </c>
      <c r="B481" s="4" t="s">
        <v>120</v>
      </c>
      <c r="C481" s="2">
        <v>35</v>
      </c>
      <c r="D481" s="2" t="s">
        <v>760</v>
      </c>
      <c r="E481" s="5" t="s">
        <v>682</v>
      </c>
      <c r="F481" s="4">
        <v>27168642</v>
      </c>
      <c r="G481" s="2" t="s">
        <v>1352</v>
      </c>
      <c r="H481" s="2" t="s">
        <v>121</v>
      </c>
      <c r="I481" s="55">
        <v>45285</v>
      </c>
      <c r="J481" s="4" t="s">
        <v>742</v>
      </c>
      <c r="K481" s="4" t="s">
        <v>42</v>
      </c>
      <c r="L481" s="15">
        <v>200</v>
      </c>
      <c r="M481" s="2" t="s">
        <v>15</v>
      </c>
      <c r="N481" s="2" t="s">
        <v>51</v>
      </c>
      <c r="O481" s="12">
        <v>5</v>
      </c>
      <c r="P481" s="12">
        <f t="shared" si="28"/>
        <v>20</v>
      </c>
      <c r="Q481" s="2" t="str">
        <f t="shared" si="29"/>
        <v>diciembre</v>
      </c>
      <c r="R481" s="2">
        <f t="shared" si="30"/>
        <v>2023</v>
      </c>
      <c r="S481" s="2" t="str">
        <f t="shared" si="31"/>
        <v>lunes</v>
      </c>
    </row>
    <row r="482" spans="1:19" ht="15.75" x14ac:dyDescent="0.25">
      <c r="A482" s="2">
        <v>481</v>
      </c>
      <c r="B482" s="4" t="s">
        <v>778</v>
      </c>
      <c r="C482" s="2">
        <v>38</v>
      </c>
      <c r="D482" s="2" t="s">
        <v>760</v>
      </c>
      <c r="E482" s="5" t="s">
        <v>643</v>
      </c>
      <c r="F482" s="4">
        <v>37811523</v>
      </c>
      <c r="G482" s="2" t="s">
        <v>1353</v>
      </c>
      <c r="H482" s="2" t="s">
        <v>29</v>
      </c>
      <c r="I482" s="55">
        <v>45287</v>
      </c>
      <c r="J482" s="4" t="s">
        <v>779</v>
      </c>
      <c r="K482" s="4" t="s">
        <v>40</v>
      </c>
      <c r="L482" s="15">
        <v>400</v>
      </c>
      <c r="M482" s="2" t="s">
        <v>13</v>
      </c>
      <c r="N482" s="2" t="s">
        <v>47</v>
      </c>
      <c r="O482" s="12">
        <v>15</v>
      </c>
      <c r="P482" s="12">
        <f t="shared" si="28"/>
        <v>40</v>
      </c>
      <c r="Q482" s="2" t="str">
        <f t="shared" si="29"/>
        <v>diciembre</v>
      </c>
      <c r="R482" s="2">
        <f t="shared" si="30"/>
        <v>2023</v>
      </c>
      <c r="S482" s="2" t="str">
        <f t="shared" si="31"/>
        <v>miercoles</v>
      </c>
    </row>
    <row r="483" spans="1:19" ht="15.75" x14ac:dyDescent="0.25">
      <c r="A483" s="2">
        <v>482</v>
      </c>
      <c r="B483" s="4" t="s">
        <v>779</v>
      </c>
      <c r="C483" s="2">
        <v>35</v>
      </c>
      <c r="D483" s="2" t="s">
        <v>761</v>
      </c>
      <c r="E483" s="5" t="s">
        <v>644</v>
      </c>
      <c r="F483" s="4">
        <v>34845433</v>
      </c>
      <c r="G483" s="2" t="s">
        <v>1354</v>
      </c>
      <c r="H483" s="2" t="s">
        <v>31</v>
      </c>
      <c r="I483" s="55">
        <v>45289</v>
      </c>
      <c r="J483" s="4" t="s">
        <v>732</v>
      </c>
      <c r="K483" s="4" t="s">
        <v>43</v>
      </c>
      <c r="L483" s="15">
        <v>250</v>
      </c>
      <c r="M483" s="2" t="s">
        <v>5</v>
      </c>
      <c r="N483" s="2" t="s">
        <v>45</v>
      </c>
      <c r="O483" s="12">
        <v>0</v>
      </c>
      <c r="P483" s="12">
        <f t="shared" si="28"/>
        <v>25</v>
      </c>
      <c r="Q483" s="2" t="str">
        <f t="shared" si="29"/>
        <v>diciembre</v>
      </c>
      <c r="R483" s="2">
        <f t="shared" si="30"/>
        <v>2023</v>
      </c>
      <c r="S483" s="2" t="str">
        <f t="shared" si="31"/>
        <v>viernes</v>
      </c>
    </row>
    <row r="484" spans="1:19" ht="15.75" x14ac:dyDescent="0.25">
      <c r="A484" s="2">
        <v>483</v>
      </c>
      <c r="B484" s="4" t="s">
        <v>780</v>
      </c>
      <c r="C484" s="2">
        <v>42</v>
      </c>
      <c r="D484" s="2" t="s">
        <v>761</v>
      </c>
      <c r="E484" s="5" t="s">
        <v>645</v>
      </c>
      <c r="F484" s="4">
        <v>36129057</v>
      </c>
      <c r="G484" s="2" t="s">
        <v>1355</v>
      </c>
      <c r="H484" s="2" t="s">
        <v>33</v>
      </c>
      <c r="I484" s="55">
        <v>45291</v>
      </c>
      <c r="J484" s="4" t="s">
        <v>788</v>
      </c>
      <c r="K484" s="4" t="s">
        <v>639</v>
      </c>
      <c r="L484" s="15">
        <v>400</v>
      </c>
      <c r="M484" s="2" t="s">
        <v>13</v>
      </c>
      <c r="N484" s="2" t="s">
        <v>47</v>
      </c>
      <c r="O484" s="12">
        <v>15</v>
      </c>
      <c r="P484" s="12">
        <f t="shared" si="28"/>
        <v>40</v>
      </c>
      <c r="Q484" s="2" t="str">
        <f t="shared" si="29"/>
        <v>diciembre</v>
      </c>
      <c r="R484" s="2">
        <f t="shared" si="30"/>
        <v>2023</v>
      </c>
      <c r="S484" s="2" t="str">
        <f t="shared" si="31"/>
        <v>domingo</v>
      </c>
    </row>
    <row r="485" spans="1:19" ht="15.75" x14ac:dyDescent="0.25">
      <c r="A485" s="2">
        <v>484</v>
      </c>
      <c r="B485" s="4" t="s">
        <v>781</v>
      </c>
      <c r="C485" s="2">
        <v>40</v>
      </c>
      <c r="D485" s="2" t="s">
        <v>760</v>
      </c>
      <c r="E485" s="5" t="s">
        <v>646</v>
      </c>
      <c r="F485" s="4">
        <v>38147575</v>
      </c>
      <c r="G485" s="2" t="s">
        <v>1356</v>
      </c>
      <c r="H485" s="2" t="s">
        <v>35</v>
      </c>
      <c r="I485" s="55">
        <v>45171</v>
      </c>
      <c r="J485" s="4" t="s">
        <v>738</v>
      </c>
      <c r="K485" s="4" t="s">
        <v>60</v>
      </c>
      <c r="L485" s="15">
        <v>250</v>
      </c>
      <c r="M485" s="2" t="s">
        <v>5</v>
      </c>
      <c r="N485" s="2" t="s">
        <v>45</v>
      </c>
      <c r="O485" s="12">
        <v>0</v>
      </c>
      <c r="P485" s="12">
        <f t="shared" si="28"/>
        <v>25</v>
      </c>
      <c r="Q485" s="2" t="str">
        <f t="shared" si="29"/>
        <v>septiembre</v>
      </c>
      <c r="R485" s="2">
        <f t="shared" si="30"/>
        <v>2023</v>
      </c>
      <c r="S485" s="2" t="str">
        <f t="shared" si="31"/>
        <v>sabado</v>
      </c>
    </row>
    <row r="486" spans="1:19" ht="15.75" x14ac:dyDescent="0.25">
      <c r="A486" s="2">
        <v>485</v>
      </c>
      <c r="B486" s="4" t="s">
        <v>846</v>
      </c>
      <c r="C486" s="2">
        <v>38</v>
      </c>
      <c r="D486" s="2" t="s">
        <v>760</v>
      </c>
      <c r="E486" s="5" t="s">
        <v>647</v>
      </c>
      <c r="F486" s="4">
        <v>28664820</v>
      </c>
      <c r="G486" s="2" t="s">
        <v>1357</v>
      </c>
      <c r="H486" s="2" t="s">
        <v>129</v>
      </c>
      <c r="I486" s="55">
        <v>45173</v>
      </c>
      <c r="J486" s="4" t="s">
        <v>741</v>
      </c>
      <c r="K486" s="4" t="s">
        <v>62</v>
      </c>
      <c r="L486" s="15">
        <v>300</v>
      </c>
      <c r="M486" s="2" t="s">
        <v>15</v>
      </c>
      <c r="N486" s="2" t="s">
        <v>49</v>
      </c>
      <c r="O486" s="12">
        <v>10</v>
      </c>
      <c r="P486" s="12">
        <f t="shared" si="28"/>
        <v>30</v>
      </c>
      <c r="Q486" s="2" t="str">
        <f t="shared" si="29"/>
        <v>septiembre</v>
      </c>
      <c r="R486" s="2">
        <f t="shared" si="30"/>
        <v>2023</v>
      </c>
      <c r="S486" s="2" t="str">
        <f t="shared" si="31"/>
        <v>lunes</v>
      </c>
    </row>
    <row r="487" spans="1:19" ht="15.75" x14ac:dyDescent="0.25">
      <c r="A487" s="2">
        <v>486</v>
      </c>
      <c r="B487" s="4" t="s">
        <v>782</v>
      </c>
      <c r="C487" s="2">
        <v>22</v>
      </c>
      <c r="D487" s="2" t="s">
        <v>760</v>
      </c>
      <c r="E487" s="5" t="s">
        <v>648</v>
      </c>
      <c r="F487" s="4">
        <v>34597703</v>
      </c>
      <c r="G487" s="2" t="s">
        <v>1358</v>
      </c>
      <c r="H487" s="2" t="s">
        <v>39</v>
      </c>
      <c r="I487" s="55">
        <v>45175</v>
      </c>
      <c r="J487" s="4" t="s">
        <v>736</v>
      </c>
      <c r="K487" s="4" t="s">
        <v>64</v>
      </c>
      <c r="L487" s="15">
        <v>200</v>
      </c>
      <c r="M487" s="2" t="s">
        <v>13</v>
      </c>
      <c r="N487" s="2" t="s">
        <v>47</v>
      </c>
      <c r="O487" s="12">
        <v>5</v>
      </c>
      <c r="P487" s="12">
        <f t="shared" si="28"/>
        <v>20</v>
      </c>
      <c r="Q487" s="2" t="str">
        <f t="shared" si="29"/>
        <v>septiembre</v>
      </c>
      <c r="R487" s="2">
        <f t="shared" si="30"/>
        <v>2023</v>
      </c>
      <c r="S487" s="2" t="str">
        <f t="shared" si="31"/>
        <v>miercoles</v>
      </c>
    </row>
    <row r="488" spans="1:19" ht="15.75" x14ac:dyDescent="0.25">
      <c r="A488" s="2">
        <v>487</v>
      </c>
      <c r="B488" s="4" t="s">
        <v>783</v>
      </c>
      <c r="C488" s="2">
        <v>32</v>
      </c>
      <c r="D488" s="2" t="s">
        <v>761</v>
      </c>
      <c r="E488" s="5" t="s">
        <v>649</v>
      </c>
      <c r="F488" s="4">
        <v>39632849</v>
      </c>
      <c r="G488" s="2" t="s">
        <v>1359</v>
      </c>
      <c r="H488" s="2" t="s">
        <v>59</v>
      </c>
      <c r="I488" s="55">
        <v>45177</v>
      </c>
      <c r="J488" s="4" t="s">
        <v>741</v>
      </c>
      <c r="K488" s="4" t="s">
        <v>40</v>
      </c>
      <c r="L488" s="15">
        <v>300</v>
      </c>
      <c r="M488" s="2" t="s">
        <v>15</v>
      </c>
      <c r="N488" s="2" t="s">
        <v>49</v>
      </c>
      <c r="O488" s="12">
        <v>10</v>
      </c>
      <c r="P488" s="12">
        <f t="shared" si="28"/>
        <v>30</v>
      </c>
      <c r="Q488" s="2" t="str">
        <f t="shared" si="29"/>
        <v>septiembre</v>
      </c>
      <c r="R488" s="2">
        <f t="shared" si="30"/>
        <v>2023</v>
      </c>
      <c r="S488" s="2" t="str">
        <f t="shared" si="31"/>
        <v>viernes</v>
      </c>
    </row>
    <row r="489" spans="1:19" ht="15.75" x14ac:dyDescent="0.25">
      <c r="A489" s="2">
        <v>488</v>
      </c>
      <c r="B489" s="4" t="s">
        <v>784</v>
      </c>
      <c r="C489" s="2">
        <v>30</v>
      </c>
      <c r="D489" s="2" t="s">
        <v>761</v>
      </c>
      <c r="E489" s="5" t="s">
        <v>650</v>
      </c>
      <c r="F489" s="4">
        <v>25092448</v>
      </c>
      <c r="G489" s="2" t="s">
        <v>1360</v>
      </c>
      <c r="H489" s="2" t="s">
        <v>61</v>
      </c>
      <c r="I489" s="55">
        <v>45179</v>
      </c>
      <c r="J489" s="4" t="s">
        <v>738</v>
      </c>
      <c r="K489" s="4" t="s">
        <v>41</v>
      </c>
      <c r="L489" s="15">
        <v>200</v>
      </c>
      <c r="M489" s="2" t="s">
        <v>15</v>
      </c>
      <c r="N489" s="2" t="s">
        <v>51</v>
      </c>
      <c r="O489" s="12">
        <v>5</v>
      </c>
      <c r="P489" s="12">
        <f t="shared" si="28"/>
        <v>20</v>
      </c>
      <c r="Q489" s="2" t="str">
        <f t="shared" si="29"/>
        <v>septiembre</v>
      </c>
      <c r="R489" s="2">
        <f t="shared" si="30"/>
        <v>2023</v>
      </c>
      <c r="S489" s="2" t="str">
        <f t="shared" si="31"/>
        <v>domingo</v>
      </c>
    </row>
    <row r="490" spans="1:19" ht="15.75" x14ac:dyDescent="0.25">
      <c r="A490" s="2">
        <v>489</v>
      </c>
      <c r="B490" s="4" t="s">
        <v>785</v>
      </c>
      <c r="C490" s="2">
        <v>29</v>
      </c>
      <c r="D490" s="2" t="s">
        <v>760</v>
      </c>
      <c r="E490" s="5" t="s">
        <v>651</v>
      </c>
      <c r="F490" s="4">
        <v>35336772</v>
      </c>
      <c r="G490" s="2" t="s">
        <v>1361</v>
      </c>
      <c r="H490" s="2" t="s">
        <v>35</v>
      </c>
      <c r="I490" s="55">
        <v>45181</v>
      </c>
      <c r="J490" s="4" t="s">
        <v>741</v>
      </c>
      <c r="K490" s="4" t="s">
        <v>42</v>
      </c>
      <c r="L490" s="15">
        <v>300</v>
      </c>
      <c r="M490" s="2" t="s">
        <v>15</v>
      </c>
      <c r="N490" s="2" t="s">
        <v>49</v>
      </c>
      <c r="O490" s="12">
        <v>10</v>
      </c>
      <c r="P490" s="12">
        <f t="shared" si="28"/>
        <v>30</v>
      </c>
      <c r="Q490" s="2" t="str">
        <f t="shared" si="29"/>
        <v>septiembre</v>
      </c>
      <c r="R490" s="2">
        <f t="shared" si="30"/>
        <v>2023</v>
      </c>
      <c r="S490" s="2" t="str">
        <f t="shared" si="31"/>
        <v>martes</v>
      </c>
    </row>
    <row r="491" spans="1:19" ht="15.75" x14ac:dyDescent="0.25">
      <c r="A491" s="2">
        <v>490</v>
      </c>
      <c r="B491" s="4" t="s">
        <v>786</v>
      </c>
      <c r="C491" s="2">
        <v>33</v>
      </c>
      <c r="D491" s="2" t="s">
        <v>760</v>
      </c>
      <c r="E491" s="5" t="s">
        <v>652</v>
      </c>
      <c r="F491" s="4">
        <v>34153792</v>
      </c>
      <c r="G491" s="2" t="s">
        <v>1362</v>
      </c>
      <c r="H491" s="2" t="s">
        <v>37</v>
      </c>
      <c r="I491" s="55">
        <v>45183</v>
      </c>
      <c r="J491" s="4" t="s">
        <v>735</v>
      </c>
      <c r="K491" s="4" t="s">
        <v>40</v>
      </c>
      <c r="L491" s="15">
        <v>200</v>
      </c>
      <c r="M491" s="2" t="s">
        <v>13</v>
      </c>
      <c r="N491" s="2" t="s">
        <v>47</v>
      </c>
      <c r="O491" s="12">
        <v>5</v>
      </c>
      <c r="P491" s="12">
        <f t="shared" si="28"/>
        <v>20</v>
      </c>
      <c r="Q491" s="2" t="str">
        <f t="shared" si="29"/>
        <v>septiembre</v>
      </c>
      <c r="R491" s="2">
        <f t="shared" si="30"/>
        <v>2023</v>
      </c>
      <c r="S491" s="2" t="str">
        <f t="shared" si="31"/>
        <v>jueves</v>
      </c>
    </row>
    <row r="492" spans="1:19" ht="15.75" x14ac:dyDescent="0.25">
      <c r="A492" s="2">
        <v>491</v>
      </c>
      <c r="B492" s="4" t="s">
        <v>787</v>
      </c>
      <c r="C492" s="2">
        <v>20</v>
      </c>
      <c r="D492" s="2" t="s">
        <v>761</v>
      </c>
      <c r="E492" s="5" t="s">
        <v>653</v>
      </c>
      <c r="F492" s="4">
        <v>30430834</v>
      </c>
      <c r="G492" s="2" t="s">
        <v>1363</v>
      </c>
      <c r="H492" s="2" t="s">
        <v>67</v>
      </c>
      <c r="I492" s="55">
        <v>45185</v>
      </c>
      <c r="J492" s="4" t="s">
        <v>736</v>
      </c>
      <c r="K492" s="4" t="s">
        <v>43</v>
      </c>
      <c r="L492" s="15">
        <v>400</v>
      </c>
      <c r="M492" s="2" t="s">
        <v>11</v>
      </c>
      <c r="N492" s="2" t="s">
        <v>55</v>
      </c>
      <c r="O492" s="12">
        <v>15</v>
      </c>
      <c r="P492" s="12">
        <f t="shared" si="28"/>
        <v>40</v>
      </c>
      <c r="Q492" s="2" t="str">
        <f t="shared" si="29"/>
        <v>septiembre</v>
      </c>
      <c r="R492" s="2">
        <f t="shared" si="30"/>
        <v>2023</v>
      </c>
      <c r="S492" s="2" t="str">
        <f t="shared" si="31"/>
        <v>sabado</v>
      </c>
    </row>
    <row r="493" spans="1:19" ht="15.75" x14ac:dyDescent="0.25">
      <c r="A493" s="2">
        <v>492</v>
      </c>
      <c r="B493" s="4" t="s">
        <v>788</v>
      </c>
      <c r="C493" s="2">
        <v>37</v>
      </c>
      <c r="D493" s="2" t="s">
        <v>761</v>
      </c>
      <c r="E493" s="5" t="s">
        <v>654</v>
      </c>
      <c r="F493" s="4">
        <v>29673140</v>
      </c>
      <c r="G493" s="2" t="s">
        <v>1364</v>
      </c>
      <c r="H493" s="2" t="s">
        <v>68</v>
      </c>
      <c r="I493" s="55">
        <v>45187</v>
      </c>
      <c r="J493" s="4" t="s">
        <v>784</v>
      </c>
      <c r="K493" s="4" t="s">
        <v>639</v>
      </c>
      <c r="L493" s="15">
        <v>250</v>
      </c>
      <c r="M493" s="2" t="s">
        <v>5</v>
      </c>
      <c r="N493" s="2" t="s">
        <v>45</v>
      </c>
      <c r="O493" s="12">
        <v>0</v>
      </c>
      <c r="P493" s="12">
        <f t="shared" si="28"/>
        <v>25</v>
      </c>
      <c r="Q493" s="2" t="str">
        <f t="shared" si="29"/>
        <v>septiembre</v>
      </c>
      <c r="R493" s="2">
        <f t="shared" si="30"/>
        <v>2023</v>
      </c>
      <c r="S493" s="2" t="str">
        <f t="shared" si="31"/>
        <v>lunes</v>
      </c>
    </row>
    <row r="494" spans="1:19" ht="15.75" x14ac:dyDescent="0.25">
      <c r="A494" s="2">
        <v>493</v>
      </c>
      <c r="B494" s="4" t="s">
        <v>789</v>
      </c>
      <c r="C494" s="2">
        <v>34</v>
      </c>
      <c r="D494" s="2" t="s">
        <v>760</v>
      </c>
      <c r="E494" s="5" t="s">
        <v>655</v>
      </c>
      <c r="F494" s="4">
        <v>38425333</v>
      </c>
      <c r="G494" s="2" t="s">
        <v>1365</v>
      </c>
      <c r="H494" s="2" t="s">
        <v>70</v>
      </c>
      <c r="I494" s="55">
        <v>45189</v>
      </c>
      <c r="J494" s="4" t="s">
        <v>779</v>
      </c>
      <c r="K494" s="4" t="s">
        <v>60</v>
      </c>
      <c r="L494" s="15">
        <v>350</v>
      </c>
      <c r="M494" s="2" t="s">
        <v>16</v>
      </c>
      <c r="N494" s="2" t="s">
        <v>53</v>
      </c>
      <c r="O494" s="12">
        <v>8</v>
      </c>
      <c r="P494" s="12">
        <f t="shared" si="28"/>
        <v>35</v>
      </c>
      <c r="Q494" s="2" t="str">
        <f t="shared" si="29"/>
        <v>septiembre</v>
      </c>
      <c r="R494" s="2">
        <f t="shared" si="30"/>
        <v>2023</v>
      </c>
      <c r="S494" s="2" t="str">
        <f t="shared" si="31"/>
        <v>miercoles</v>
      </c>
    </row>
    <row r="495" spans="1:19" ht="15.75" x14ac:dyDescent="0.25">
      <c r="A495" s="2">
        <v>494</v>
      </c>
      <c r="B495" s="4" t="s">
        <v>71</v>
      </c>
      <c r="C495" s="2">
        <v>27</v>
      </c>
      <c r="D495" s="2" t="s">
        <v>760</v>
      </c>
      <c r="E495" s="5" t="s">
        <v>656</v>
      </c>
      <c r="F495" s="4">
        <v>30999951</v>
      </c>
      <c r="G495" s="2" t="s">
        <v>1366</v>
      </c>
      <c r="H495" s="2" t="s">
        <v>72</v>
      </c>
      <c r="I495" s="55">
        <v>45191</v>
      </c>
      <c r="J495" s="4" t="s">
        <v>742</v>
      </c>
      <c r="K495" s="4" t="s">
        <v>62</v>
      </c>
      <c r="L495" s="15">
        <v>300</v>
      </c>
      <c r="M495" s="2" t="s">
        <v>66</v>
      </c>
      <c r="N495" s="2" t="s">
        <v>51</v>
      </c>
      <c r="O495" s="12">
        <v>10</v>
      </c>
      <c r="P495" s="12">
        <f t="shared" si="28"/>
        <v>30</v>
      </c>
      <c r="Q495" s="2" t="str">
        <f t="shared" si="29"/>
        <v>septiembre</v>
      </c>
      <c r="R495" s="2">
        <f t="shared" si="30"/>
        <v>2023</v>
      </c>
      <c r="S495" s="2" t="str">
        <f t="shared" si="31"/>
        <v>viernes</v>
      </c>
    </row>
    <row r="496" spans="1:19" ht="15.75" x14ac:dyDescent="0.25">
      <c r="A496" s="2">
        <v>495</v>
      </c>
      <c r="B496" s="4" t="s">
        <v>73</v>
      </c>
      <c r="C496" s="2">
        <v>31</v>
      </c>
      <c r="D496" s="2" t="s">
        <v>760</v>
      </c>
      <c r="E496" s="5" t="s">
        <v>657</v>
      </c>
      <c r="F496" s="4">
        <v>39268699</v>
      </c>
      <c r="G496" s="2" t="s">
        <v>1367</v>
      </c>
      <c r="H496" s="2" t="s">
        <v>74</v>
      </c>
      <c r="I496" s="55">
        <v>45193</v>
      </c>
      <c r="J496" s="4" t="s">
        <v>742</v>
      </c>
      <c r="K496" s="4" t="s">
        <v>64</v>
      </c>
      <c r="L496" s="15">
        <v>200</v>
      </c>
      <c r="M496" s="2" t="s">
        <v>13</v>
      </c>
      <c r="N496" s="2" t="s">
        <v>49</v>
      </c>
      <c r="O496" s="12">
        <v>5</v>
      </c>
      <c r="P496" s="12">
        <f t="shared" si="28"/>
        <v>20</v>
      </c>
      <c r="Q496" s="2" t="str">
        <f t="shared" si="29"/>
        <v>septiembre</v>
      </c>
      <c r="R496" s="2">
        <f t="shared" si="30"/>
        <v>2023</v>
      </c>
      <c r="S496" s="2" t="str">
        <f t="shared" si="31"/>
        <v>domingo</v>
      </c>
    </row>
    <row r="497" spans="1:19" ht="15.75" x14ac:dyDescent="0.25">
      <c r="A497" s="2">
        <v>496</v>
      </c>
      <c r="B497" s="4" t="s">
        <v>790</v>
      </c>
      <c r="C497" s="2">
        <v>40</v>
      </c>
      <c r="D497" s="2" t="s">
        <v>761</v>
      </c>
      <c r="E497" s="5" t="s">
        <v>658</v>
      </c>
      <c r="F497" s="4">
        <v>35155680</v>
      </c>
      <c r="G497" s="2" t="s">
        <v>1368</v>
      </c>
      <c r="H497" s="2" t="s">
        <v>76</v>
      </c>
      <c r="I497" s="55">
        <v>45195</v>
      </c>
      <c r="J497" s="4" t="s">
        <v>747</v>
      </c>
      <c r="K497" s="4" t="s">
        <v>40</v>
      </c>
      <c r="L497" s="15">
        <v>400</v>
      </c>
      <c r="M497" s="2" t="s">
        <v>15</v>
      </c>
      <c r="N497" s="2" t="s">
        <v>47</v>
      </c>
      <c r="O497" s="12">
        <v>15</v>
      </c>
      <c r="P497" s="12">
        <f t="shared" si="28"/>
        <v>40</v>
      </c>
      <c r="Q497" s="2" t="str">
        <f t="shared" si="29"/>
        <v>septiembre</v>
      </c>
      <c r="R497" s="2">
        <f t="shared" si="30"/>
        <v>2023</v>
      </c>
      <c r="S497" s="2" t="str">
        <f t="shared" si="31"/>
        <v>martes</v>
      </c>
    </row>
    <row r="498" spans="1:19" ht="15.75" x14ac:dyDescent="0.25">
      <c r="A498" s="2">
        <v>497</v>
      </c>
      <c r="B498" s="4" t="s">
        <v>99</v>
      </c>
      <c r="C498" s="2">
        <v>31</v>
      </c>
      <c r="D498" s="2" t="s">
        <v>761</v>
      </c>
      <c r="E498" s="5" t="s">
        <v>671</v>
      </c>
      <c r="F498" s="4">
        <v>34388397</v>
      </c>
      <c r="G498" s="2" t="s">
        <v>1369</v>
      </c>
      <c r="H498" s="2" t="s">
        <v>100</v>
      </c>
      <c r="I498" s="55">
        <v>45197</v>
      </c>
      <c r="J498" s="4" t="s">
        <v>741</v>
      </c>
      <c r="K498" s="4" t="s">
        <v>41</v>
      </c>
      <c r="L498" s="15">
        <v>350</v>
      </c>
      <c r="M498" s="2" t="s">
        <v>16</v>
      </c>
      <c r="N498" s="2" t="s">
        <v>53</v>
      </c>
      <c r="O498" s="12">
        <v>8</v>
      </c>
      <c r="P498" s="12">
        <f t="shared" si="28"/>
        <v>35</v>
      </c>
      <c r="Q498" s="2" t="str">
        <f t="shared" si="29"/>
        <v>septiembre</v>
      </c>
      <c r="R498" s="2">
        <f t="shared" si="30"/>
        <v>2023</v>
      </c>
      <c r="S498" s="2" t="str">
        <f t="shared" si="31"/>
        <v>jueves</v>
      </c>
    </row>
    <row r="499" spans="1:19" ht="15.75" x14ac:dyDescent="0.25">
      <c r="A499" s="2">
        <v>498</v>
      </c>
      <c r="B499" s="4" t="s">
        <v>800</v>
      </c>
      <c r="C499" s="2">
        <v>29</v>
      </c>
      <c r="D499" s="2" t="s">
        <v>760</v>
      </c>
      <c r="E499" s="5" t="s">
        <v>672</v>
      </c>
      <c r="F499" s="4">
        <v>30990585</v>
      </c>
      <c r="G499" s="2" t="s">
        <v>1370</v>
      </c>
      <c r="H499" s="2" t="s">
        <v>102</v>
      </c>
      <c r="I499" s="55">
        <v>45199</v>
      </c>
      <c r="J499" s="4" t="s">
        <v>784</v>
      </c>
      <c r="K499" s="4" t="s">
        <v>42</v>
      </c>
      <c r="L499" s="15">
        <v>200</v>
      </c>
      <c r="M499" s="2" t="s">
        <v>15</v>
      </c>
      <c r="N499" s="2" t="s">
        <v>51</v>
      </c>
      <c r="O499" s="12">
        <v>5</v>
      </c>
      <c r="P499" s="12">
        <f t="shared" si="28"/>
        <v>20</v>
      </c>
      <c r="Q499" s="2" t="str">
        <f t="shared" si="29"/>
        <v>septiembre</v>
      </c>
      <c r="R499" s="2">
        <f t="shared" si="30"/>
        <v>2023</v>
      </c>
      <c r="S499" s="2" t="str">
        <f t="shared" si="31"/>
        <v>sabado</v>
      </c>
    </row>
    <row r="500" spans="1:19" ht="15.75" x14ac:dyDescent="0.25">
      <c r="A500" s="2">
        <v>499</v>
      </c>
      <c r="B500" s="4" t="s">
        <v>793</v>
      </c>
      <c r="C500" s="2">
        <v>26</v>
      </c>
      <c r="D500" s="2" t="s">
        <v>761</v>
      </c>
      <c r="E500" s="5" t="s">
        <v>661</v>
      </c>
      <c r="F500" s="4">
        <v>30899871</v>
      </c>
      <c r="G500" s="2" t="s">
        <v>1371</v>
      </c>
      <c r="H500" s="2" t="s">
        <v>82</v>
      </c>
      <c r="I500" s="55">
        <v>45201</v>
      </c>
      <c r="J500" s="4" t="s">
        <v>740</v>
      </c>
      <c r="K500" s="4" t="s">
        <v>40</v>
      </c>
      <c r="L500" s="15">
        <v>400</v>
      </c>
      <c r="M500" s="2" t="s">
        <v>13</v>
      </c>
      <c r="N500" s="2" t="s">
        <v>47</v>
      </c>
      <c r="O500" s="12">
        <v>15</v>
      </c>
      <c r="P500" s="12">
        <f t="shared" si="28"/>
        <v>40</v>
      </c>
      <c r="Q500" s="2" t="str">
        <f t="shared" si="29"/>
        <v>octubre</v>
      </c>
      <c r="R500" s="2">
        <f t="shared" si="30"/>
        <v>2023</v>
      </c>
      <c r="S500" s="2" t="str">
        <f t="shared" si="31"/>
        <v>lunes</v>
      </c>
    </row>
    <row r="501" spans="1:19" ht="15.75" x14ac:dyDescent="0.25">
      <c r="A501" s="2">
        <v>500</v>
      </c>
      <c r="B501" s="4" t="s">
        <v>794</v>
      </c>
      <c r="C501" s="2">
        <v>44</v>
      </c>
      <c r="D501" s="2" t="s">
        <v>761</v>
      </c>
      <c r="E501" s="5" t="s">
        <v>662</v>
      </c>
      <c r="F501" s="4">
        <v>28971838</v>
      </c>
      <c r="G501" s="2" t="s">
        <v>1372</v>
      </c>
      <c r="H501" s="2" t="s">
        <v>84</v>
      </c>
      <c r="I501" s="55">
        <v>45203</v>
      </c>
      <c r="J501" s="4" t="s">
        <v>742</v>
      </c>
      <c r="K501" s="4" t="s">
        <v>43</v>
      </c>
      <c r="L501" s="15">
        <v>250</v>
      </c>
      <c r="M501" s="2" t="s">
        <v>5</v>
      </c>
      <c r="N501" s="2" t="s">
        <v>45</v>
      </c>
      <c r="O501" s="12">
        <v>0</v>
      </c>
      <c r="P501" s="12">
        <f t="shared" si="28"/>
        <v>25</v>
      </c>
      <c r="Q501" s="2" t="str">
        <f t="shared" si="29"/>
        <v>octubre</v>
      </c>
      <c r="R501" s="2">
        <f t="shared" si="30"/>
        <v>2023</v>
      </c>
      <c r="S501" s="2" t="str">
        <f t="shared" si="31"/>
        <v>miercoles</v>
      </c>
    </row>
    <row r="502" spans="1:19" ht="15.75" x14ac:dyDescent="0.25">
      <c r="A502" s="2">
        <v>501</v>
      </c>
      <c r="B502" s="4" t="s">
        <v>795</v>
      </c>
      <c r="C502" s="2">
        <v>27</v>
      </c>
      <c r="D502" s="2" t="s">
        <v>760</v>
      </c>
      <c r="E502" s="5" t="s">
        <v>663</v>
      </c>
      <c r="F502" s="4">
        <v>32229160</v>
      </c>
      <c r="G502" s="2" t="s">
        <v>1373</v>
      </c>
      <c r="H502" s="2" t="s">
        <v>86</v>
      </c>
      <c r="I502" s="55">
        <v>45171</v>
      </c>
      <c r="J502" s="4" t="s">
        <v>734</v>
      </c>
      <c r="K502" s="4" t="s">
        <v>639</v>
      </c>
      <c r="L502" s="15">
        <v>400</v>
      </c>
      <c r="M502" s="2" t="s">
        <v>13</v>
      </c>
      <c r="N502" s="2" t="s">
        <v>47</v>
      </c>
      <c r="O502" s="12">
        <v>15</v>
      </c>
      <c r="P502" s="12">
        <f t="shared" si="28"/>
        <v>40</v>
      </c>
      <c r="Q502" s="2" t="str">
        <f t="shared" si="29"/>
        <v>septiembre</v>
      </c>
      <c r="R502" s="2">
        <f t="shared" si="30"/>
        <v>2023</v>
      </c>
      <c r="S502" s="2" t="str">
        <f t="shared" si="31"/>
        <v>sabado</v>
      </c>
    </row>
    <row r="503" spans="1:19" ht="15.75" x14ac:dyDescent="0.25">
      <c r="A503" s="2">
        <v>502</v>
      </c>
      <c r="B503" s="4" t="s">
        <v>796</v>
      </c>
      <c r="C503" s="2">
        <v>18</v>
      </c>
      <c r="D503" s="2" t="s">
        <v>760</v>
      </c>
      <c r="E503" s="5" t="s">
        <v>664</v>
      </c>
      <c r="F503" s="4">
        <v>33885919</v>
      </c>
      <c r="G503" s="2" t="s">
        <v>1374</v>
      </c>
      <c r="H503" s="2" t="s">
        <v>88</v>
      </c>
      <c r="I503" s="55">
        <v>45173</v>
      </c>
      <c r="J503" s="4" t="s">
        <v>784</v>
      </c>
      <c r="K503" s="4" t="s">
        <v>60</v>
      </c>
      <c r="L503" s="15">
        <v>250</v>
      </c>
      <c r="M503" s="2" t="s">
        <v>5</v>
      </c>
      <c r="N503" s="2" t="s">
        <v>45</v>
      </c>
      <c r="O503" s="12">
        <v>0</v>
      </c>
      <c r="P503" s="12">
        <f t="shared" si="28"/>
        <v>25</v>
      </c>
      <c r="Q503" s="2" t="str">
        <f t="shared" si="29"/>
        <v>septiembre</v>
      </c>
      <c r="R503" s="2">
        <f t="shared" si="30"/>
        <v>2023</v>
      </c>
      <c r="S503" s="2" t="str">
        <f t="shared" si="31"/>
        <v>lunes</v>
      </c>
    </row>
    <row r="504" spans="1:19" ht="15.75" x14ac:dyDescent="0.25">
      <c r="A504" s="2">
        <v>503</v>
      </c>
      <c r="B504" s="4" t="s">
        <v>89</v>
      </c>
      <c r="C504" s="2">
        <v>28</v>
      </c>
      <c r="D504" s="2" t="s">
        <v>760</v>
      </c>
      <c r="E504" s="5" t="s">
        <v>665</v>
      </c>
      <c r="F504" s="4">
        <v>28707346</v>
      </c>
      <c r="G504" s="2" t="s">
        <v>1375</v>
      </c>
      <c r="H504" s="2" t="s">
        <v>90</v>
      </c>
      <c r="I504" s="55">
        <v>45175</v>
      </c>
      <c r="J504" s="4" t="s">
        <v>737</v>
      </c>
      <c r="K504" s="4" t="s">
        <v>62</v>
      </c>
      <c r="L504" s="15">
        <v>300</v>
      </c>
      <c r="M504" s="2" t="s">
        <v>15</v>
      </c>
      <c r="N504" s="2" t="s">
        <v>49</v>
      </c>
      <c r="O504" s="12">
        <v>10</v>
      </c>
      <c r="P504" s="12">
        <f t="shared" si="28"/>
        <v>30</v>
      </c>
      <c r="Q504" s="2" t="str">
        <f t="shared" si="29"/>
        <v>septiembre</v>
      </c>
      <c r="R504" s="2">
        <f t="shared" si="30"/>
        <v>2023</v>
      </c>
      <c r="S504" s="2" t="str">
        <f t="shared" si="31"/>
        <v>miercoles</v>
      </c>
    </row>
    <row r="505" spans="1:19" ht="15.75" x14ac:dyDescent="0.25">
      <c r="A505" s="2">
        <v>504</v>
      </c>
      <c r="B505" s="4" t="s">
        <v>99</v>
      </c>
      <c r="C505" s="2">
        <v>31</v>
      </c>
      <c r="D505" s="2" t="s">
        <v>761</v>
      </c>
      <c r="E505" s="5" t="s">
        <v>671</v>
      </c>
      <c r="F505" s="4">
        <v>31685159</v>
      </c>
      <c r="G505" s="2" t="s">
        <v>1376</v>
      </c>
      <c r="H505" s="2" t="s">
        <v>100</v>
      </c>
      <c r="I505" s="55">
        <v>45177</v>
      </c>
      <c r="J505" s="4" t="s">
        <v>736</v>
      </c>
      <c r="K505" s="4" t="s">
        <v>64</v>
      </c>
      <c r="L505" s="15">
        <v>200</v>
      </c>
      <c r="M505" s="2" t="s">
        <v>13</v>
      </c>
      <c r="N505" s="2" t="s">
        <v>47</v>
      </c>
      <c r="O505" s="12">
        <v>5</v>
      </c>
      <c r="P505" s="12">
        <f t="shared" si="28"/>
        <v>20</v>
      </c>
      <c r="Q505" s="2" t="str">
        <f t="shared" si="29"/>
        <v>septiembre</v>
      </c>
      <c r="R505" s="2">
        <f t="shared" si="30"/>
        <v>2023</v>
      </c>
      <c r="S505" s="2" t="str">
        <f t="shared" si="31"/>
        <v>viernes</v>
      </c>
    </row>
    <row r="506" spans="1:19" ht="15.75" x14ac:dyDescent="0.25">
      <c r="A506" s="2">
        <v>505</v>
      </c>
      <c r="B506" s="4" t="s">
        <v>800</v>
      </c>
      <c r="C506" s="2">
        <v>29</v>
      </c>
      <c r="D506" s="2" t="s">
        <v>760</v>
      </c>
      <c r="E506" s="5" t="s">
        <v>672</v>
      </c>
      <c r="F506" s="4">
        <v>38487587</v>
      </c>
      <c r="G506" s="2" t="s">
        <v>1377</v>
      </c>
      <c r="H506" s="2" t="s">
        <v>102</v>
      </c>
      <c r="I506" s="55">
        <v>45179</v>
      </c>
      <c r="J506" s="4" t="s">
        <v>741</v>
      </c>
      <c r="K506" s="4" t="s">
        <v>40</v>
      </c>
      <c r="L506" s="15">
        <v>300</v>
      </c>
      <c r="M506" s="2" t="s">
        <v>15</v>
      </c>
      <c r="N506" s="2" t="s">
        <v>49</v>
      </c>
      <c r="O506" s="12">
        <v>10</v>
      </c>
      <c r="P506" s="12">
        <f t="shared" si="28"/>
        <v>30</v>
      </c>
      <c r="Q506" s="2" t="str">
        <f t="shared" si="29"/>
        <v>septiembre</v>
      </c>
      <c r="R506" s="2">
        <f t="shared" si="30"/>
        <v>2023</v>
      </c>
      <c r="S506" s="2" t="str">
        <f t="shared" si="31"/>
        <v>domingo</v>
      </c>
    </row>
    <row r="507" spans="1:19" s="8" customFormat="1" ht="15.75" x14ac:dyDescent="0.25">
      <c r="A507" s="2">
        <v>506</v>
      </c>
      <c r="B507" s="4" t="s">
        <v>94</v>
      </c>
      <c r="C507" s="2">
        <v>29</v>
      </c>
      <c r="D507" s="2" t="s">
        <v>760</v>
      </c>
      <c r="E507" s="5" t="s">
        <v>668</v>
      </c>
      <c r="F507" s="4">
        <v>25296598</v>
      </c>
      <c r="G507" s="2" t="s">
        <v>1378</v>
      </c>
      <c r="H507" s="2" t="s">
        <v>74</v>
      </c>
      <c r="I507" s="55">
        <v>45181</v>
      </c>
      <c r="J507" s="4" t="s">
        <v>736</v>
      </c>
      <c r="K507" s="4" t="s">
        <v>41</v>
      </c>
      <c r="L507" s="16">
        <v>200</v>
      </c>
      <c r="M507" s="2" t="s">
        <v>13</v>
      </c>
      <c r="N507" s="2" t="s">
        <v>49</v>
      </c>
      <c r="O507" s="13">
        <v>5</v>
      </c>
      <c r="P507" s="13">
        <f t="shared" si="28"/>
        <v>20</v>
      </c>
      <c r="Q507" s="2" t="str">
        <f t="shared" si="29"/>
        <v>septiembre</v>
      </c>
      <c r="R507" s="2">
        <f t="shared" si="30"/>
        <v>2023</v>
      </c>
      <c r="S507" s="2" t="str">
        <f t="shared" si="31"/>
        <v>martes</v>
      </c>
    </row>
    <row r="508" spans="1:19" ht="15.75" x14ac:dyDescent="0.25">
      <c r="A508" s="2">
        <v>507</v>
      </c>
      <c r="B508" s="4" t="s">
        <v>798</v>
      </c>
      <c r="C508" s="2">
        <v>18</v>
      </c>
      <c r="D508" s="2" t="s">
        <v>760</v>
      </c>
      <c r="E508" s="5" t="s">
        <v>669</v>
      </c>
      <c r="F508" s="4">
        <v>30926278</v>
      </c>
      <c r="G508" s="2" t="s">
        <v>1379</v>
      </c>
      <c r="H508" s="2" t="s">
        <v>96</v>
      </c>
      <c r="I508" s="55">
        <v>45183</v>
      </c>
      <c r="J508" s="4" t="s">
        <v>850</v>
      </c>
      <c r="K508" s="5" t="s">
        <v>683</v>
      </c>
      <c r="L508" s="15">
        <v>100</v>
      </c>
      <c r="M508" s="2" t="s">
        <v>752</v>
      </c>
      <c r="N508" s="2" t="s">
        <v>49</v>
      </c>
      <c r="O508" s="12">
        <v>7</v>
      </c>
      <c r="P508" s="12">
        <f t="shared" si="28"/>
        <v>10</v>
      </c>
      <c r="Q508" s="2" t="str">
        <f t="shared" si="29"/>
        <v>septiembre</v>
      </c>
      <c r="R508" s="2">
        <f t="shared" si="30"/>
        <v>2023</v>
      </c>
      <c r="S508" s="2" t="str">
        <f t="shared" si="31"/>
        <v>jueves</v>
      </c>
    </row>
    <row r="509" spans="1:19" ht="15.75" x14ac:dyDescent="0.25">
      <c r="A509" s="2">
        <v>508</v>
      </c>
      <c r="B509" s="4" t="s">
        <v>784</v>
      </c>
      <c r="C509" s="2">
        <v>30</v>
      </c>
      <c r="D509" s="2" t="s">
        <v>761</v>
      </c>
      <c r="E509" s="5" t="s">
        <v>650</v>
      </c>
      <c r="F509" s="4">
        <v>25269448</v>
      </c>
      <c r="G509" s="2" t="s">
        <v>1380</v>
      </c>
      <c r="H509" s="2" t="s">
        <v>61</v>
      </c>
      <c r="I509" s="55">
        <v>45185</v>
      </c>
      <c r="J509" s="4" t="s">
        <v>782</v>
      </c>
      <c r="K509" s="5" t="s">
        <v>684</v>
      </c>
      <c r="L509" s="15">
        <v>150</v>
      </c>
      <c r="M509" s="2" t="s">
        <v>753</v>
      </c>
      <c r="N509" s="2" t="s">
        <v>47</v>
      </c>
      <c r="O509" s="12">
        <v>12</v>
      </c>
      <c r="P509" s="12">
        <f t="shared" si="28"/>
        <v>15</v>
      </c>
      <c r="Q509" s="2" t="str">
        <f t="shared" si="29"/>
        <v>septiembre</v>
      </c>
      <c r="R509" s="2">
        <f t="shared" si="30"/>
        <v>2023</v>
      </c>
      <c r="S509" s="2" t="str">
        <f t="shared" si="31"/>
        <v>sabado</v>
      </c>
    </row>
    <row r="510" spans="1:19" ht="15.75" x14ac:dyDescent="0.25">
      <c r="A510" s="2">
        <v>509</v>
      </c>
      <c r="B510" s="4" t="s">
        <v>785</v>
      </c>
      <c r="C510" s="2">
        <v>29</v>
      </c>
      <c r="D510" s="2" t="s">
        <v>760</v>
      </c>
      <c r="E510" s="5" t="s">
        <v>651</v>
      </c>
      <c r="F510" s="4">
        <v>38055123</v>
      </c>
      <c r="G510" s="2" t="s">
        <v>1381</v>
      </c>
      <c r="H510" s="2" t="s">
        <v>35</v>
      </c>
      <c r="I510" s="55">
        <v>45187</v>
      </c>
      <c r="J510" s="4" t="s">
        <v>733</v>
      </c>
      <c r="K510" s="5" t="s">
        <v>685</v>
      </c>
      <c r="L510" s="15">
        <v>350</v>
      </c>
      <c r="M510" s="2" t="s">
        <v>754</v>
      </c>
      <c r="N510" s="2" t="s">
        <v>55</v>
      </c>
      <c r="O510" s="12">
        <v>15</v>
      </c>
      <c r="P510" s="12">
        <f t="shared" si="28"/>
        <v>35</v>
      </c>
      <c r="Q510" s="2" t="str">
        <f t="shared" si="29"/>
        <v>septiembre</v>
      </c>
      <c r="R510" s="2">
        <f t="shared" si="30"/>
        <v>2023</v>
      </c>
      <c r="S510" s="2" t="str">
        <f t="shared" si="31"/>
        <v>lunes</v>
      </c>
    </row>
    <row r="511" spans="1:19" ht="15.75" x14ac:dyDescent="0.25">
      <c r="A511" s="2">
        <v>510</v>
      </c>
      <c r="B511" s="4" t="s">
        <v>786</v>
      </c>
      <c r="C511" s="2">
        <v>33</v>
      </c>
      <c r="D511" s="2" t="s">
        <v>760</v>
      </c>
      <c r="E511" s="5" t="s">
        <v>652</v>
      </c>
      <c r="F511" s="4">
        <v>36835408</v>
      </c>
      <c r="G511" s="2" t="s">
        <v>1382</v>
      </c>
      <c r="H511" s="2" t="s">
        <v>37</v>
      </c>
      <c r="I511" s="55">
        <v>45189</v>
      </c>
      <c r="J511" s="4" t="s">
        <v>736</v>
      </c>
      <c r="K511" s="5" t="s">
        <v>686</v>
      </c>
      <c r="L511" s="15">
        <v>500</v>
      </c>
      <c r="M511" s="2" t="s">
        <v>755</v>
      </c>
      <c r="N511" s="2" t="s">
        <v>45</v>
      </c>
      <c r="O511" s="12">
        <v>35</v>
      </c>
      <c r="P511" s="12">
        <f t="shared" si="28"/>
        <v>50</v>
      </c>
      <c r="Q511" s="2" t="str">
        <f t="shared" si="29"/>
        <v>septiembre</v>
      </c>
      <c r="R511" s="2">
        <f t="shared" si="30"/>
        <v>2023</v>
      </c>
      <c r="S511" s="2" t="str">
        <f t="shared" si="31"/>
        <v>miercoles</v>
      </c>
    </row>
    <row r="512" spans="1:19" ht="15.75" x14ac:dyDescent="0.25">
      <c r="A512" s="2">
        <v>511</v>
      </c>
      <c r="B512" s="4" t="s">
        <v>787</v>
      </c>
      <c r="C512" s="2">
        <v>20</v>
      </c>
      <c r="D512" s="2" t="s">
        <v>761</v>
      </c>
      <c r="E512" s="5" t="s">
        <v>653</v>
      </c>
      <c r="F512" s="4">
        <v>39519308</v>
      </c>
      <c r="G512" s="2" t="s">
        <v>1383</v>
      </c>
      <c r="H512" s="2" t="s">
        <v>67</v>
      </c>
      <c r="I512" s="55">
        <v>45191</v>
      </c>
      <c r="J512" s="4" t="s">
        <v>784</v>
      </c>
      <c r="K512" s="5" t="s">
        <v>687</v>
      </c>
      <c r="L512" s="15">
        <v>520</v>
      </c>
      <c r="M512" s="2" t="s">
        <v>756</v>
      </c>
      <c r="N512" s="2" t="s">
        <v>51</v>
      </c>
      <c r="O512" s="12">
        <v>40</v>
      </c>
      <c r="P512" s="12">
        <f t="shared" si="28"/>
        <v>52</v>
      </c>
      <c r="Q512" s="2" t="str">
        <f t="shared" si="29"/>
        <v>septiembre</v>
      </c>
      <c r="R512" s="2">
        <f t="shared" si="30"/>
        <v>2023</v>
      </c>
      <c r="S512" s="2" t="str">
        <f t="shared" si="31"/>
        <v>viernes</v>
      </c>
    </row>
    <row r="513" spans="1:19" ht="15.75" x14ac:dyDescent="0.25">
      <c r="A513" s="2">
        <v>512</v>
      </c>
      <c r="B513" s="4" t="s">
        <v>788</v>
      </c>
      <c r="C513" s="2">
        <v>37</v>
      </c>
      <c r="D513" s="2" t="s">
        <v>761</v>
      </c>
      <c r="E513" s="5" t="s">
        <v>654</v>
      </c>
      <c r="F513" s="4">
        <v>30293831</v>
      </c>
      <c r="G513" s="2" t="s">
        <v>1384</v>
      </c>
      <c r="H513" s="2" t="s">
        <v>68</v>
      </c>
      <c r="I513" s="55">
        <v>45193</v>
      </c>
      <c r="J513" s="4" t="s">
        <v>743</v>
      </c>
      <c r="K513" s="5" t="s">
        <v>688</v>
      </c>
      <c r="L513" s="15">
        <v>650</v>
      </c>
      <c r="M513" s="2" t="s">
        <v>757</v>
      </c>
      <c r="N513" s="2" t="s">
        <v>49</v>
      </c>
      <c r="O513" s="12">
        <v>50</v>
      </c>
      <c r="P513" s="12">
        <f t="shared" si="28"/>
        <v>65</v>
      </c>
      <c r="Q513" s="2" t="str">
        <f t="shared" si="29"/>
        <v>septiembre</v>
      </c>
      <c r="R513" s="2">
        <f t="shared" si="30"/>
        <v>2023</v>
      </c>
      <c r="S513" s="2" t="str">
        <f t="shared" si="31"/>
        <v>domingo</v>
      </c>
    </row>
    <row r="514" spans="1:19" ht="15.75" x14ac:dyDescent="0.25">
      <c r="A514" s="2">
        <v>513</v>
      </c>
      <c r="B514" s="4" t="s">
        <v>802</v>
      </c>
      <c r="C514" s="2">
        <v>32</v>
      </c>
      <c r="D514" s="2" t="s">
        <v>761</v>
      </c>
      <c r="E514" s="5" t="s">
        <v>675</v>
      </c>
      <c r="F514" s="4">
        <v>35786526</v>
      </c>
      <c r="G514" s="2" t="s">
        <v>1385</v>
      </c>
      <c r="H514" s="2" t="s">
        <v>108</v>
      </c>
      <c r="I514" s="55">
        <v>45195</v>
      </c>
      <c r="J514" s="4" t="s">
        <v>845</v>
      </c>
      <c r="K514" s="5" t="s">
        <v>689</v>
      </c>
      <c r="L514" s="15">
        <v>600</v>
      </c>
      <c r="M514" s="2" t="s">
        <v>5</v>
      </c>
      <c r="N514" s="2" t="s">
        <v>55</v>
      </c>
      <c r="O514" s="12">
        <v>0</v>
      </c>
      <c r="P514" s="12">
        <f t="shared" ref="P514:P577" si="32">L514*0.1</f>
        <v>60</v>
      </c>
      <c r="Q514" s="2" t="str">
        <f t="shared" ref="Q514:Q577" si="33">TEXT(I514,"mmmm")</f>
        <v>septiembre</v>
      </c>
      <c r="R514" s="2">
        <f t="shared" ref="R514:R577" si="34">YEAR(I514)</f>
        <v>2023</v>
      </c>
      <c r="S514" s="2" t="str">
        <f t="shared" ref="S514:S577" si="35">IF(I514&lt;&gt;"", SUBSTITUTE(SUBSTITUTE(SUBSTITUTE(SUBSTITUTE(SUBSTITUTE(TEXT(I514,"dddd"),"á","a"),"é","e"),"í","i"),"ó","o"),"ú","u"),"")</f>
        <v>martes</v>
      </c>
    </row>
    <row r="515" spans="1:19" ht="15.75" x14ac:dyDescent="0.25">
      <c r="A515" s="2">
        <v>514</v>
      </c>
      <c r="B515" s="4" t="s">
        <v>99</v>
      </c>
      <c r="C515" s="2">
        <v>31</v>
      </c>
      <c r="D515" s="2" t="s">
        <v>761</v>
      </c>
      <c r="E515" s="5" t="s">
        <v>671</v>
      </c>
      <c r="F515" s="4">
        <v>27934523</v>
      </c>
      <c r="G515" s="2" t="s">
        <v>1386</v>
      </c>
      <c r="H515" s="2" t="s">
        <v>100</v>
      </c>
      <c r="I515" s="55">
        <v>45197</v>
      </c>
      <c r="J515" s="4" t="s">
        <v>733</v>
      </c>
      <c r="K515" s="5" t="s">
        <v>690</v>
      </c>
      <c r="L515" s="15">
        <v>450</v>
      </c>
      <c r="M515" s="2" t="s">
        <v>15</v>
      </c>
      <c r="N515" s="2" t="s">
        <v>53</v>
      </c>
      <c r="O515" s="12">
        <v>12</v>
      </c>
      <c r="P515" s="12">
        <f t="shared" si="32"/>
        <v>45</v>
      </c>
      <c r="Q515" s="2" t="str">
        <f t="shared" si="33"/>
        <v>septiembre</v>
      </c>
      <c r="R515" s="2">
        <f t="shared" si="34"/>
        <v>2023</v>
      </c>
      <c r="S515" s="2" t="str">
        <f t="shared" si="35"/>
        <v>jueves</v>
      </c>
    </row>
    <row r="516" spans="1:19" ht="15.75" x14ac:dyDescent="0.25">
      <c r="A516" s="2">
        <v>515</v>
      </c>
      <c r="B516" s="4" t="s">
        <v>784</v>
      </c>
      <c r="C516" s="2">
        <v>30</v>
      </c>
      <c r="D516" s="2" t="s">
        <v>761</v>
      </c>
      <c r="E516" s="5" t="s">
        <v>650</v>
      </c>
      <c r="F516" s="4">
        <v>27535017</v>
      </c>
      <c r="G516" s="2" t="s">
        <v>1387</v>
      </c>
      <c r="H516" s="2" t="s">
        <v>61</v>
      </c>
      <c r="I516" s="55">
        <v>45199</v>
      </c>
      <c r="J516" s="4" t="s">
        <v>779</v>
      </c>
      <c r="K516" s="5" t="s">
        <v>691</v>
      </c>
      <c r="L516" s="15">
        <v>850</v>
      </c>
      <c r="M516" s="2" t="s">
        <v>13</v>
      </c>
      <c r="N516" s="2" t="s">
        <v>47</v>
      </c>
      <c r="O516" s="12">
        <v>0</v>
      </c>
      <c r="P516" s="12">
        <f t="shared" si="32"/>
        <v>85</v>
      </c>
      <c r="Q516" s="2" t="str">
        <f t="shared" si="33"/>
        <v>septiembre</v>
      </c>
      <c r="R516" s="2">
        <f t="shared" si="34"/>
        <v>2023</v>
      </c>
      <c r="S516" s="2" t="str">
        <f t="shared" si="35"/>
        <v>sabado</v>
      </c>
    </row>
    <row r="517" spans="1:19" ht="15.75" x14ac:dyDescent="0.25">
      <c r="A517" s="2">
        <v>516</v>
      </c>
      <c r="B517" s="4" t="s">
        <v>785</v>
      </c>
      <c r="C517" s="2">
        <v>29</v>
      </c>
      <c r="D517" s="2" t="s">
        <v>760</v>
      </c>
      <c r="E517" s="5" t="s">
        <v>651</v>
      </c>
      <c r="F517" s="4">
        <v>30580610</v>
      </c>
      <c r="G517" s="2" t="s">
        <v>1388</v>
      </c>
      <c r="H517" s="2" t="s">
        <v>35</v>
      </c>
      <c r="I517" s="55">
        <v>45201</v>
      </c>
      <c r="J517" s="4" t="s">
        <v>847</v>
      </c>
      <c r="K517" s="5" t="s">
        <v>692</v>
      </c>
      <c r="L517" s="15">
        <v>700</v>
      </c>
      <c r="M517" s="2" t="s">
        <v>15</v>
      </c>
      <c r="N517" s="2" t="s">
        <v>51</v>
      </c>
      <c r="O517" s="12">
        <v>54</v>
      </c>
      <c r="P517" s="12">
        <f t="shared" si="32"/>
        <v>70</v>
      </c>
      <c r="Q517" s="2" t="str">
        <f t="shared" si="33"/>
        <v>octubre</v>
      </c>
      <c r="R517" s="2">
        <f t="shared" si="34"/>
        <v>2023</v>
      </c>
      <c r="S517" s="2" t="str">
        <f t="shared" si="35"/>
        <v>lunes</v>
      </c>
    </row>
    <row r="518" spans="1:19" ht="15.75" x14ac:dyDescent="0.25">
      <c r="A518" s="2">
        <v>517</v>
      </c>
      <c r="B518" s="4" t="s">
        <v>786</v>
      </c>
      <c r="C518" s="2">
        <v>33</v>
      </c>
      <c r="D518" s="2" t="s">
        <v>760</v>
      </c>
      <c r="E518" s="5" t="s">
        <v>652</v>
      </c>
      <c r="F518" s="4">
        <v>35745302</v>
      </c>
      <c r="G518" s="2" t="s">
        <v>1389</v>
      </c>
      <c r="H518" s="2" t="s">
        <v>37</v>
      </c>
      <c r="I518" s="55">
        <v>45203</v>
      </c>
      <c r="J518" s="4" t="s">
        <v>743</v>
      </c>
      <c r="K518" s="5" t="s">
        <v>693</v>
      </c>
      <c r="L518" s="15">
        <v>250</v>
      </c>
      <c r="M518" s="2" t="s">
        <v>13</v>
      </c>
      <c r="N518" s="2" t="s">
        <v>49</v>
      </c>
      <c r="O518" s="12">
        <v>35</v>
      </c>
      <c r="P518" s="12">
        <f t="shared" si="32"/>
        <v>25</v>
      </c>
      <c r="Q518" s="2" t="str">
        <f t="shared" si="33"/>
        <v>octubre</v>
      </c>
      <c r="R518" s="2">
        <f t="shared" si="34"/>
        <v>2023</v>
      </c>
      <c r="S518" s="2" t="str">
        <f t="shared" si="35"/>
        <v>miercoles</v>
      </c>
    </row>
    <row r="519" spans="1:19" ht="15.75" x14ac:dyDescent="0.25">
      <c r="A519" s="2">
        <v>518</v>
      </c>
      <c r="B519" s="4" t="s">
        <v>787</v>
      </c>
      <c r="C519" s="2">
        <v>20</v>
      </c>
      <c r="D519" s="2" t="s">
        <v>761</v>
      </c>
      <c r="E519" s="5" t="s">
        <v>653</v>
      </c>
      <c r="F519" s="4">
        <v>32313302</v>
      </c>
      <c r="G519" s="2" t="s">
        <v>1390</v>
      </c>
      <c r="H519" s="2" t="s">
        <v>67</v>
      </c>
      <c r="I519" s="55">
        <v>45205</v>
      </c>
      <c r="J519" s="4" t="s">
        <v>742</v>
      </c>
      <c r="K519" s="5" t="s">
        <v>694</v>
      </c>
      <c r="L519" s="15">
        <v>300</v>
      </c>
      <c r="M519" s="2" t="s">
        <v>11</v>
      </c>
      <c r="N519" s="2" t="s">
        <v>47</v>
      </c>
      <c r="O519" s="12">
        <v>0</v>
      </c>
      <c r="P519" s="12">
        <f t="shared" si="32"/>
        <v>30</v>
      </c>
      <c r="Q519" s="2" t="str">
        <f t="shared" si="33"/>
        <v>octubre</v>
      </c>
      <c r="R519" s="2">
        <f t="shared" si="34"/>
        <v>2023</v>
      </c>
      <c r="S519" s="2" t="str">
        <f t="shared" si="35"/>
        <v>viernes</v>
      </c>
    </row>
    <row r="520" spans="1:19" ht="15.75" x14ac:dyDescent="0.25">
      <c r="A520" s="2">
        <v>519</v>
      </c>
      <c r="B520" s="4" t="s">
        <v>788</v>
      </c>
      <c r="C520" s="2">
        <v>37</v>
      </c>
      <c r="D520" s="2" t="s">
        <v>761</v>
      </c>
      <c r="E520" s="5" t="s">
        <v>654</v>
      </c>
      <c r="F520" s="4">
        <v>38411903</v>
      </c>
      <c r="G520" s="2" t="s">
        <v>1391</v>
      </c>
      <c r="H520" s="2" t="s">
        <v>68</v>
      </c>
      <c r="I520" s="55">
        <v>45207</v>
      </c>
      <c r="J520" s="4" t="s">
        <v>751</v>
      </c>
      <c r="K520" s="5" t="s">
        <v>695</v>
      </c>
      <c r="L520" s="15">
        <v>200</v>
      </c>
      <c r="M520" s="2" t="s">
        <v>5</v>
      </c>
      <c r="N520" s="2" t="s">
        <v>55</v>
      </c>
      <c r="O520" s="12">
        <v>0</v>
      </c>
      <c r="P520" s="12">
        <f t="shared" si="32"/>
        <v>20</v>
      </c>
      <c r="Q520" s="2" t="str">
        <f t="shared" si="33"/>
        <v>octubre</v>
      </c>
      <c r="R520" s="2">
        <f t="shared" si="34"/>
        <v>2023</v>
      </c>
      <c r="S520" s="2" t="str">
        <f t="shared" si="35"/>
        <v>domingo</v>
      </c>
    </row>
    <row r="521" spans="1:19" ht="15.75" x14ac:dyDescent="0.25">
      <c r="A521" s="2">
        <v>520</v>
      </c>
      <c r="B521" s="4" t="s">
        <v>120</v>
      </c>
      <c r="C521" s="2">
        <v>35</v>
      </c>
      <c r="D521" s="2" t="s">
        <v>760</v>
      </c>
      <c r="E521" s="5" t="s">
        <v>682</v>
      </c>
      <c r="F521" s="4">
        <v>25237853</v>
      </c>
      <c r="G521" s="2" t="s">
        <v>1392</v>
      </c>
      <c r="H521" s="2" t="s">
        <v>121</v>
      </c>
      <c r="I521" s="55">
        <v>45209</v>
      </c>
      <c r="J521" s="4" t="s">
        <v>849</v>
      </c>
      <c r="K521" s="5" t="s">
        <v>696</v>
      </c>
      <c r="L521" s="15">
        <v>300</v>
      </c>
      <c r="M521" s="2" t="s">
        <v>15</v>
      </c>
      <c r="N521" s="2" t="s">
        <v>45</v>
      </c>
      <c r="O521" s="12">
        <v>15</v>
      </c>
      <c r="P521" s="12">
        <f t="shared" si="32"/>
        <v>30</v>
      </c>
      <c r="Q521" s="2" t="str">
        <f t="shared" si="33"/>
        <v>octubre</v>
      </c>
      <c r="R521" s="2">
        <f t="shared" si="34"/>
        <v>2023</v>
      </c>
      <c r="S521" s="2" t="str">
        <f t="shared" si="35"/>
        <v>martes</v>
      </c>
    </row>
    <row r="522" spans="1:19" ht="15.75" x14ac:dyDescent="0.25">
      <c r="A522" s="2">
        <v>521</v>
      </c>
      <c r="B522" s="4" t="s">
        <v>778</v>
      </c>
      <c r="C522" s="2">
        <v>38</v>
      </c>
      <c r="D522" s="2" t="s">
        <v>760</v>
      </c>
      <c r="E522" s="5" t="s">
        <v>643</v>
      </c>
      <c r="F522" s="4">
        <v>39522231</v>
      </c>
      <c r="G522" s="2" t="s">
        <v>1393</v>
      </c>
      <c r="H522" s="2" t="s">
        <v>29</v>
      </c>
      <c r="I522" s="55">
        <v>45211</v>
      </c>
      <c r="J522" s="4" t="s">
        <v>734</v>
      </c>
      <c r="K522" s="5" t="s">
        <v>697</v>
      </c>
      <c r="L522" s="15">
        <v>200</v>
      </c>
      <c r="M522" s="2" t="s">
        <v>13</v>
      </c>
      <c r="N522" s="2" t="s">
        <v>53</v>
      </c>
      <c r="O522" s="12">
        <v>0</v>
      </c>
      <c r="P522" s="12">
        <f t="shared" si="32"/>
        <v>20</v>
      </c>
      <c r="Q522" s="2" t="str">
        <f t="shared" si="33"/>
        <v>octubre</v>
      </c>
      <c r="R522" s="2">
        <f t="shared" si="34"/>
        <v>2023</v>
      </c>
      <c r="S522" s="2" t="str">
        <f t="shared" si="35"/>
        <v>jueves</v>
      </c>
    </row>
    <row r="523" spans="1:19" ht="15.75" x14ac:dyDescent="0.25">
      <c r="A523" s="2">
        <v>522</v>
      </c>
      <c r="B523" s="4" t="s">
        <v>779</v>
      </c>
      <c r="C523" s="2">
        <v>35</v>
      </c>
      <c r="D523" s="2" t="s">
        <v>761</v>
      </c>
      <c r="E523" s="5" t="s">
        <v>644</v>
      </c>
      <c r="F523" s="4">
        <v>34873671</v>
      </c>
      <c r="G523" s="2" t="s">
        <v>1394</v>
      </c>
      <c r="H523" s="2" t="s">
        <v>31</v>
      </c>
      <c r="I523" s="55">
        <v>45213</v>
      </c>
      <c r="J523" s="4" t="s">
        <v>746</v>
      </c>
      <c r="K523" s="5" t="s">
        <v>698</v>
      </c>
      <c r="L523" s="15">
        <v>400</v>
      </c>
      <c r="M523" s="2" t="s">
        <v>11</v>
      </c>
      <c r="N523" s="2" t="s">
        <v>51</v>
      </c>
      <c r="O523" s="12">
        <v>8</v>
      </c>
      <c r="P523" s="12">
        <f t="shared" si="32"/>
        <v>40</v>
      </c>
      <c r="Q523" s="2" t="str">
        <f t="shared" si="33"/>
        <v>octubre</v>
      </c>
      <c r="R523" s="2">
        <f t="shared" si="34"/>
        <v>2023</v>
      </c>
      <c r="S523" s="2" t="str">
        <f t="shared" si="35"/>
        <v>sabado</v>
      </c>
    </row>
    <row r="524" spans="1:19" ht="15.75" x14ac:dyDescent="0.25">
      <c r="A524" s="2">
        <v>523</v>
      </c>
      <c r="B524" s="4" t="s">
        <v>780</v>
      </c>
      <c r="C524" s="2">
        <v>42</v>
      </c>
      <c r="D524" s="2" t="s">
        <v>761</v>
      </c>
      <c r="E524" s="5" t="s">
        <v>645</v>
      </c>
      <c r="F524" s="4">
        <v>34514810</v>
      </c>
      <c r="G524" s="2" t="s">
        <v>1395</v>
      </c>
      <c r="H524" s="2" t="s">
        <v>33</v>
      </c>
      <c r="I524" s="55">
        <v>45215</v>
      </c>
      <c r="J524" s="4" t="s">
        <v>849</v>
      </c>
      <c r="K524" s="5" t="s">
        <v>699</v>
      </c>
      <c r="L524" s="15">
        <v>250</v>
      </c>
      <c r="M524" s="2" t="s">
        <v>5</v>
      </c>
      <c r="N524" s="2" t="s">
        <v>49</v>
      </c>
      <c r="O524" s="12">
        <v>10</v>
      </c>
      <c r="P524" s="12">
        <f t="shared" si="32"/>
        <v>25</v>
      </c>
      <c r="Q524" s="2" t="str">
        <f t="shared" si="33"/>
        <v>octubre</v>
      </c>
      <c r="R524" s="2">
        <f t="shared" si="34"/>
        <v>2023</v>
      </c>
      <c r="S524" s="2" t="str">
        <f t="shared" si="35"/>
        <v>lunes</v>
      </c>
    </row>
    <row r="525" spans="1:19" ht="15.75" x14ac:dyDescent="0.25">
      <c r="A525" s="2">
        <v>524</v>
      </c>
      <c r="B525" s="4" t="s">
        <v>781</v>
      </c>
      <c r="C525" s="2">
        <v>40</v>
      </c>
      <c r="D525" s="2" t="s">
        <v>760</v>
      </c>
      <c r="E525" s="5" t="s">
        <v>646</v>
      </c>
      <c r="F525" s="4">
        <v>28577042</v>
      </c>
      <c r="G525" s="2" t="s">
        <v>1396</v>
      </c>
      <c r="H525" s="2" t="s">
        <v>35</v>
      </c>
      <c r="I525" s="55">
        <v>45217</v>
      </c>
      <c r="J525" s="4" t="s">
        <v>745</v>
      </c>
      <c r="K525" s="5" t="s">
        <v>700</v>
      </c>
      <c r="L525" s="15">
        <v>300</v>
      </c>
      <c r="M525" s="2" t="s">
        <v>16</v>
      </c>
      <c r="N525" s="2" t="s">
        <v>47</v>
      </c>
      <c r="O525" s="12">
        <v>5</v>
      </c>
      <c r="P525" s="12">
        <f t="shared" si="32"/>
        <v>30</v>
      </c>
      <c r="Q525" s="2" t="str">
        <f t="shared" si="33"/>
        <v>octubre</v>
      </c>
      <c r="R525" s="2">
        <f t="shared" si="34"/>
        <v>2023</v>
      </c>
      <c r="S525" s="2" t="str">
        <f t="shared" si="35"/>
        <v>miercoles</v>
      </c>
    </row>
    <row r="526" spans="1:19" ht="15.75" x14ac:dyDescent="0.25">
      <c r="A526" s="2">
        <v>525</v>
      </c>
      <c r="B526" s="4" t="s">
        <v>846</v>
      </c>
      <c r="C526" s="2">
        <v>38</v>
      </c>
      <c r="D526" s="2" t="s">
        <v>760</v>
      </c>
      <c r="E526" s="5" t="s">
        <v>647</v>
      </c>
      <c r="F526" s="4">
        <v>39742639</v>
      </c>
      <c r="G526" s="2" t="s">
        <v>1397</v>
      </c>
      <c r="H526" s="2" t="s">
        <v>129</v>
      </c>
      <c r="I526" s="55">
        <v>45219</v>
      </c>
      <c r="J526" s="4" t="s">
        <v>738</v>
      </c>
      <c r="K526" s="5" t="s">
        <v>701</v>
      </c>
      <c r="L526" s="15">
        <v>200</v>
      </c>
      <c r="M526" s="2" t="s">
        <v>13</v>
      </c>
      <c r="N526" s="2" t="s">
        <v>53</v>
      </c>
      <c r="O526" s="12">
        <v>15</v>
      </c>
      <c r="P526" s="12">
        <f t="shared" si="32"/>
        <v>20</v>
      </c>
      <c r="Q526" s="2" t="str">
        <f t="shared" si="33"/>
        <v>octubre</v>
      </c>
      <c r="R526" s="2">
        <f t="shared" si="34"/>
        <v>2023</v>
      </c>
      <c r="S526" s="2" t="str">
        <f t="shared" si="35"/>
        <v>viernes</v>
      </c>
    </row>
    <row r="527" spans="1:19" ht="15.75" x14ac:dyDescent="0.25">
      <c r="A527" s="2">
        <v>526</v>
      </c>
      <c r="B527" s="4" t="s">
        <v>782</v>
      </c>
      <c r="C527" s="2">
        <v>22</v>
      </c>
      <c r="D527" s="2" t="s">
        <v>760</v>
      </c>
      <c r="E527" s="5" t="s">
        <v>648</v>
      </c>
      <c r="F527" s="4">
        <v>36612558</v>
      </c>
      <c r="G527" s="2" t="s">
        <v>1398</v>
      </c>
      <c r="H527" s="2" t="s">
        <v>39</v>
      </c>
      <c r="I527" s="55">
        <v>45221</v>
      </c>
      <c r="J527" s="4" t="s">
        <v>749</v>
      </c>
      <c r="K527" s="5" t="s">
        <v>702</v>
      </c>
      <c r="L527" s="15">
        <v>300</v>
      </c>
      <c r="M527" s="2" t="s">
        <v>15</v>
      </c>
      <c r="N527" s="2" t="s">
        <v>51</v>
      </c>
      <c r="O527" s="12">
        <v>8</v>
      </c>
      <c r="P527" s="12">
        <f t="shared" si="32"/>
        <v>30</v>
      </c>
      <c r="Q527" s="2" t="str">
        <f t="shared" si="33"/>
        <v>octubre</v>
      </c>
      <c r="R527" s="2">
        <f t="shared" si="34"/>
        <v>2023</v>
      </c>
      <c r="S527" s="2" t="str">
        <f t="shared" si="35"/>
        <v>domingo</v>
      </c>
    </row>
    <row r="528" spans="1:19" ht="15.75" x14ac:dyDescent="0.25">
      <c r="A528" s="2">
        <v>527</v>
      </c>
      <c r="B528" s="4" t="s">
        <v>783</v>
      </c>
      <c r="C528" s="2">
        <v>32</v>
      </c>
      <c r="D528" s="2" t="s">
        <v>761</v>
      </c>
      <c r="E528" s="5" t="s">
        <v>649</v>
      </c>
      <c r="F528" s="4">
        <v>27785658</v>
      </c>
      <c r="G528" s="2" t="s">
        <v>1399</v>
      </c>
      <c r="H528" s="2" t="s">
        <v>59</v>
      </c>
      <c r="I528" s="55">
        <v>45223</v>
      </c>
      <c r="J528" s="4" t="s">
        <v>741</v>
      </c>
      <c r="K528" s="5" t="s">
        <v>703</v>
      </c>
      <c r="L528" s="15">
        <v>400</v>
      </c>
      <c r="M528" s="2" t="s">
        <v>9</v>
      </c>
      <c r="N528" s="2" t="s">
        <v>47</v>
      </c>
      <c r="O528" s="12">
        <v>5</v>
      </c>
      <c r="P528" s="12">
        <f t="shared" si="32"/>
        <v>40</v>
      </c>
      <c r="Q528" s="2" t="str">
        <f t="shared" si="33"/>
        <v>octubre</v>
      </c>
      <c r="R528" s="2">
        <f t="shared" si="34"/>
        <v>2023</v>
      </c>
      <c r="S528" s="2" t="str">
        <f t="shared" si="35"/>
        <v>martes</v>
      </c>
    </row>
    <row r="529" spans="1:19" ht="15.75" x14ac:dyDescent="0.25">
      <c r="A529" s="2">
        <v>528</v>
      </c>
      <c r="B529" s="4" t="s">
        <v>784</v>
      </c>
      <c r="C529" s="2">
        <v>30</v>
      </c>
      <c r="D529" s="2" t="s">
        <v>761</v>
      </c>
      <c r="E529" s="5" t="s">
        <v>650</v>
      </c>
      <c r="F529" s="4">
        <v>29098331</v>
      </c>
      <c r="G529" s="2" t="s">
        <v>1400</v>
      </c>
      <c r="H529" s="2" t="s">
        <v>61</v>
      </c>
      <c r="I529" s="55">
        <v>45225</v>
      </c>
      <c r="J529" s="4" t="s">
        <v>749</v>
      </c>
      <c r="K529" s="5" t="s">
        <v>704</v>
      </c>
      <c r="L529" s="15">
        <v>400</v>
      </c>
      <c r="M529" s="2" t="s">
        <v>16</v>
      </c>
      <c r="N529" s="2" t="s">
        <v>45</v>
      </c>
      <c r="O529" s="12">
        <v>15</v>
      </c>
      <c r="P529" s="12">
        <f t="shared" si="32"/>
        <v>40</v>
      </c>
      <c r="Q529" s="2" t="str">
        <f t="shared" si="33"/>
        <v>octubre</v>
      </c>
      <c r="R529" s="2">
        <f t="shared" si="34"/>
        <v>2023</v>
      </c>
      <c r="S529" s="2" t="str">
        <f t="shared" si="35"/>
        <v>jueves</v>
      </c>
    </row>
    <row r="530" spans="1:19" ht="15.75" x14ac:dyDescent="0.25">
      <c r="A530" s="2">
        <v>529</v>
      </c>
      <c r="B530" s="4" t="s">
        <v>785</v>
      </c>
      <c r="C530" s="2">
        <v>29</v>
      </c>
      <c r="D530" s="2" t="s">
        <v>760</v>
      </c>
      <c r="E530" s="5" t="s">
        <v>651</v>
      </c>
      <c r="F530" s="4">
        <v>34766155</v>
      </c>
      <c r="G530" s="2" t="s">
        <v>1401</v>
      </c>
      <c r="H530" s="2" t="s">
        <v>35</v>
      </c>
      <c r="I530" s="55">
        <v>45227</v>
      </c>
      <c r="J530" s="4" t="s">
        <v>741</v>
      </c>
      <c r="K530" s="5" t="s">
        <v>705</v>
      </c>
      <c r="L530" s="15">
        <v>250</v>
      </c>
      <c r="M530" s="2" t="s">
        <v>15</v>
      </c>
      <c r="N530" s="2" t="s">
        <v>47</v>
      </c>
      <c r="O530" s="12">
        <v>0</v>
      </c>
      <c r="P530" s="12">
        <f t="shared" si="32"/>
        <v>25</v>
      </c>
      <c r="Q530" s="2" t="str">
        <f t="shared" si="33"/>
        <v>octubre</v>
      </c>
      <c r="R530" s="2">
        <f t="shared" si="34"/>
        <v>2023</v>
      </c>
      <c r="S530" s="2" t="str">
        <f t="shared" si="35"/>
        <v>sabado</v>
      </c>
    </row>
    <row r="531" spans="1:19" ht="15.75" x14ac:dyDescent="0.25">
      <c r="A531" s="2">
        <v>530</v>
      </c>
      <c r="B531" s="4" t="s">
        <v>786</v>
      </c>
      <c r="C531" s="2">
        <v>33</v>
      </c>
      <c r="D531" s="2" t="s">
        <v>760</v>
      </c>
      <c r="E531" s="5" t="s">
        <v>652</v>
      </c>
      <c r="F531" s="4">
        <v>37876755</v>
      </c>
      <c r="G531" s="2" t="s">
        <v>1402</v>
      </c>
      <c r="H531" s="2" t="s">
        <v>37</v>
      </c>
      <c r="I531" s="55">
        <v>45229</v>
      </c>
      <c r="J531" s="4" t="s">
        <v>748</v>
      </c>
      <c r="K531" s="5" t="s">
        <v>706</v>
      </c>
      <c r="L531" s="15">
        <v>300</v>
      </c>
      <c r="M531" s="2" t="s">
        <v>13</v>
      </c>
      <c r="N531" s="2" t="s">
        <v>45</v>
      </c>
      <c r="O531" s="12">
        <v>15</v>
      </c>
      <c r="P531" s="12">
        <f t="shared" si="32"/>
        <v>30</v>
      </c>
      <c r="Q531" s="2" t="str">
        <f t="shared" si="33"/>
        <v>octubre</v>
      </c>
      <c r="R531" s="2">
        <f t="shared" si="34"/>
        <v>2023</v>
      </c>
      <c r="S531" s="2" t="str">
        <f t="shared" si="35"/>
        <v>lunes</v>
      </c>
    </row>
    <row r="532" spans="1:19" ht="15.75" x14ac:dyDescent="0.25">
      <c r="A532" s="2">
        <v>531</v>
      </c>
      <c r="B532" s="4" t="s">
        <v>787</v>
      </c>
      <c r="C532" s="2">
        <v>20</v>
      </c>
      <c r="D532" s="2" t="s">
        <v>761</v>
      </c>
      <c r="E532" s="5" t="s">
        <v>653</v>
      </c>
      <c r="F532" s="4">
        <v>32589688</v>
      </c>
      <c r="G532" s="2" t="s">
        <v>1403</v>
      </c>
      <c r="H532" s="2" t="s">
        <v>67</v>
      </c>
      <c r="I532" s="55">
        <v>45231</v>
      </c>
      <c r="J532" s="4" t="s">
        <v>785</v>
      </c>
      <c r="K532" s="5" t="s">
        <v>707</v>
      </c>
      <c r="L532" s="15">
        <v>200</v>
      </c>
      <c r="M532" s="2" t="s">
        <v>5</v>
      </c>
      <c r="N532" s="2" t="s">
        <v>49</v>
      </c>
      <c r="O532" s="12">
        <v>0</v>
      </c>
      <c r="P532" s="12">
        <f t="shared" si="32"/>
        <v>20</v>
      </c>
      <c r="Q532" s="2" t="str">
        <f t="shared" si="33"/>
        <v>noviembre</v>
      </c>
      <c r="R532" s="2">
        <f t="shared" si="34"/>
        <v>2023</v>
      </c>
      <c r="S532" s="2" t="str">
        <f t="shared" si="35"/>
        <v>miercoles</v>
      </c>
    </row>
    <row r="533" spans="1:19" ht="15.75" x14ac:dyDescent="0.25">
      <c r="A533" s="2">
        <v>532</v>
      </c>
      <c r="B533" s="4" t="s">
        <v>788</v>
      </c>
      <c r="C533" s="2">
        <v>37</v>
      </c>
      <c r="D533" s="2" t="s">
        <v>761</v>
      </c>
      <c r="E533" s="5" t="s">
        <v>654</v>
      </c>
      <c r="F533" s="4">
        <v>37939985</v>
      </c>
      <c r="G533" s="2" t="s">
        <v>1404</v>
      </c>
      <c r="H533" s="2" t="s">
        <v>68</v>
      </c>
      <c r="I533" s="55">
        <v>45233</v>
      </c>
      <c r="J533" s="4" t="s">
        <v>733</v>
      </c>
      <c r="K533" s="5" t="s">
        <v>708</v>
      </c>
      <c r="L533" s="15">
        <v>400</v>
      </c>
      <c r="M533" s="2" t="s">
        <v>16</v>
      </c>
      <c r="N533" s="2" t="s">
        <v>47</v>
      </c>
      <c r="O533" s="12">
        <v>10</v>
      </c>
      <c r="P533" s="12">
        <f t="shared" si="32"/>
        <v>40</v>
      </c>
      <c r="Q533" s="2" t="str">
        <f t="shared" si="33"/>
        <v>noviembre</v>
      </c>
      <c r="R533" s="2">
        <f t="shared" si="34"/>
        <v>2023</v>
      </c>
      <c r="S533" s="2" t="str">
        <f t="shared" si="35"/>
        <v>viernes</v>
      </c>
    </row>
    <row r="534" spans="1:19" ht="15.75" x14ac:dyDescent="0.25">
      <c r="A534" s="2">
        <v>533</v>
      </c>
      <c r="B534" s="4" t="s">
        <v>789</v>
      </c>
      <c r="C534" s="2">
        <v>34</v>
      </c>
      <c r="D534" s="2" t="s">
        <v>760</v>
      </c>
      <c r="E534" s="5" t="s">
        <v>655</v>
      </c>
      <c r="F534" s="4">
        <v>30079514</v>
      </c>
      <c r="G534" s="2" t="s">
        <v>1405</v>
      </c>
      <c r="H534" s="2" t="s">
        <v>70</v>
      </c>
      <c r="I534" s="55">
        <v>45235</v>
      </c>
      <c r="J534" s="4" t="s">
        <v>784</v>
      </c>
      <c r="K534" s="5" t="s">
        <v>709</v>
      </c>
      <c r="L534" s="15">
        <v>250</v>
      </c>
      <c r="M534" s="2" t="s">
        <v>7</v>
      </c>
      <c r="N534" s="2" t="s">
        <v>49</v>
      </c>
      <c r="O534" s="12">
        <v>5</v>
      </c>
      <c r="P534" s="12">
        <f t="shared" si="32"/>
        <v>25</v>
      </c>
      <c r="Q534" s="2" t="str">
        <f t="shared" si="33"/>
        <v>noviembre</v>
      </c>
      <c r="R534" s="2">
        <f t="shared" si="34"/>
        <v>2023</v>
      </c>
      <c r="S534" s="2" t="str">
        <f t="shared" si="35"/>
        <v>domingo</v>
      </c>
    </row>
    <row r="535" spans="1:19" ht="15.75" x14ac:dyDescent="0.25">
      <c r="A535" s="2">
        <v>534</v>
      </c>
      <c r="B535" s="4" t="s">
        <v>71</v>
      </c>
      <c r="C535" s="2">
        <v>27</v>
      </c>
      <c r="D535" s="2" t="s">
        <v>760</v>
      </c>
      <c r="E535" s="5" t="s">
        <v>656</v>
      </c>
      <c r="F535" s="4">
        <v>35594224</v>
      </c>
      <c r="G535" s="2" t="s">
        <v>1406</v>
      </c>
      <c r="H535" s="2" t="s">
        <v>72</v>
      </c>
      <c r="I535" s="55">
        <v>45237</v>
      </c>
      <c r="J535" s="4" t="s">
        <v>734</v>
      </c>
      <c r="K535" s="5" t="s">
        <v>710</v>
      </c>
      <c r="L535" s="15">
        <v>300</v>
      </c>
      <c r="M535" s="2" t="s">
        <v>15</v>
      </c>
      <c r="N535" s="2" t="s">
        <v>51</v>
      </c>
      <c r="O535" s="12">
        <v>10</v>
      </c>
      <c r="P535" s="12">
        <f t="shared" si="32"/>
        <v>30</v>
      </c>
      <c r="Q535" s="2" t="str">
        <f t="shared" si="33"/>
        <v>noviembre</v>
      </c>
      <c r="R535" s="2">
        <f t="shared" si="34"/>
        <v>2023</v>
      </c>
      <c r="S535" s="2" t="str">
        <f t="shared" si="35"/>
        <v>martes</v>
      </c>
    </row>
    <row r="536" spans="1:19" ht="15.75" x14ac:dyDescent="0.25">
      <c r="A536" s="2">
        <v>535</v>
      </c>
      <c r="B536" s="4" t="s">
        <v>73</v>
      </c>
      <c r="C536" s="2">
        <v>31</v>
      </c>
      <c r="D536" s="2" t="s">
        <v>760</v>
      </c>
      <c r="E536" s="5" t="s">
        <v>657</v>
      </c>
      <c r="F536" s="4">
        <v>29799235</v>
      </c>
      <c r="G536" s="2" t="s">
        <v>1407</v>
      </c>
      <c r="H536" s="2" t="s">
        <v>74</v>
      </c>
      <c r="I536" s="55">
        <v>45239</v>
      </c>
      <c r="J536" s="4" t="s">
        <v>785</v>
      </c>
      <c r="K536" s="5" t="s">
        <v>711</v>
      </c>
      <c r="L536" s="15">
        <v>200</v>
      </c>
      <c r="M536" s="2" t="s">
        <v>5</v>
      </c>
      <c r="N536" s="2" t="s">
        <v>49</v>
      </c>
      <c r="O536" s="12">
        <v>5</v>
      </c>
      <c r="P536" s="12">
        <f t="shared" si="32"/>
        <v>20</v>
      </c>
      <c r="Q536" s="2" t="str">
        <f t="shared" si="33"/>
        <v>noviembre</v>
      </c>
      <c r="R536" s="2">
        <f t="shared" si="34"/>
        <v>2023</v>
      </c>
      <c r="S536" s="2" t="str">
        <f t="shared" si="35"/>
        <v>jueves</v>
      </c>
    </row>
    <row r="537" spans="1:19" ht="15.75" x14ac:dyDescent="0.25">
      <c r="A537" s="2">
        <v>536</v>
      </c>
      <c r="B537" s="4" t="s">
        <v>790</v>
      </c>
      <c r="C537" s="2">
        <v>40</v>
      </c>
      <c r="D537" s="2" t="s">
        <v>761</v>
      </c>
      <c r="E537" s="5" t="s">
        <v>658</v>
      </c>
      <c r="F537" s="4">
        <v>31448331</v>
      </c>
      <c r="G537" s="2" t="s">
        <v>1408</v>
      </c>
      <c r="H537" s="2" t="s">
        <v>76</v>
      </c>
      <c r="I537" s="55">
        <v>45241</v>
      </c>
      <c r="J537" s="4" t="s">
        <v>782</v>
      </c>
      <c r="K537" s="5" t="s">
        <v>712</v>
      </c>
      <c r="L537" s="15">
        <v>400</v>
      </c>
      <c r="M537" s="2" t="s">
        <v>15</v>
      </c>
      <c r="N537" s="2" t="s">
        <v>47</v>
      </c>
      <c r="O537" s="12">
        <v>15</v>
      </c>
      <c r="P537" s="12">
        <f t="shared" si="32"/>
        <v>40</v>
      </c>
      <c r="Q537" s="2" t="str">
        <f t="shared" si="33"/>
        <v>noviembre</v>
      </c>
      <c r="R537" s="2">
        <f t="shared" si="34"/>
        <v>2023</v>
      </c>
      <c r="S537" s="2" t="str">
        <f t="shared" si="35"/>
        <v>sabado</v>
      </c>
    </row>
    <row r="538" spans="1:19" ht="15.75" x14ac:dyDescent="0.25">
      <c r="A538" s="2">
        <v>537</v>
      </c>
      <c r="B538" s="4" t="s">
        <v>791</v>
      </c>
      <c r="C538" s="2">
        <v>18</v>
      </c>
      <c r="D538" s="2" t="s">
        <v>761</v>
      </c>
      <c r="E538" s="5" t="s">
        <v>659</v>
      </c>
      <c r="F538" s="4">
        <v>37891413</v>
      </c>
      <c r="G538" s="2" t="s">
        <v>1409</v>
      </c>
      <c r="H538" s="2" t="s">
        <v>78</v>
      </c>
      <c r="I538" s="55">
        <v>45243</v>
      </c>
      <c r="J538" s="4" t="s">
        <v>779</v>
      </c>
      <c r="K538" s="5" t="s">
        <v>713</v>
      </c>
      <c r="L538" s="15">
        <v>250</v>
      </c>
      <c r="M538" s="2" t="s">
        <v>13</v>
      </c>
      <c r="N538" s="2" t="s">
        <v>55</v>
      </c>
      <c r="O538" s="12">
        <v>0</v>
      </c>
      <c r="P538" s="12">
        <f t="shared" si="32"/>
        <v>25</v>
      </c>
      <c r="Q538" s="2" t="str">
        <f t="shared" si="33"/>
        <v>noviembre</v>
      </c>
      <c r="R538" s="2">
        <f t="shared" si="34"/>
        <v>2023</v>
      </c>
      <c r="S538" s="2" t="str">
        <f t="shared" si="35"/>
        <v>lunes</v>
      </c>
    </row>
    <row r="539" spans="1:19" ht="15.75" x14ac:dyDescent="0.25">
      <c r="A539" s="2">
        <v>538</v>
      </c>
      <c r="B539" s="4" t="s">
        <v>792</v>
      </c>
      <c r="C539" s="2">
        <v>28</v>
      </c>
      <c r="D539" s="2" t="s">
        <v>760</v>
      </c>
      <c r="E539" s="5" t="s">
        <v>660</v>
      </c>
      <c r="F539" s="4">
        <v>31100792</v>
      </c>
      <c r="G539" s="2" t="s">
        <v>1410</v>
      </c>
      <c r="H539" s="2" t="s">
        <v>80</v>
      </c>
      <c r="I539" s="55">
        <v>45245</v>
      </c>
      <c r="J539" s="4" t="s">
        <v>848</v>
      </c>
      <c r="K539" s="5" t="s">
        <v>714</v>
      </c>
      <c r="L539" s="15">
        <v>300</v>
      </c>
      <c r="M539" s="2" t="s">
        <v>15</v>
      </c>
      <c r="N539" s="2" t="s">
        <v>45</v>
      </c>
      <c r="O539" s="12">
        <v>10</v>
      </c>
      <c r="P539" s="12">
        <f t="shared" si="32"/>
        <v>30</v>
      </c>
      <c r="Q539" s="2" t="str">
        <f t="shared" si="33"/>
        <v>noviembre</v>
      </c>
      <c r="R539" s="2">
        <f t="shared" si="34"/>
        <v>2023</v>
      </c>
      <c r="S539" s="2" t="str">
        <f t="shared" si="35"/>
        <v>miercoles</v>
      </c>
    </row>
    <row r="540" spans="1:19" ht="15.75" x14ac:dyDescent="0.25">
      <c r="A540" s="2">
        <v>539</v>
      </c>
      <c r="B540" s="4" t="s">
        <v>99</v>
      </c>
      <c r="C540" s="2">
        <v>31</v>
      </c>
      <c r="D540" s="2" t="s">
        <v>761</v>
      </c>
      <c r="E540" s="5" t="s">
        <v>671</v>
      </c>
      <c r="F540" s="4">
        <v>34345003</v>
      </c>
      <c r="G540" s="2" t="s">
        <v>1411</v>
      </c>
      <c r="H540" s="2" t="s">
        <v>100</v>
      </c>
      <c r="I540" s="55">
        <v>45247</v>
      </c>
      <c r="J540" s="4" t="s">
        <v>853</v>
      </c>
      <c r="K540" s="5" t="s">
        <v>715</v>
      </c>
      <c r="L540" s="15">
        <v>200</v>
      </c>
      <c r="M540" s="2" t="s">
        <v>13</v>
      </c>
      <c r="N540" s="2" t="s">
        <v>53</v>
      </c>
      <c r="O540" s="12">
        <v>5</v>
      </c>
      <c r="P540" s="12">
        <f t="shared" si="32"/>
        <v>20</v>
      </c>
      <c r="Q540" s="2" t="str">
        <f t="shared" si="33"/>
        <v>noviembre</v>
      </c>
      <c r="R540" s="2">
        <f t="shared" si="34"/>
        <v>2023</v>
      </c>
      <c r="S540" s="2" t="str">
        <f t="shared" si="35"/>
        <v>viernes</v>
      </c>
    </row>
    <row r="541" spans="1:19" ht="15.75" x14ac:dyDescent="0.25">
      <c r="A541" s="2">
        <v>540</v>
      </c>
      <c r="B541" s="4" t="s">
        <v>800</v>
      </c>
      <c r="C541" s="2">
        <v>29</v>
      </c>
      <c r="D541" s="2" t="s">
        <v>760</v>
      </c>
      <c r="E541" s="5" t="s">
        <v>672</v>
      </c>
      <c r="F541" s="4">
        <v>26320809</v>
      </c>
      <c r="G541" s="2" t="s">
        <v>1412</v>
      </c>
      <c r="H541" s="2" t="s">
        <v>102</v>
      </c>
      <c r="I541" s="55">
        <v>45249</v>
      </c>
      <c r="J541" s="4" t="s">
        <v>751</v>
      </c>
      <c r="K541" s="5" t="s">
        <v>716</v>
      </c>
      <c r="L541" s="15">
        <v>250</v>
      </c>
      <c r="M541" s="2" t="s">
        <v>11</v>
      </c>
      <c r="N541" s="2" t="s">
        <v>51</v>
      </c>
      <c r="O541" s="12">
        <v>15</v>
      </c>
      <c r="P541" s="12">
        <f t="shared" si="32"/>
        <v>25</v>
      </c>
      <c r="Q541" s="2" t="str">
        <f t="shared" si="33"/>
        <v>noviembre</v>
      </c>
      <c r="R541" s="2">
        <f t="shared" si="34"/>
        <v>2023</v>
      </c>
      <c r="S541" s="2" t="str">
        <f t="shared" si="35"/>
        <v>domingo</v>
      </c>
    </row>
    <row r="542" spans="1:19" ht="15.75" x14ac:dyDescent="0.25">
      <c r="A542" s="2">
        <v>541</v>
      </c>
      <c r="B542" s="4" t="s">
        <v>795</v>
      </c>
      <c r="C542" s="2">
        <v>27</v>
      </c>
      <c r="D542" s="2" t="s">
        <v>760</v>
      </c>
      <c r="E542" s="5" t="s">
        <v>663</v>
      </c>
      <c r="F542" s="4">
        <v>38327429</v>
      </c>
      <c r="G542" s="2" t="s">
        <v>1413</v>
      </c>
      <c r="H542" s="2" t="s">
        <v>86</v>
      </c>
      <c r="I542" s="55">
        <v>45251</v>
      </c>
      <c r="J542" s="4" t="s">
        <v>845</v>
      </c>
      <c r="K542" s="5" t="s">
        <v>717</v>
      </c>
      <c r="L542" s="15">
        <v>350</v>
      </c>
      <c r="M542" s="2" t="s">
        <v>5</v>
      </c>
      <c r="N542" s="2" t="s">
        <v>49</v>
      </c>
      <c r="O542" s="12">
        <v>0</v>
      </c>
      <c r="P542" s="12">
        <f t="shared" si="32"/>
        <v>35</v>
      </c>
      <c r="Q542" s="2" t="str">
        <f t="shared" si="33"/>
        <v>noviembre</v>
      </c>
      <c r="R542" s="2">
        <f t="shared" si="34"/>
        <v>2023</v>
      </c>
      <c r="S542" s="2" t="str">
        <f t="shared" si="35"/>
        <v>martes</v>
      </c>
    </row>
    <row r="543" spans="1:19" ht="15.75" x14ac:dyDescent="0.25">
      <c r="A543" s="2">
        <v>542</v>
      </c>
      <c r="B543" s="4" t="s">
        <v>796</v>
      </c>
      <c r="C543" s="2">
        <v>18</v>
      </c>
      <c r="D543" s="2" t="s">
        <v>760</v>
      </c>
      <c r="E543" s="5" t="s">
        <v>664</v>
      </c>
      <c r="F543" s="4">
        <v>33097514</v>
      </c>
      <c r="G543" s="2" t="s">
        <v>1414</v>
      </c>
      <c r="H543" s="2" t="s">
        <v>88</v>
      </c>
      <c r="I543" s="55">
        <v>45253</v>
      </c>
      <c r="J543" s="4" t="s">
        <v>746</v>
      </c>
      <c r="K543" s="5" t="s">
        <v>718</v>
      </c>
      <c r="L543" s="15">
        <v>400</v>
      </c>
      <c r="M543" s="2" t="s">
        <v>15</v>
      </c>
      <c r="N543" s="2" t="s">
        <v>47</v>
      </c>
      <c r="O543" s="12">
        <v>8</v>
      </c>
      <c r="P543" s="12">
        <f t="shared" si="32"/>
        <v>40</v>
      </c>
      <c r="Q543" s="2" t="str">
        <f t="shared" si="33"/>
        <v>noviembre</v>
      </c>
      <c r="R543" s="2">
        <f t="shared" si="34"/>
        <v>2023</v>
      </c>
      <c r="S543" s="2" t="str">
        <f t="shared" si="35"/>
        <v>jueves</v>
      </c>
    </row>
    <row r="544" spans="1:19" ht="15.75" x14ac:dyDescent="0.25">
      <c r="A544" s="2">
        <v>543</v>
      </c>
      <c r="B544" s="4" t="s">
        <v>89</v>
      </c>
      <c r="C544" s="2">
        <v>28</v>
      </c>
      <c r="D544" s="2" t="s">
        <v>760</v>
      </c>
      <c r="E544" s="5" t="s">
        <v>665</v>
      </c>
      <c r="F544" s="4">
        <v>26698778</v>
      </c>
      <c r="G544" s="2" t="s">
        <v>1415</v>
      </c>
      <c r="H544" s="2" t="s">
        <v>90</v>
      </c>
      <c r="I544" s="55">
        <v>45255</v>
      </c>
      <c r="J544" s="4" t="s">
        <v>741</v>
      </c>
      <c r="K544" s="5" t="s">
        <v>719</v>
      </c>
      <c r="L544" s="15">
        <v>200</v>
      </c>
      <c r="M544" s="2" t="s">
        <v>13</v>
      </c>
      <c r="N544" s="2" t="s">
        <v>53</v>
      </c>
      <c r="O544" s="12">
        <v>5</v>
      </c>
      <c r="P544" s="12">
        <f t="shared" si="32"/>
        <v>20</v>
      </c>
      <c r="Q544" s="2" t="str">
        <f t="shared" si="33"/>
        <v>noviembre</v>
      </c>
      <c r="R544" s="2">
        <f t="shared" si="34"/>
        <v>2023</v>
      </c>
      <c r="S544" s="2" t="str">
        <f t="shared" si="35"/>
        <v>sabado</v>
      </c>
    </row>
    <row r="545" spans="1:19" ht="15.75" x14ac:dyDescent="0.25">
      <c r="A545" s="2">
        <v>544</v>
      </c>
      <c r="B545" s="4" t="s">
        <v>91</v>
      </c>
      <c r="C545" s="2">
        <v>30</v>
      </c>
      <c r="D545" s="2" t="s">
        <v>761</v>
      </c>
      <c r="E545" s="5" t="s">
        <v>666</v>
      </c>
      <c r="F545" s="4">
        <v>35019439</v>
      </c>
      <c r="G545" s="2" t="s">
        <v>1416</v>
      </c>
      <c r="H545" s="2" t="s">
        <v>92</v>
      </c>
      <c r="I545" s="55">
        <v>45257</v>
      </c>
      <c r="J545" s="4" t="s">
        <v>743</v>
      </c>
      <c r="K545" s="5" t="s">
        <v>720</v>
      </c>
      <c r="L545" s="15">
        <v>300</v>
      </c>
      <c r="M545" s="2" t="s">
        <v>15</v>
      </c>
      <c r="N545" s="2" t="s">
        <v>51</v>
      </c>
      <c r="O545" s="12">
        <v>15</v>
      </c>
      <c r="P545" s="12">
        <f t="shared" si="32"/>
        <v>30</v>
      </c>
      <c r="Q545" s="2" t="str">
        <f t="shared" si="33"/>
        <v>noviembre</v>
      </c>
      <c r="R545" s="2">
        <f t="shared" si="34"/>
        <v>2023</v>
      </c>
      <c r="S545" s="2" t="str">
        <f t="shared" si="35"/>
        <v>lunes</v>
      </c>
    </row>
    <row r="546" spans="1:19" ht="15.75" x14ac:dyDescent="0.25">
      <c r="A546" s="2">
        <v>545</v>
      </c>
      <c r="B546" s="4" t="s">
        <v>797</v>
      </c>
      <c r="C546" s="2">
        <v>18</v>
      </c>
      <c r="D546" s="2" t="s">
        <v>761</v>
      </c>
      <c r="E546" s="5" t="s">
        <v>667</v>
      </c>
      <c r="F546" s="4">
        <v>27294977</v>
      </c>
      <c r="G546" s="2" t="s">
        <v>1417</v>
      </c>
      <c r="H546" s="2" t="s">
        <v>61</v>
      </c>
      <c r="I546" s="55">
        <v>45259</v>
      </c>
      <c r="J546" s="4" t="s">
        <v>739</v>
      </c>
      <c r="K546" s="5" t="s">
        <v>721</v>
      </c>
      <c r="L546" s="15">
        <v>200</v>
      </c>
      <c r="M546" s="2" t="s">
        <v>11</v>
      </c>
      <c r="N546" s="2" t="s">
        <v>47</v>
      </c>
      <c r="O546" s="12">
        <v>0</v>
      </c>
      <c r="P546" s="12">
        <f t="shared" si="32"/>
        <v>20</v>
      </c>
      <c r="Q546" s="2" t="str">
        <f t="shared" si="33"/>
        <v>noviembre</v>
      </c>
      <c r="R546" s="2">
        <f t="shared" si="34"/>
        <v>2023</v>
      </c>
      <c r="S546" s="2" t="str">
        <f t="shared" si="35"/>
        <v>miercoles</v>
      </c>
    </row>
    <row r="547" spans="1:19" ht="15.75" x14ac:dyDescent="0.25">
      <c r="A547" s="2">
        <v>546</v>
      </c>
      <c r="B547" s="4" t="s">
        <v>99</v>
      </c>
      <c r="C547" s="2">
        <v>31</v>
      </c>
      <c r="D547" s="2" t="s">
        <v>761</v>
      </c>
      <c r="E547" s="5" t="s">
        <v>671</v>
      </c>
      <c r="F547" s="4">
        <v>36780911</v>
      </c>
      <c r="G547" s="2" t="s">
        <v>1418</v>
      </c>
      <c r="H547" s="2" t="s">
        <v>100</v>
      </c>
      <c r="I547" s="55">
        <v>45261</v>
      </c>
      <c r="J547" s="4" t="s">
        <v>849</v>
      </c>
      <c r="K547" s="5" t="s">
        <v>708</v>
      </c>
      <c r="L547" s="15">
        <v>400</v>
      </c>
      <c r="M547" s="2" t="s">
        <v>15</v>
      </c>
      <c r="N547" s="2" t="s">
        <v>45</v>
      </c>
      <c r="O547" s="12">
        <v>8</v>
      </c>
      <c r="P547" s="12">
        <f t="shared" si="32"/>
        <v>40</v>
      </c>
      <c r="Q547" s="2" t="str">
        <f t="shared" si="33"/>
        <v>diciembre</v>
      </c>
      <c r="R547" s="2">
        <f t="shared" si="34"/>
        <v>2023</v>
      </c>
      <c r="S547" s="2" t="str">
        <f t="shared" si="35"/>
        <v>viernes</v>
      </c>
    </row>
    <row r="548" spans="1:19" ht="15.75" x14ac:dyDescent="0.25">
      <c r="A548" s="2">
        <v>547</v>
      </c>
      <c r="B548" s="4" t="s">
        <v>800</v>
      </c>
      <c r="C548" s="2">
        <v>29</v>
      </c>
      <c r="D548" s="2" t="s">
        <v>760</v>
      </c>
      <c r="E548" s="5" t="s">
        <v>672</v>
      </c>
      <c r="F548" s="4">
        <v>32595509</v>
      </c>
      <c r="G548" s="2" t="s">
        <v>1419</v>
      </c>
      <c r="H548" s="2" t="s">
        <v>102</v>
      </c>
      <c r="I548" s="55">
        <v>45263</v>
      </c>
      <c r="J548" s="4" t="s">
        <v>781</v>
      </c>
      <c r="K548" s="5" t="s">
        <v>722</v>
      </c>
      <c r="L548" s="15">
        <v>250</v>
      </c>
      <c r="M548" s="2" t="s">
        <v>9</v>
      </c>
      <c r="N548" s="2" t="s">
        <v>47</v>
      </c>
      <c r="O548" s="12">
        <v>5</v>
      </c>
      <c r="P548" s="12">
        <f t="shared" si="32"/>
        <v>25</v>
      </c>
      <c r="Q548" s="2" t="str">
        <f t="shared" si="33"/>
        <v>diciembre</v>
      </c>
      <c r="R548" s="2">
        <f t="shared" si="34"/>
        <v>2023</v>
      </c>
      <c r="S548" s="2" t="str">
        <f t="shared" si="35"/>
        <v>domingo</v>
      </c>
    </row>
    <row r="549" spans="1:19" ht="15.75" x14ac:dyDescent="0.25">
      <c r="A549" s="2">
        <v>548</v>
      </c>
      <c r="B549" s="4" t="s">
        <v>799</v>
      </c>
      <c r="C549" s="2">
        <v>29</v>
      </c>
      <c r="D549" s="2" t="s">
        <v>761</v>
      </c>
      <c r="E549" s="5" t="s">
        <v>670</v>
      </c>
      <c r="F549" s="4">
        <v>36482004</v>
      </c>
      <c r="G549" s="2" t="s">
        <v>1420</v>
      </c>
      <c r="H549" s="2" t="s">
        <v>98</v>
      </c>
      <c r="I549" s="55">
        <v>45265</v>
      </c>
      <c r="J549" s="4" t="s">
        <v>845</v>
      </c>
      <c r="K549" s="5" t="s">
        <v>723</v>
      </c>
      <c r="L549" s="15">
        <v>350</v>
      </c>
      <c r="M549" s="2" t="s">
        <v>7</v>
      </c>
      <c r="N549" s="2" t="s">
        <v>45</v>
      </c>
      <c r="O549" s="12">
        <v>15</v>
      </c>
      <c r="P549" s="12">
        <f t="shared" si="32"/>
        <v>35</v>
      </c>
      <c r="Q549" s="2" t="str">
        <f t="shared" si="33"/>
        <v>diciembre</v>
      </c>
      <c r="R549" s="2">
        <f t="shared" si="34"/>
        <v>2023</v>
      </c>
      <c r="S549" s="2" t="str">
        <f t="shared" si="35"/>
        <v>martes</v>
      </c>
    </row>
    <row r="550" spans="1:19" ht="15.75" x14ac:dyDescent="0.25">
      <c r="A550" s="2">
        <v>549</v>
      </c>
      <c r="B550" s="4" t="s">
        <v>784</v>
      </c>
      <c r="C550" s="2">
        <v>30</v>
      </c>
      <c r="D550" s="2" t="s">
        <v>761</v>
      </c>
      <c r="E550" s="5" t="s">
        <v>650</v>
      </c>
      <c r="F550" s="4">
        <v>33195365</v>
      </c>
      <c r="G550" s="2" t="s">
        <v>1421</v>
      </c>
      <c r="H550" s="2" t="s">
        <v>61</v>
      </c>
      <c r="I550" s="55">
        <v>45267</v>
      </c>
      <c r="J550" s="4" t="s">
        <v>782</v>
      </c>
      <c r="K550" s="5" t="s">
        <v>724</v>
      </c>
      <c r="L550" s="15">
        <v>300</v>
      </c>
      <c r="M550" s="2" t="s">
        <v>15</v>
      </c>
      <c r="N550" s="2" t="s">
        <v>49</v>
      </c>
      <c r="O550" s="12">
        <v>0</v>
      </c>
      <c r="P550" s="12">
        <f t="shared" si="32"/>
        <v>30</v>
      </c>
      <c r="Q550" s="2" t="str">
        <f t="shared" si="33"/>
        <v>diciembre</v>
      </c>
      <c r="R550" s="2">
        <f t="shared" si="34"/>
        <v>2023</v>
      </c>
      <c r="S550" s="2" t="str">
        <f t="shared" si="35"/>
        <v>jueves</v>
      </c>
    </row>
    <row r="551" spans="1:19" ht="15.75" x14ac:dyDescent="0.25">
      <c r="A551" s="2">
        <v>550</v>
      </c>
      <c r="B551" s="4" t="s">
        <v>785</v>
      </c>
      <c r="C551" s="2">
        <v>29</v>
      </c>
      <c r="D551" s="2" t="s">
        <v>760</v>
      </c>
      <c r="E551" s="5" t="s">
        <v>651</v>
      </c>
      <c r="F551" s="4">
        <v>35424213</v>
      </c>
      <c r="G551" s="2" t="s">
        <v>1422</v>
      </c>
      <c r="H551" s="2" t="s">
        <v>35</v>
      </c>
      <c r="I551" s="55">
        <v>45269</v>
      </c>
      <c r="J551" s="4" t="s">
        <v>735</v>
      </c>
      <c r="K551" s="5" t="s">
        <v>725</v>
      </c>
      <c r="L551" s="15">
        <v>200</v>
      </c>
      <c r="M551" s="2" t="s">
        <v>13</v>
      </c>
      <c r="N551" s="2" t="s">
        <v>47</v>
      </c>
      <c r="O551" s="12">
        <v>8</v>
      </c>
      <c r="P551" s="12">
        <f t="shared" si="32"/>
        <v>20</v>
      </c>
      <c r="Q551" s="2" t="str">
        <f t="shared" si="33"/>
        <v>diciembre</v>
      </c>
      <c r="R551" s="2">
        <f t="shared" si="34"/>
        <v>2023</v>
      </c>
      <c r="S551" s="2" t="str">
        <f t="shared" si="35"/>
        <v>sabado</v>
      </c>
    </row>
    <row r="552" spans="1:19" ht="15.75" x14ac:dyDescent="0.25">
      <c r="A552" s="2">
        <v>551</v>
      </c>
      <c r="B552" s="4" t="s">
        <v>786</v>
      </c>
      <c r="C552" s="2">
        <v>33</v>
      </c>
      <c r="D552" s="2" t="s">
        <v>760</v>
      </c>
      <c r="E552" s="5" t="s">
        <v>652</v>
      </c>
      <c r="F552" s="4">
        <v>34671897</v>
      </c>
      <c r="G552" s="2" t="s">
        <v>1423</v>
      </c>
      <c r="H552" s="2" t="s">
        <v>37</v>
      </c>
      <c r="I552" s="55">
        <v>45271</v>
      </c>
      <c r="J552" s="4" t="s">
        <v>732</v>
      </c>
      <c r="K552" s="5" t="s">
        <v>726</v>
      </c>
      <c r="L552" s="15">
        <v>400</v>
      </c>
      <c r="M552" s="2" t="s">
        <v>5</v>
      </c>
      <c r="N552" s="2" t="s">
        <v>49</v>
      </c>
      <c r="O552" s="12">
        <v>10</v>
      </c>
      <c r="P552" s="12">
        <f t="shared" si="32"/>
        <v>40</v>
      </c>
      <c r="Q552" s="2" t="str">
        <f t="shared" si="33"/>
        <v>diciembre</v>
      </c>
      <c r="R552" s="2">
        <f t="shared" si="34"/>
        <v>2023</v>
      </c>
      <c r="S552" s="2" t="str">
        <f t="shared" si="35"/>
        <v>lunes</v>
      </c>
    </row>
    <row r="553" spans="1:19" ht="15.75" x14ac:dyDescent="0.25">
      <c r="A553" s="2">
        <v>552</v>
      </c>
      <c r="B553" s="4" t="s">
        <v>787</v>
      </c>
      <c r="C553" s="2">
        <v>20</v>
      </c>
      <c r="D553" s="2" t="s">
        <v>761</v>
      </c>
      <c r="E553" s="5" t="s">
        <v>653</v>
      </c>
      <c r="F553" s="4">
        <v>37217078</v>
      </c>
      <c r="G553" s="2" t="s">
        <v>1424</v>
      </c>
      <c r="H553" s="2" t="s">
        <v>67</v>
      </c>
      <c r="I553" s="55">
        <v>45273</v>
      </c>
      <c r="J553" s="4" t="s">
        <v>736</v>
      </c>
      <c r="K553" s="5" t="s">
        <v>727</v>
      </c>
      <c r="L553" s="15">
        <v>350</v>
      </c>
      <c r="M553" s="2" t="s">
        <v>15</v>
      </c>
      <c r="N553" s="2" t="s">
        <v>49</v>
      </c>
      <c r="O553" s="12">
        <v>5</v>
      </c>
      <c r="P553" s="12">
        <f t="shared" si="32"/>
        <v>35</v>
      </c>
      <c r="Q553" s="2" t="str">
        <f t="shared" si="33"/>
        <v>diciembre</v>
      </c>
      <c r="R553" s="2">
        <f t="shared" si="34"/>
        <v>2023</v>
      </c>
      <c r="S553" s="2" t="str">
        <f t="shared" si="35"/>
        <v>miercoles</v>
      </c>
    </row>
    <row r="554" spans="1:19" ht="15.75" x14ac:dyDescent="0.25">
      <c r="A554" s="2">
        <v>553</v>
      </c>
      <c r="B554" s="4" t="s">
        <v>788</v>
      </c>
      <c r="C554" s="2">
        <v>37</v>
      </c>
      <c r="D554" s="2" t="s">
        <v>761</v>
      </c>
      <c r="E554" s="5" t="s">
        <v>654</v>
      </c>
      <c r="F554" s="4">
        <v>25646272</v>
      </c>
      <c r="G554" s="2" t="s">
        <v>1425</v>
      </c>
      <c r="H554" s="2" t="s">
        <v>68</v>
      </c>
      <c r="I554" s="55">
        <v>45275</v>
      </c>
      <c r="J554" s="4" t="s">
        <v>784</v>
      </c>
      <c r="K554" s="5" t="s">
        <v>728</v>
      </c>
      <c r="L554" s="15">
        <v>200</v>
      </c>
      <c r="M554" s="2" t="s">
        <v>13</v>
      </c>
      <c r="N554" s="2" t="s">
        <v>49</v>
      </c>
      <c r="O554" s="12">
        <v>0</v>
      </c>
      <c r="P554" s="12">
        <f t="shared" si="32"/>
        <v>20</v>
      </c>
      <c r="Q554" s="2" t="str">
        <f t="shared" si="33"/>
        <v>diciembre</v>
      </c>
      <c r="R554" s="2">
        <f t="shared" si="34"/>
        <v>2023</v>
      </c>
      <c r="S554" s="2" t="str">
        <f t="shared" si="35"/>
        <v>viernes</v>
      </c>
    </row>
    <row r="555" spans="1:19" ht="15.75" x14ac:dyDescent="0.25">
      <c r="A555" s="2">
        <v>554</v>
      </c>
      <c r="B555" s="4" t="s">
        <v>803</v>
      </c>
      <c r="C555" s="2">
        <v>52</v>
      </c>
      <c r="D555" s="2" t="s">
        <v>761</v>
      </c>
      <c r="E555" s="5" t="s">
        <v>676</v>
      </c>
      <c r="F555" s="4">
        <v>25389583</v>
      </c>
      <c r="G555" s="2" t="s">
        <v>1426</v>
      </c>
      <c r="H555" s="2" t="s">
        <v>110</v>
      </c>
      <c r="I555" s="55">
        <v>45277</v>
      </c>
      <c r="J555" s="4" t="s">
        <v>742</v>
      </c>
      <c r="K555" s="5" t="s">
        <v>729</v>
      </c>
      <c r="L555" s="15">
        <v>400</v>
      </c>
      <c r="M555" s="2" t="s">
        <v>11</v>
      </c>
      <c r="N555" s="2" t="s">
        <v>47</v>
      </c>
      <c r="O555" s="12">
        <v>10</v>
      </c>
      <c r="P555" s="12">
        <f t="shared" si="32"/>
        <v>40</v>
      </c>
      <c r="Q555" s="2" t="str">
        <f t="shared" si="33"/>
        <v>diciembre</v>
      </c>
      <c r="R555" s="2">
        <f t="shared" si="34"/>
        <v>2023</v>
      </c>
      <c r="S555" s="2" t="str">
        <f t="shared" si="35"/>
        <v>domingo</v>
      </c>
    </row>
    <row r="556" spans="1:19" ht="15.75" x14ac:dyDescent="0.25">
      <c r="A556" s="2">
        <v>555</v>
      </c>
      <c r="B556" s="4" t="s">
        <v>111</v>
      </c>
      <c r="C556" s="2">
        <v>27</v>
      </c>
      <c r="D556" s="2" t="s">
        <v>760</v>
      </c>
      <c r="E556" s="5" t="s">
        <v>677</v>
      </c>
      <c r="F556" s="4">
        <v>38847854</v>
      </c>
      <c r="G556" s="2" t="s">
        <v>1427</v>
      </c>
      <c r="H556" s="2" t="s">
        <v>112</v>
      </c>
      <c r="I556" s="55">
        <v>45279</v>
      </c>
      <c r="J556" s="4" t="s">
        <v>781</v>
      </c>
      <c r="K556" s="5" t="s">
        <v>730</v>
      </c>
      <c r="L556" s="15">
        <v>250</v>
      </c>
      <c r="M556" s="2" t="s">
        <v>5</v>
      </c>
      <c r="N556" s="2" t="s">
        <v>55</v>
      </c>
      <c r="O556" s="12">
        <v>5</v>
      </c>
      <c r="P556" s="12">
        <f t="shared" si="32"/>
        <v>25</v>
      </c>
      <c r="Q556" s="2" t="str">
        <f t="shared" si="33"/>
        <v>diciembre</v>
      </c>
      <c r="R556" s="2">
        <f t="shared" si="34"/>
        <v>2023</v>
      </c>
      <c r="S556" s="2" t="str">
        <f t="shared" si="35"/>
        <v>martes</v>
      </c>
    </row>
    <row r="557" spans="1:19" ht="15.75" x14ac:dyDescent="0.25">
      <c r="A557" s="2">
        <v>556</v>
      </c>
      <c r="B557" s="4" t="s">
        <v>99</v>
      </c>
      <c r="C557" s="2">
        <v>31</v>
      </c>
      <c r="D557" s="2" t="s">
        <v>761</v>
      </c>
      <c r="E557" s="5" t="s">
        <v>671</v>
      </c>
      <c r="F557" s="4">
        <v>34151676</v>
      </c>
      <c r="G557" s="2" t="s">
        <v>1428</v>
      </c>
      <c r="H557" s="2" t="s">
        <v>100</v>
      </c>
      <c r="I557" s="55">
        <v>45281</v>
      </c>
      <c r="J557" s="4" t="s">
        <v>736</v>
      </c>
      <c r="K557" s="5" t="s">
        <v>731</v>
      </c>
      <c r="L557" s="15">
        <v>400</v>
      </c>
      <c r="M557" s="2" t="s">
        <v>66</v>
      </c>
      <c r="N557" s="2" t="s">
        <v>45</v>
      </c>
      <c r="O557" s="12">
        <v>10</v>
      </c>
      <c r="P557" s="12">
        <f t="shared" si="32"/>
        <v>40</v>
      </c>
      <c r="Q557" s="2" t="str">
        <f t="shared" si="33"/>
        <v>diciembre</v>
      </c>
      <c r="R557" s="2">
        <f t="shared" si="34"/>
        <v>2023</v>
      </c>
      <c r="S557" s="2" t="str">
        <f t="shared" si="35"/>
        <v>jueves</v>
      </c>
    </row>
    <row r="558" spans="1:19" ht="15.75" x14ac:dyDescent="0.25">
      <c r="A558" s="2">
        <v>557</v>
      </c>
      <c r="B558" s="4" t="s">
        <v>800</v>
      </c>
      <c r="C558" s="2">
        <v>29</v>
      </c>
      <c r="D558" s="2" t="s">
        <v>760</v>
      </c>
      <c r="E558" s="5" t="s">
        <v>672</v>
      </c>
      <c r="F558" s="4">
        <v>37908330</v>
      </c>
      <c r="G558" s="2" t="s">
        <v>1429</v>
      </c>
      <c r="H558" s="2" t="s">
        <v>102</v>
      </c>
      <c r="I558" s="55">
        <v>45283</v>
      </c>
      <c r="J558" s="4" t="s">
        <v>782</v>
      </c>
      <c r="K558" s="5" t="s">
        <v>683</v>
      </c>
      <c r="L558" s="15">
        <v>250</v>
      </c>
      <c r="M558" s="2" t="s">
        <v>13</v>
      </c>
      <c r="N558" s="2" t="s">
        <v>51</v>
      </c>
      <c r="O558" s="12">
        <v>5</v>
      </c>
      <c r="P558" s="12">
        <f t="shared" si="32"/>
        <v>25</v>
      </c>
      <c r="Q558" s="2" t="str">
        <f t="shared" si="33"/>
        <v>diciembre</v>
      </c>
      <c r="R558" s="2">
        <f t="shared" si="34"/>
        <v>2023</v>
      </c>
      <c r="S558" s="2" t="str">
        <f t="shared" si="35"/>
        <v>sabado</v>
      </c>
    </row>
    <row r="559" spans="1:19" ht="15.75" x14ac:dyDescent="0.25">
      <c r="A559" s="2">
        <v>558</v>
      </c>
      <c r="B559" s="4" t="s">
        <v>804</v>
      </c>
      <c r="C559" s="2">
        <v>30</v>
      </c>
      <c r="D559" s="2" t="s">
        <v>760</v>
      </c>
      <c r="E559" s="5" t="s">
        <v>680</v>
      </c>
      <c r="F559" s="4">
        <v>32370710</v>
      </c>
      <c r="G559" s="2" t="s">
        <v>1430</v>
      </c>
      <c r="H559" s="2" t="s">
        <v>117</v>
      </c>
      <c r="I559" s="55">
        <v>45285</v>
      </c>
      <c r="J559" s="4" t="s">
        <v>739</v>
      </c>
      <c r="K559" s="5" t="s">
        <v>684</v>
      </c>
      <c r="L559" s="15">
        <v>300</v>
      </c>
      <c r="M559" s="2" t="s">
        <v>9</v>
      </c>
      <c r="N559" s="2" t="s">
        <v>49</v>
      </c>
      <c r="O559" s="12">
        <v>15</v>
      </c>
      <c r="P559" s="12">
        <f t="shared" si="32"/>
        <v>30</v>
      </c>
      <c r="Q559" s="2" t="str">
        <f t="shared" si="33"/>
        <v>diciembre</v>
      </c>
      <c r="R559" s="2">
        <f t="shared" si="34"/>
        <v>2023</v>
      </c>
      <c r="S559" s="2" t="str">
        <f t="shared" si="35"/>
        <v>lunes</v>
      </c>
    </row>
    <row r="560" spans="1:19" ht="15.75" x14ac:dyDescent="0.25">
      <c r="A560" s="2">
        <v>559</v>
      </c>
      <c r="B560" s="4" t="s">
        <v>805</v>
      </c>
      <c r="C560" s="2">
        <v>38</v>
      </c>
      <c r="D560" s="2" t="s">
        <v>760</v>
      </c>
      <c r="E560" s="5" t="s">
        <v>681</v>
      </c>
      <c r="F560" s="4">
        <v>26380986</v>
      </c>
      <c r="G560" s="2" t="s">
        <v>1431</v>
      </c>
      <c r="H560" s="2" t="s">
        <v>119</v>
      </c>
      <c r="I560" s="55">
        <v>45287</v>
      </c>
      <c r="J560" s="4" t="s">
        <v>743</v>
      </c>
      <c r="K560" s="5" t="s">
        <v>685</v>
      </c>
      <c r="L560" s="15">
        <v>200</v>
      </c>
      <c r="M560" s="2" t="s">
        <v>16</v>
      </c>
      <c r="N560" s="2" t="s">
        <v>55</v>
      </c>
      <c r="O560" s="12">
        <v>0</v>
      </c>
      <c r="P560" s="12">
        <f t="shared" si="32"/>
        <v>20</v>
      </c>
      <c r="Q560" s="2" t="str">
        <f t="shared" si="33"/>
        <v>diciembre</v>
      </c>
      <c r="R560" s="2">
        <f t="shared" si="34"/>
        <v>2023</v>
      </c>
      <c r="S560" s="2" t="str">
        <f t="shared" si="35"/>
        <v>miercoles</v>
      </c>
    </row>
    <row r="561" spans="1:19" ht="15.75" x14ac:dyDescent="0.25">
      <c r="A561" s="2">
        <v>560</v>
      </c>
      <c r="B561" s="4" t="s">
        <v>120</v>
      </c>
      <c r="C561" s="2">
        <v>35</v>
      </c>
      <c r="D561" s="2" t="s">
        <v>760</v>
      </c>
      <c r="E561" s="5" t="s">
        <v>682</v>
      </c>
      <c r="F561" s="4">
        <v>37176984</v>
      </c>
      <c r="G561" s="2" t="s">
        <v>1432</v>
      </c>
      <c r="H561" s="2" t="s">
        <v>121</v>
      </c>
      <c r="I561" s="55">
        <v>45289</v>
      </c>
      <c r="J561" s="4" t="s">
        <v>742</v>
      </c>
      <c r="K561" s="5" t="s">
        <v>686</v>
      </c>
      <c r="L561" s="15">
        <v>300</v>
      </c>
      <c r="M561" s="2" t="s">
        <v>13</v>
      </c>
      <c r="N561" s="2" t="s">
        <v>53</v>
      </c>
      <c r="O561" s="12">
        <v>10</v>
      </c>
      <c r="P561" s="12">
        <f t="shared" si="32"/>
        <v>30</v>
      </c>
      <c r="Q561" s="2" t="str">
        <f t="shared" si="33"/>
        <v>diciembre</v>
      </c>
      <c r="R561" s="2">
        <f t="shared" si="34"/>
        <v>2023</v>
      </c>
      <c r="S561" s="2" t="str">
        <f t="shared" si="35"/>
        <v>viernes</v>
      </c>
    </row>
    <row r="562" spans="1:19" ht="15.75" x14ac:dyDescent="0.25">
      <c r="A562" s="2">
        <v>561</v>
      </c>
      <c r="B562" s="4" t="s">
        <v>778</v>
      </c>
      <c r="C562" s="2">
        <v>38</v>
      </c>
      <c r="D562" s="2" t="s">
        <v>760</v>
      </c>
      <c r="E562" s="5" t="s">
        <v>643</v>
      </c>
      <c r="F562" s="4">
        <v>34712032</v>
      </c>
      <c r="G562" s="2" t="s">
        <v>1433</v>
      </c>
      <c r="H562" s="2" t="s">
        <v>29</v>
      </c>
      <c r="I562" s="55">
        <v>45291</v>
      </c>
      <c r="J562" s="4" t="s">
        <v>853</v>
      </c>
      <c r="K562" s="5" t="s">
        <v>687</v>
      </c>
      <c r="L562" s="15">
        <v>200</v>
      </c>
      <c r="M562" s="2" t="s">
        <v>15</v>
      </c>
      <c r="N562" s="2" t="s">
        <v>47</v>
      </c>
      <c r="O562" s="12">
        <v>5</v>
      </c>
      <c r="P562" s="12">
        <f t="shared" si="32"/>
        <v>20</v>
      </c>
      <c r="Q562" s="2" t="str">
        <f t="shared" si="33"/>
        <v>diciembre</v>
      </c>
      <c r="R562" s="2">
        <f t="shared" si="34"/>
        <v>2023</v>
      </c>
      <c r="S562" s="2" t="str">
        <f t="shared" si="35"/>
        <v>domingo</v>
      </c>
    </row>
    <row r="563" spans="1:19" ht="15.75" x14ac:dyDescent="0.25">
      <c r="A563" s="2">
        <v>562</v>
      </c>
      <c r="B563" s="4" t="s">
        <v>779</v>
      </c>
      <c r="C563" s="2">
        <v>35</v>
      </c>
      <c r="D563" s="2" t="s">
        <v>761</v>
      </c>
      <c r="E563" s="5" t="s">
        <v>644</v>
      </c>
      <c r="F563" s="4">
        <v>33547669</v>
      </c>
      <c r="G563" s="2" t="s">
        <v>1434</v>
      </c>
      <c r="H563" s="2" t="s">
        <v>31</v>
      </c>
      <c r="I563" s="55">
        <v>45171</v>
      </c>
      <c r="J563" s="4" t="s">
        <v>743</v>
      </c>
      <c r="K563" s="5" t="s">
        <v>688</v>
      </c>
      <c r="L563" s="15">
        <v>300</v>
      </c>
      <c r="M563" s="2" t="s">
        <v>15</v>
      </c>
      <c r="N563" s="2" t="s">
        <v>51</v>
      </c>
      <c r="O563" s="12">
        <v>10</v>
      </c>
      <c r="P563" s="12">
        <f t="shared" si="32"/>
        <v>30</v>
      </c>
      <c r="Q563" s="2" t="str">
        <f t="shared" si="33"/>
        <v>septiembre</v>
      </c>
      <c r="R563" s="2">
        <f t="shared" si="34"/>
        <v>2023</v>
      </c>
      <c r="S563" s="2" t="str">
        <f t="shared" si="35"/>
        <v>sabado</v>
      </c>
    </row>
    <row r="564" spans="1:19" ht="15.75" x14ac:dyDescent="0.25">
      <c r="A564" s="2">
        <v>563</v>
      </c>
      <c r="B564" s="4" t="s">
        <v>780</v>
      </c>
      <c r="C564" s="2">
        <v>42</v>
      </c>
      <c r="D564" s="2" t="s">
        <v>761</v>
      </c>
      <c r="E564" s="5" t="s">
        <v>645</v>
      </c>
      <c r="F564" s="4">
        <v>38815665</v>
      </c>
      <c r="G564" s="2" t="s">
        <v>1435</v>
      </c>
      <c r="H564" s="2" t="s">
        <v>33</v>
      </c>
      <c r="I564" s="55">
        <v>45173</v>
      </c>
      <c r="J564" s="4" t="s">
        <v>779</v>
      </c>
      <c r="K564" s="5" t="s">
        <v>689</v>
      </c>
      <c r="L564" s="15">
        <v>200</v>
      </c>
      <c r="M564" s="2" t="s">
        <v>13</v>
      </c>
      <c r="N564" s="2" t="s">
        <v>49</v>
      </c>
      <c r="O564" s="12">
        <v>15</v>
      </c>
      <c r="P564" s="12">
        <f t="shared" si="32"/>
        <v>20</v>
      </c>
      <c r="Q564" s="2" t="str">
        <f t="shared" si="33"/>
        <v>septiembre</v>
      </c>
      <c r="R564" s="2">
        <f t="shared" si="34"/>
        <v>2023</v>
      </c>
      <c r="S564" s="2" t="str">
        <f t="shared" si="35"/>
        <v>lunes</v>
      </c>
    </row>
    <row r="565" spans="1:19" ht="15.75" x14ac:dyDescent="0.25">
      <c r="A565" s="2">
        <v>564</v>
      </c>
      <c r="B565" s="4" t="s">
        <v>781</v>
      </c>
      <c r="C565" s="2">
        <v>40</v>
      </c>
      <c r="D565" s="2" t="s">
        <v>760</v>
      </c>
      <c r="E565" s="5" t="s">
        <v>646</v>
      </c>
      <c r="F565" s="4">
        <v>30505909</v>
      </c>
      <c r="G565" s="2" t="s">
        <v>1436</v>
      </c>
      <c r="H565" s="2" t="s">
        <v>35</v>
      </c>
      <c r="I565" s="55">
        <v>45175</v>
      </c>
      <c r="J565" s="4" t="s">
        <v>735</v>
      </c>
      <c r="K565" s="5" t="s">
        <v>690</v>
      </c>
      <c r="L565" s="15">
        <v>400</v>
      </c>
      <c r="M565" s="2" t="s">
        <v>11</v>
      </c>
      <c r="N565" s="2" t="s">
        <v>47</v>
      </c>
      <c r="O565" s="12">
        <v>15</v>
      </c>
      <c r="P565" s="12">
        <f t="shared" si="32"/>
        <v>40</v>
      </c>
      <c r="Q565" s="2" t="str">
        <f t="shared" si="33"/>
        <v>septiembre</v>
      </c>
      <c r="R565" s="2">
        <f t="shared" si="34"/>
        <v>2023</v>
      </c>
      <c r="S565" s="2" t="str">
        <f t="shared" si="35"/>
        <v>miercoles</v>
      </c>
    </row>
    <row r="566" spans="1:19" ht="15.75" x14ac:dyDescent="0.25">
      <c r="A566" s="2">
        <v>565</v>
      </c>
      <c r="B566" s="4" t="s">
        <v>846</v>
      </c>
      <c r="C566" s="2">
        <v>38</v>
      </c>
      <c r="D566" s="2" t="s">
        <v>760</v>
      </c>
      <c r="E566" s="5" t="s">
        <v>647</v>
      </c>
      <c r="F566" s="4">
        <v>32526767</v>
      </c>
      <c r="G566" s="2" t="s">
        <v>1437</v>
      </c>
      <c r="H566" s="2" t="s">
        <v>129</v>
      </c>
      <c r="I566" s="55">
        <v>45177</v>
      </c>
      <c r="J566" s="4" t="s">
        <v>735</v>
      </c>
      <c r="K566" s="5" t="s">
        <v>691</v>
      </c>
      <c r="L566" s="15">
        <v>250</v>
      </c>
      <c r="M566" s="2" t="s">
        <v>5</v>
      </c>
      <c r="N566" s="2" t="s">
        <v>55</v>
      </c>
      <c r="O566" s="12">
        <v>0</v>
      </c>
      <c r="P566" s="12">
        <f t="shared" si="32"/>
        <v>25</v>
      </c>
      <c r="Q566" s="2" t="str">
        <f t="shared" si="33"/>
        <v>septiembre</v>
      </c>
      <c r="R566" s="2">
        <f t="shared" si="34"/>
        <v>2023</v>
      </c>
      <c r="S566" s="2" t="str">
        <f t="shared" si="35"/>
        <v>viernes</v>
      </c>
    </row>
    <row r="567" spans="1:19" ht="15.75" x14ac:dyDescent="0.25">
      <c r="A567" s="2">
        <v>566</v>
      </c>
      <c r="B567" s="4" t="s">
        <v>782</v>
      </c>
      <c r="C567" s="2">
        <v>22</v>
      </c>
      <c r="D567" s="2" t="s">
        <v>760</v>
      </c>
      <c r="E567" s="5" t="s">
        <v>648</v>
      </c>
      <c r="F567" s="4">
        <v>33871026</v>
      </c>
      <c r="G567" s="2" t="s">
        <v>1438</v>
      </c>
      <c r="H567" s="2" t="s">
        <v>39</v>
      </c>
      <c r="I567" s="55">
        <v>45179</v>
      </c>
      <c r="J567" s="4" t="s">
        <v>849</v>
      </c>
      <c r="K567" s="5" t="s">
        <v>692</v>
      </c>
      <c r="L567" s="15">
        <v>350</v>
      </c>
      <c r="M567" s="2" t="s">
        <v>16</v>
      </c>
      <c r="N567" s="2" t="s">
        <v>45</v>
      </c>
      <c r="O567" s="12">
        <v>10</v>
      </c>
      <c r="P567" s="12">
        <f t="shared" si="32"/>
        <v>35</v>
      </c>
      <c r="Q567" s="2" t="str">
        <f t="shared" si="33"/>
        <v>septiembre</v>
      </c>
      <c r="R567" s="2">
        <f t="shared" si="34"/>
        <v>2023</v>
      </c>
      <c r="S567" s="2" t="str">
        <f t="shared" si="35"/>
        <v>domingo</v>
      </c>
    </row>
    <row r="568" spans="1:19" ht="15.75" x14ac:dyDescent="0.25">
      <c r="A568" s="2">
        <v>567</v>
      </c>
      <c r="B568" s="4" t="s">
        <v>783</v>
      </c>
      <c r="C568" s="2">
        <v>32</v>
      </c>
      <c r="D568" s="2" t="s">
        <v>761</v>
      </c>
      <c r="E568" s="5" t="s">
        <v>649</v>
      </c>
      <c r="F568" s="4">
        <v>31991151</v>
      </c>
      <c r="G568" s="2" t="s">
        <v>1439</v>
      </c>
      <c r="H568" s="2" t="s">
        <v>59</v>
      </c>
      <c r="I568" s="55">
        <v>45181</v>
      </c>
      <c r="J568" s="4" t="s">
        <v>747</v>
      </c>
      <c r="K568" s="5" t="s">
        <v>693</v>
      </c>
      <c r="L568" s="15">
        <v>300</v>
      </c>
      <c r="M568" s="2" t="s">
        <v>66</v>
      </c>
      <c r="N568" s="2" t="s">
        <v>53</v>
      </c>
      <c r="O568" s="12">
        <v>5</v>
      </c>
      <c r="P568" s="12">
        <f t="shared" si="32"/>
        <v>30</v>
      </c>
      <c r="Q568" s="2" t="str">
        <f t="shared" si="33"/>
        <v>septiembre</v>
      </c>
      <c r="R568" s="2">
        <f t="shared" si="34"/>
        <v>2023</v>
      </c>
      <c r="S568" s="2" t="str">
        <f t="shared" si="35"/>
        <v>martes</v>
      </c>
    </row>
    <row r="569" spans="1:19" ht="15.75" x14ac:dyDescent="0.25">
      <c r="A569" s="2">
        <v>568</v>
      </c>
      <c r="B569" s="4" t="s">
        <v>784</v>
      </c>
      <c r="C569" s="2">
        <v>30</v>
      </c>
      <c r="D569" s="2" t="s">
        <v>761</v>
      </c>
      <c r="E569" s="5" t="s">
        <v>650</v>
      </c>
      <c r="F569" s="4">
        <v>34475821</v>
      </c>
      <c r="G569" s="2" t="s">
        <v>1440</v>
      </c>
      <c r="H569" s="2" t="s">
        <v>61</v>
      </c>
      <c r="I569" s="55">
        <v>45183</v>
      </c>
      <c r="J569" s="4" t="s">
        <v>745</v>
      </c>
      <c r="K569" s="5" t="s">
        <v>694</v>
      </c>
      <c r="L569" s="15">
        <v>200</v>
      </c>
      <c r="M569" s="2" t="s">
        <v>13</v>
      </c>
      <c r="N569" s="2" t="s">
        <v>51</v>
      </c>
      <c r="O569" s="12">
        <v>15</v>
      </c>
      <c r="P569" s="12">
        <f t="shared" si="32"/>
        <v>20</v>
      </c>
      <c r="Q569" s="2" t="str">
        <f t="shared" si="33"/>
        <v>septiembre</v>
      </c>
      <c r="R569" s="2">
        <f t="shared" si="34"/>
        <v>2023</v>
      </c>
      <c r="S569" s="2" t="str">
        <f t="shared" si="35"/>
        <v>jueves</v>
      </c>
    </row>
    <row r="570" spans="1:19" ht="15.75" x14ac:dyDescent="0.25">
      <c r="A570" s="2">
        <v>569</v>
      </c>
      <c r="B570" s="4" t="s">
        <v>785</v>
      </c>
      <c r="C570" s="2">
        <v>29</v>
      </c>
      <c r="D570" s="2" t="s">
        <v>760</v>
      </c>
      <c r="E570" s="5" t="s">
        <v>651</v>
      </c>
      <c r="F570" s="4">
        <v>31818348</v>
      </c>
      <c r="G570" s="2" t="s">
        <v>1441</v>
      </c>
      <c r="H570" s="2" t="s">
        <v>35</v>
      </c>
      <c r="I570" s="55">
        <v>45185</v>
      </c>
      <c r="J570" s="4" t="s">
        <v>781</v>
      </c>
      <c r="K570" s="5" t="s">
        <v>695</v>
      </c>
      <c r="L570" s="15">
        <v>400</v>
      </c>
      <c r="M570" s="2" t="s">
        <v>15</v>
      </c>
      <c r="N570" s="2" t="s">
        <v>49</v>
      </c>
      <c r="O570" s="12">
        <v>0</v>
      </c>
      <c r="P570" s="12">
        <f t="shared" si="32"/>
        <v>40</v>
      </c>
      <c r="Q570" s="2" t="str">
        <f t="shared" si="33"/>
        <v>septiembre</v>
      </c>
      <c r="R570" s="2">
        <f t="shared" si="34"/>
        <v>2023</v>
      </c>
      <c r="S570" s="2" t="str">
        <f t="shared" si="35"/>
        <v>sabado</v>
      </c>
    </row>
    <row r="571" spans="1:19" ht="15.75" x14ac:dyDescent="0.25">
      <c r="A571" s="2">
        <v>570</v>
      </c>
      <c r="B571" s="4" t="s">
        <v>786</v>
      </c>
      <c r="C571" s="2">
        <v>33</v>
      </c>
      <c r="D571" s="2" t="s">
        <v>760</v>
      </c>
      <c r="E571" s="5" t="s">
        <v>652</v>
      </c>
      <c r="F571" s="4">
        <v>37077067</v>
      </c>
      <c r="G571" s="2" t="s">
        <v>1442</v>
      </c>
      <c r="H571" s="2" t="s">
        <v>37</v>
      </c>
      <c r="I571" s="55">
        <v>45187</v>
      </c>
      <c r="J571" s="4" t="s">
        <v>736</v>
      </c>
      <c r="K571" s="5" t="s">
        <v>696</v>
      </c>
      <c r="L571" s="15">
        <v>350</v>
      </c>
      <c r="M571" s="2" t="s">
        <v>16</v>
      </c>
      <c r="N571" s="2" t="s">
        <v>47</v>
      </c>
      <c r="O571" s="12">
        <v>10</v>
      </c>
      <c r="P571" s="12">
        <f t="shared" si="32"/>
        <v>35</v>
      </c>
      <c r="Q571" s="2" t="str">
        <f t="shared" si="33"/>
        <v>septiembre</v>
      </c>
      <c r="R571" s="2">
        <f t="shared" si="34"/>
        <v>2023</v>
      </c>
      <c r="S571" s="2" t="str">
        <f t="shared" si="35"/>
        <v>lunes</v>
      </c>
    </row>
    <row r="572" spans="1:19" ht="15.75" x14ac:dyDescent="0.25">
      <c r="A572" s="2">
        <v>571</v>
      </c>
      <c r="B572" s="4" t="s">
        <v>787</v>
      </c>
      <c r="C572" s="2">
        <v>20</v>
      </c>
      <c r="D572" s="2" t="s">
        <v>761</v>
      </c>
      <c r="E572" s="5" t="s">
        <v>653</v>
      </c>
      <c r="F572" s="4">
        <v>26855916</v>
      </c>
      <c r="G572" s="2" t="s">
        <v>1443</v>
      </c>
      <c r="H572" s="2" t="s">
        <v>67</v>
      </c>
      <c r="I572" s="55">
        <v>45189</v>
      </c>
      <c r="J572" s="4" t="s">
        <v>745</v>
      </c>
      <c r="K572" s="5" t="s">
        <v>697</v>
      </c>
      <c r="L572" s="15">
        <v>200</v>
      </c>
      <c r="M572" s="2" t="s">
        <v>15</v>
      </c>
      <c r="N572" s="2" t="s">
        <v>53</v>
      </c>
      <c r="O572" s="12">
        <v>5</v>
      </c>
      <c r="P572" s="12">
        <f t="shared" si="32"/>
        <v>20</v>
      </c>
      <c r="Q572" s="2" t="str">
        <f t="shared" si="33"/>
        <v>septiembre</v>
      </c>
      <c r="R572" s="2">
        <f t="shared" si="34"/>
        <v>2023</v>
      </c>
      <c r="S572" s="2" t="str">
        <f t="shared" si="35"/>
        <v>miercoles</v>
      </c>
    </row>
    <row r="573" spans="1:19" ht="15.75" x14ac:dyDescent="0.25">
      <c r="A573" s="2">
        <v>572</v>
      </c>
      <c r="B573" s="4" t="s">
        <v>788</v>
      </c>
      <c r="C573" s="2">
        <v>37</v>
      </c>
      <c r="D573" s="2" t="s">
        <v>761</v>
      </c>
      <c r="E573" s="5" t="s">
        <v>654</v>
      </c>
      <c r="F573" s="4">
        <v>32740719</v>
      </c>
      <c r="G573" s="2" t="s">
        <v>1444</v>
      </c>
      <c r="H573" s="2" t="s">
        <v>68</v>
      </c>
      <c r="I573" s="55">
        <v>45191</v>
      </c>
      <c r="J573" s="4" t="s">
        <v>748</v>
      </c>
      <c r="K573" s="5" t="s">
        <v>698</v>
      </c>
      <c r="L573" s="15">
        <v>400</v>
      </c>
      <c r="M573" s="2" t="s">
        <v>13</v>
      </c>
      <c r="N573" s="2" t="s">
        <v>51</v>
      </c>
      <c r="O573" s="12">
        <v>15</v>
      </c>
      <c r="P573" s="12">
        <f t="shared" si="32"/>
        <v>40</v>
      </c>
      <c r="Q573" s="2" t="str">
        <f t="shared" si="33"/>
        <v>septiembre</v>
      </c>
      <c r="R573" s="2">
        <f t="shared" si="34"/>
        <v>2023</v>
      </c>
      <c r="S573" s="2" t="str">
        <f t="shared" si="35"/>
        <v>viernes</v>
      </c>
    </row>
    <row r="574" spans="1:19" ht="15.75" x14ac:dyDescent="0.25">
      <c r="A574" s="2">
        <v>573</v>
      </c>
      <c r="B574" s="4" t="s">
        <v>789</v>
      </c>
      <c r="C574" s="2">
        <v>34</v>
      </c>
      <c r="D574" s="2" t="s">
        <v>760</v>
      </c>
      <c r="E574" s="5" t="s">
        <v>655</v>
      </c>
      <c r="F574" s="4">
        <v>28016078</v>
      </c>
      <c r="G574" s="2" t="s">
        <v>1445</v>
      </c>
      <c r="H574" s="2" t="s">
        <v>70</v>
      </c>
      <c r="I574" s="55">
        <v>45193</v>
      </c>
      <c r="J574" s="4" t="s">
        <v>733</v>
      </c>
      <c r="K574" s="5" t="s">
        <v>699</v>
      </c>
      <c r="L574" s="15">
        <v>250</v>
      </c>
      <c r="M574" s="2" t="s">
        <v>5</v>
      </c>
      <c r="N574" s="2" t="s">
        <v>47</v>
      </c>
      <c r="O574" s="12">
        <v>0</v>
      </c>
      <c r="P574" s="12">
        <f t="shared" si="32"/>
        <v>25</v>
      </c>
      <c r="Q574" s="2" t="str">
        <f t="shared" si="33"/>
        <v>septiembre</v>
      </c>
      <c r="R574" s="2">
        <f t="shared" si="34"/>
        <v>2023</v>
      </c>
      <c r="S574" s="2" t="str">
        <f t="shared" si="35"/>
        <v>domingo</v>
      </c>
    </row>
    <row r="575" spans="1:19" ht="15.75" x14ac:dyDescent="0.25">
      <c r="A575" s="2">
        <v>574</v>
      </c>
      <c r="B575" s="4" t="s">
        <v>71</v>
      </c>
      <c r="C575" s="2">
        <v>27</v>
      </c>
      <c r="D575" s="2" t="s">
        <v>760</v>
      </c>
      <c r="E575" s="5" t="s">
        <v>656</v>
      </c>
      <c r="F575" s="4">
        <v>26280994</v>
      </c>
      <c r="G575" s="2" t="s">
        <v>1446</v>
      </c>
      <c r="H575" s="2" t="s">
        <v>72</v>
      </c>
      <c r="I575" s="55">
        <v>45195</v>
      </c>
      <c r="J575" s="4" t="s">
        <v>744</v>
      </c>
      <c r="K575" s="5" t="s">
        <v>700</v>
      </c>
      <c r="L575" s="15">
        <v>400</v>
      </c>
      <c r="M575" s="2" t="s">
        <v>13</v>
      </c>
      <c r="N575" s="2" t="s">
        <v>45</v>
      </c>
      <c r="O575" s="12">
        <v>10</v>
      </c>
      <c r="P575" s="12">
        <f t="shared" si="32"/>
        <v>40</v>
      </c>
      <c r="Q575" s="2" t="str">
        <f t="shared" si="33"/>
        <v>septiembre</v>
      </c>
      <c r="R575" s="2">
        <f t="shared" si="34"/>
        <v>2023</v>
      </c>
      <c r="S575" s="2" t="str">
        <f t="shared" si="35"/>
        <v>martes</v>
      </c>
    </row>
    <row r="576" spans="1:19" ht="15.75" x14ac:dyDescent="0.25">
      <c r="A576" s="2">
        <v>575</v>
      </c>
      <c r="B576" s="4" t="s">
        <v>73</v>
      </c>
      <c r="C576" s="2">
        <v>31</v>
      </c>
      <c r="D576" s="2" t="s">
        <v>760</v>
      </c>
      <c r="E576" s="5" t="s">
        <v>657</v>
      </c>
      <c r="F576" s="4">
        <v>28340282</v>
      </c>
      <c r="G576" s="2" t="s">
        <v>1447</v>
      </c>
      <c r="H576" s="2" t="s">
        <v>74</v>
      </c>
      <c r="I576" s="55">
        <v>45197</v>
      </c>
      <c r="J576" s="4" t="s">
        <v>785</v>
      </c>
      <c r="K576" s="5" t="s">
        <v>701</v>
      </c>
      <c r="L576" s="15">
        <v>250</v>
      </c>
      <c r="M576" s="2" t="s">
        <v>5</v>
      </c>
      <c r="N576" s="2" t="s">
        <v>47</v>
      </c>
      <c r="O576" s="12">
        <v>5</v>
      </c>
      <c r="P576" s="12">
        <f t="shared" si="32"/>
        <v>25</v>
      </c>
      <c r="Q576" s="2" t="str">
        <f t="shared" si="33"/>
        <v>septiembre</v>
      </c>
      <c r="R576" s="2">
        <f t="shared" si="34"/>
        <v>2023</v>
      </c>
      <c r="S576" s="2" t="str">
        <f t="shared" si="35"/>
        <v>jueves</v>
      </c>
    </row>
    <row r="577" spans="1:19" ht="15.75" x14ac:dyDescent="0.25">
      <c r="A577" s="2">
        <v>576</v>
      </c>
      <c r="B577" s="4" t="s">
        <v>790</v>
      </c>
      <c r="C577" s="2">
        <v>40</v>
      </c>
      <c r="D577" s="2" t="s">
        <v>761</v>
      </c>
      <c r="E577" s="5" t="s">
        <v>658</v>
      </c>
      <c r="F577" s="4">
        <v>29541958</v>
      </c>
      <c r="G577" s="2" t="s">
        <v>1448</v>
      </c>
      <c r="H577" s="2" t="s">
        <v>76</v>
      </c>
      <c r="I577" s="55">
        <v>45199</v>
      </c>
      <c r="J577" s="4" t="s">
        <v>787</v>
      </c>
      <c r="K577" s="5" t="s">
        <v>702</v>
      </c>
      <c r="L577" s="15">
        <v>300</v>
      </c>
      <c r="M577" s="2" t="s">
        <v>15</v>
      </c>
      <c r="N577" s="2" t="s">
        <v>45</v>
      </c>
      <c r="O577" s="12">
        <v>0</v>
      </c>
      <c r="P577" s="12">
        <f t="shared" si="32"/>
        <v>30</v>
      </c>
      <c r="Q577" s="2" t="str">
        <f t="shared" si="33"/>
        <v>septiembre</v>
      </c>
      <c r="R577" s="2">
        <f t="shared" si="34"/>
        <v>2023</v>
      </c>
      <c r="S577" s="2" t="str">
        <f t="shared" si="35"/>
        <v>sabado</v>
      </c>
    </row>
    <row r="578" spans="1:19" ht="15.75" x14ac:dyDescent="0.25">
      <c r="A578" s="2">
        <v>577</v>
      </c>
      <c r="B578" s="4" t="s">
        <v>791</v>
      </c>
      <c r="C578" s="2">
        <v>18</v>
      </c>
      <c r="D578" s="2" t="s">
        <v>761</v>
      </c>
      <c r="E578" s="5" t="s">
        <v>659</v>
      </c>
      <c r="F578" s="4">
        <v>35040466</v>
      </c>
      <c r="G578" s="2" t="s">
        <v>1449</v>
      </c>
      <c r="H578" s="2" t="s">
        <v>78</v>
      </c>
      <c r="I578" s="55">
        <v>45201</v>
      </c>
      <c r="J578" s="4" t="s">
        <v>779</v>
      </c>
      <c r="K578" s="5" t="s">
        <v>703</v>
      </c>
      <c r="L578" s="15">
        <v>200</v>
      </c>
      <c r="M578" s="2" t="s">
        <v>13</v>
      </c>
      <c r="N578" s="2" t="s">
        <v>49</v>
      </c>
      <c r="O578" s="12">
        <v>8</v>
      </c>
      <c r="P578" s="12">
        <f t="shared" ref="P578:P641" si="36">L578*0.1</f>
        <v>20</v>
      </c>
      <c r="Q578" s="2" t="str">
        <f t="shared" ref="Q578:Q641" si="37">TEXT(I578,"mmmm")</f>
        <v>octubre</v>
      </c>
      <c r="R578" s="2">
        <f t="shared" ref="R578:R641" si="38">YEAR(I578)</f>
        <v>2023</v>
      </c>
      <c r="S578" s="2" t="str">
        <f t="shared" ref="S578:S641" si="39">IF(I578&lt;&gt;"", SUBSTITUTE(SUBSTITUTE(SUBSTITUTE(SUBSTITUTE(SUBSTITUTE(TEXT(I578,"dddd"),"á","a"),"é","e"),"í","i"),"ó","o"),"ú","u"),"")</f>
        <v>lunes</v>
      </c>
    </row>
    <row r="579" spans="1:19" ht="15.75" x14ac:dyDescent="0.25">
      <c r="A579" s="2">
        <v>578</v>
      </c>
      <c r="B579" s="4" t="s">
        <v>792</v>
      </c>
      <c r="C579" s="2">
        <v>28</v>
      </c>
      <c r="D579" s="2" t="s">
        <v>760</v>
      </c>
      <c r="E579" s="5" t="s">
        <v>660</v>
      </c>
      <c r="F579" s="4">
        <v>33010497</v>
      </c>
      <c r="G579" s="2" t="s">
        <v>1450</v>
      </c>
      <c r="H579" s="2" t="s">
        <v>80</v>
      </c>
      <c r="I579" s="55">
        <v>45203</v>
      </c>
      <c r="J579" s="4" t="s">
        <v>746</v>
      </c>
      <c r="K579" s="5" t="s">
        <v>704</v>
      </c>
      <c r="L579" s="15">
        <v>300</v>
      </c>
      <c r="M579" s="2" t="s">
        <v>15</v>
      </c>
      <c r="N579" s="2" t="s">
        <v>47</v>
      </c>
      <c r="O579" s="12">
        <v>15</v>
      </c>
      <c r="P579" s="12">
        <f t="shared" si="36"/>
        <v>30</v>
      </c>
      <c r="Q579" s="2" t="str">
        <f t="shared" si="37"/>
        <v>octubre</v>
      </c>
      <c r="R579" s="2">
        <f t="shared" si="38"/>
        <v>2023</v>
      </c>
      <c r="S579" s="2" t="str">
        <f t="shared" si="39"/>
        <v>miercoles</v>
      </c>
    </row>
    <row r="580" spans="1:19" ht="15.75" x14ac:dyDescent="0.25">
      <c r="A580" s="2">
        <v>579</v>
      </c>
      <c r="B580" s="4" t="s">
        <v>793</v>
      </c>
      <c r="C580" s="2">
        <v>26</v>
      </c>
      <c r="D580" s="2" t="s">
        <v>761</v>
      </c>
      <c r="E580" s="5" t="s">
        <v>661</v>
      </c>
      <c r="F580" s="4">
        <v>31436008</v>
      </c>
      <c r="G580" s="2" t="s">
        <v>1451</v>
      </c>
      <c r="H580" s="2" t="s">
        <v>82</v>
      </c>
      <c r="I580" s="55">
        <v>45205</v>
      </c>
      <c r="J580" s="4" t="s">
        <v>845</v>
      </c>
      <c r="K580" s="5" t="s">
        <v>705</v>
      </c>
      <c r="L580" s="16">
        <v>200</v>
      </c>
      <c r="M580" s="2" t="s">
        <v>15</v>
      </c>
      <c r="N580" s="2" t="s">
        <v>49</v>
      </c>
      <c r="O580" s="12">
        <v>5</v>
      </c>
      <c r="P580" s="12">
        <f t="shared" si="36"/>
        <v>20</v>
      </c>
      <c r="Q580" s="2" t="str">
        <f t="shared" si="37"/>
        <v>octubre</v>
      </c>
      <c r="R580" s="2">
        <f t="shared" si="38"/>
        <v>2023</v>
      </c>
      <c r="S580" s="2" t="str">
        <f t="shared" si="39"/>
        <v>viernes</v>
      </c>
    </row>
    <row r="581" spans="1:19" ht="15.75" x14ac:dyDescent="0.25">
      <c r="A581" s="2">
        <v>580</v>
      </c>
      <c r="B581" s="4" t="s">
        <v>794</v>
      </c>
      <c r="C581" s="2">
        <v>44</v>
      </c>
      <c r="D581" s="2" t="s">
        <v>761</v>
      </c>
      <c r="E581" s="5" t="s">
        <v>662</v>
      </c>
      <c r="F581" s="4">
        <v>28253601</v>
      </c>
      <c r="G581" s="2" t="s">
        <v>1452</v>
      </c>
      <c r="H581" s="2" t="s">
        <v>84</v>
      </c>
      <c r="I581" s="55">
        <v>45207</v>
      </c>
      <c r="J581" s="4" t="s">
        <v>778</v>
      </c>
      <c r="K581" s="5" t="s">
        <v>706</v>
      </c>
      <c r="L581" s="15">
        <v>100</v>
      </c>
      <c r="M581" s="2" t="s">
        <v>15</v>
      </c>
      <c r="N581" s="2" t="s">
        <v>51</v>
      </c>
      <c r="O581" s="12">
        <v>10</v>
      </c>
      <c r="P581" s="12">
        <f t="shared" si="36"/>
        <v>10</v>
      </c>
      <c r="Q581" s="2" t="str">
        <f t="shared" si="37"/>
        <v>octubre</v>
      </c>
      <c r="R581" s="2">
        <f t="shared" si="38"/>
        <v>2023</v>
      </c>
      <c r="S581" s="2" t="str">
        <f t="shared" si="39"/>
        <v>domingo</v>
      </c>
    </row>
    <row r="582" spans="1:19" ht="15.75" x14ac:dyDescent="0.25">
      <c r="A582" s="2">
        <v>581</v>
      </c>
      <c r="B582" s="4" t="s">
        <v>795</v>
      </c>
      <c r="C582" s="2">
        <v>27</v>
      </c>
      <c r="D582" s="2" t="s">
        <v>760</v>
      </c>
      <c r="E582" s="5" t="s">
        <v>663</v>
      </c>
      <c r="F582" s="4">
        <v>29807560</v>
      </c>
      <c r="G582" s="2" t="s">
        <v>1453</v>
      </c>
      <c r="H582" s="2" t="s">
        <v>86</v>
      </c>
      <c r="I582" s="55">
        <v>45209</v>
      </c>
      <c r="J582" s="4" t="s">
        <v>750</v>
      </c>
      <c r="K582" s="5" t="s">
        <v>707</v>
      </c>
      <c r="L582" s="15">
        <v>150</v>
      </c>
      <c r="M582" s="2" t="s">
        <v>13</v>
      </c>
      <c r="N582" s="2" t="s">
        <v>49</v>
      </c>
      <c r="O582" s="12">
        <v>5</v>
      </c>
      <c r="P582" s="12">
        <f t="shared" si="36"/>
        <v>15</v>
      </c>
      <c r="Q582" s="2" t="str">
        <f t="shared" si="37"/>
        <v>octubre</v>
      </c>
      <c r="R582" s="2">
        <f t="shared" si="38"/>
        <v>2023</v>
      </c>
      <c r="S582" s="2" t="str">
        <f t="shared" si="39"/>
        <v>martes</v>
      </c>
    </row>
    <row r="583" spans="1:19" ht="15.75" x14ac:dyDescent="0.25">
      <c r="A583" s="2">
        <v>582</v>
      </c>
      <c r="B583" s="4" t="s">
        <v>796</v>
      </c>
      <c r="C583" s="2">
        <v>18</v>
      </c>
      <c r="D583" s="2" t="s">
        <v>760</v>
      </c>
      <c r="E583" s="5" t="s">
        <v>664</v>
      </c>
      <c r="F583" s="4">
        <v>31145686</v>
      </c>
      <c r="G583" s="2" t="s">
        <v>1454</v>
      </c>
      <c r="H583" s="2" t="s">
        <v>88</v>
      </c>
      <c r="I583" s="55">
        <v>45211</v>
      </c>
      <c r="J583" s="4" t="s">
        <v>733</v>
      </c>
      <c r="K583" s="5" t="s">
        <v>708</v>
      </c>
      <c r="L583" s="15">
        <v>350</v>
      </c>
      <c r="M583" s="2" t="s">
        <v>11</v>
      </c>
      <c r="N583" s="2" t="s">
        <v>47</v>
      </c>
      <c r="O583" s="12">
        <v>15</v>
      </c>
      <c r="P583" s="12">
        <f t="shared" si="36"/>
        <v>35</v>
      </c>
      <c r="Q583" s="2" t="str">
        <f t="shared" si="37"/>
        <v>octubre</v>
      </c>
      <c r="R583" s="2">
        <f t="shared" si="38"/>
        <v>2023</v>
      </c>
      <c r="S583" s="2" t="str">
        <f t="shared" si="39"/>
        <v>jueves</v>
      </c>
    </row>
    <row r="584" spans="1:19" ht="15.75" x14ac:dyDescent="0.25">
      <c r="A584" s="2">
        <v>583</v>
      </c>
      <c r="B584" s="4" t="s">
        <v>784</v>
      </c>
      <c r="C584" s="2">
        <v>30</v>
      </c>
      <c r="D584" s="2" t="s">
        <v>761</v>
      </c>
      <c r="E584" s="5" t="s">
        <v>650</v>
      </c>
      <c r="F584" s="4">
        <v>33623776</v>
      </c>
      <c r="G584" s="2" t="s">
        <v>1455</v>
      </c>
      <c r="H584" s="2" t="s">
        <v>61</v>
      </c>
      <c r="I584" s="55">
        <v>45213</v>
      </c>
      <c r="J584" s="4" t="s">
        <v>751</v>
      </c>
      <c r="K584" s="5" t="s">
        <v>709</v>
      </c>
      <c r="L584" s="15">
        <v>500</v>
      </c>
      <c r="M584" s="2" t="s">
        <v>5</v>
      </c>
      <c r="N584" s="2" t="s">
        <v>55</v>
      </c>
      <c r="O584" s="12">
        <v>0</v>
      </c>
      <c r="P584" s="12">
        <f t="shared" si="36"/>
        <v>50</v>
      </c>
      <c r="Q584" s="2" t="str">
        <f t="shared" si="37"/>
        <v>octubre</v>
      </c>
      <c r="R584" s="2">
        <f t="shared" si="38"/>
        <v>2023</v>
      </c>
      <c r="S584" s="2" t="str">
        <f t="shared" si="39"/>
        <v>sabado</v>
      </c>
    </row>
    <row r="585" spans="1:19" ht="15.75" x14ac:dyDescent="0.25">
      <c r="A585" s="2">
        <v>584</v>
      </c>
      <c r="B585" s="4" t="s">
        <v>785</v>
      </c>
      <c r="C585" s="2">
        <v>29</v>
      </c>
      <c r="D585" s="2" t="s">
        <v>760</v>
      </c>
      <c r="E585" s="5" t="s">
        <v>651</v>
      </c>
      <c r="F585" s="4">
        <v>28154395</v>
      </c>
      <c r="G585" s="2" t="s">
        <v>1456</v>
      </c>
      <c r="H585" s="2" t="s">
        <v>35</v>
      </c>
      <c r="I585" s="55">
        <v>45215</v>
      </c>
      <c r="J585" s="4" t="s">
        <v>848</v>
      </c>
      <c r="K585" s="5" t="s">
        <v>710</v>
      </c>
      <c r="L585" s="15">
        <v>520</v>
      </c>
      <c r="M585" s="2" t="s">
        <v>16</v>
      </c>
      <c r="N585" s="2" t="s">
        <v>45</v>
      </c>
      <c r="O585" s="12">
        <v>8</v>
      </c>
      <c r="P585" s="12">
        <f t="shared" si="36"/>
        <v>52</v>
      </c>
      <c r="Q585" s="2" t="str">
        <f t="shared" si="37"/>
        <v>octubre</v>
      </c>
      <c r="R585" s="2">
        <f t="shared" si="38"/>
        <v>2023</v>
      </c>
      <c r="S585" s="2" t="str">
        <f t="shared" si="39"/>
        <v>lunes</v>
      </c>
    </row>
    <row r="586" spans="1:19" ht="15.75" x14ac:dyDescent="0.25">
      <c r="A586" s="2">
        <v>585</v>
      </c>
      <c r="B586" s="4" t="s">
        <v>786</v>
      </c>
      <c r="C586" s="2">
        <v>33</v>
      </c>
      <c r="D586" s="2" t="s">
        <v>760</v>
      </c>
      <c r="E586" s="5" t="s">
        <v>652</v>
      </c>
      <c r="F586" s="4">
        <v>30313494</v>
      </c>
      <c r="G586" s="2" t="s">
        <v>1457</v>
      </c>
      <c r="H586" s="2" t="s">
        <v>37</v>
      </c>
      <c r="I586" s="55">
        <v>45217</v>
      </c>
      <c r="J586" s="4" t="s">
        <v>848</v>
      </c>
      <c r="K586" s="5" t="s">
        <v>711</v>
      </c>
      <c r="L586" s="15">
        <v>650</v>
      </c>
      <c r="M586" s="2" t="s">
        <v>66</v>
      </c>
      <c r="N586" s="2" t="s">
        <v>53</v>
      </c>
      <c r="O586" s="12">
        <v>10</v>
      </c>
      <c r="P586" s="12">
        <f t="shared" si="36"/>
        <v>65</v>
      </c>
      <c r="Q586" s="2" t="str">
        <f t="shared" si="37"/>
        <v>octubre</v>
      </c>
      <c r="R586" s="2">
        <f t="shared" si="38"/>
        <v>2023</v>
      </c>
      <c r="S586" s="2" t="str">
        <f t="shared" si="39"/>
        <v>miercoles</v>
      </c>
    </row>
    <row r="587" spans="1:19" ht="15.75" x14ac:dyDescent="0.25">
      <c r="A587" s="2">
        <v>586</v>
      </c>
      <c r="B587" s="4" t="s">
        <v>787</v>
      </c>
      <c r="C587" s="2">
        <v>20</v>
      </c>
      <c r="D587" s="2" t="s">
        <v>761</v>
      </c>
      <c r="E587" s="5" t="s">
        <v>653</v>
      </c>
      <c r="F587" s="4">
        <v>28340056</v>
      </c>
      <c r="G587" s="2" t="s">
        <v>1458</v>
      </c>
      <c r="H587" s="2" t="s">
        <v>67</v>
      </c>
      <c r="I587" s="55">
        <v>45219</v>
      </c>
      <c r="J587" s="4" t="s">
        <v>749</v>
      </c>
      <c r="K587" s="5" t="s">
        <v>712</v>
      </c>
      <c r="L587" s="15">
        <v>600</v>
      </c>
      <c r="M587" s="2" t="s">
        <v>13</v>
      </c>
      <c r="N587" s="2" t="s">
        <v>51</v>
      </c>
      <c r="O587" s="12">
        <v>5</v>
      </c>
      <c r="P587" s="12">
        <f t="shared" si="36"/>
        <v>60</v>
      </c>
      <c r="Q587" s="2" t="str">
        <f t="shared" si="37"/>
        <v>octubre</v>
      </c>
      <c r="R587" s="2">
        <f t="shared" si="38"/>
        <v>2023</v>
      </c>
      <c r="S587" s="2" t="str">
        <f t="shared" si="39"/>
        <v>viernes</v>
      </c>
    </row>
    <row r="588" spans="1:19" ht="15.75" x14ac:dyDescent="0.25">
      <c r="A588" s="2">
        <v>587</v>
      </c>
      <c r="B588" s="4" t="s">
        <v>788</v>
      </c>
      <c r="C588" s="2">
        <v>37</v>
      </c>
      <c r="D588" s="2" t="s">
        <v>761</v>
      </c>
      <c r="E588" s="5" t="s">
        <v>654</v>
      </c>
      <c r="F588" s="4">
        <v>27288047</v>
      </c>
      <c r="G588" s="2" t="s">
        <v>1459</v>
      </c>
      <c r="H588" s="2" t="s">
        <v>68</v>
      </c>
      <c r="I588" s="55">
        <v>45221</v>
      </c>
      <c r="J588" s="4" t="s">
        <v>778</v>
      </c>
      <c r="K588" s="5" t="s">
        <v>713</v>
      </c>
      <c r="L588" s="15">
        <v>450</v>
      </c>
      <c r="M588" s="2" t="s">
        <v>15</v>
      </c>
      <c r="N588" s="2" t="s">
        <v>49</v>
      </c>
      <c r="O588" s="12">
        <v>15</v>
      </c>
      <c r="P588" s="12">
        <f t="shared" si="36"/>
        <v>45</v>
      </c>
      <c r="Q588" s="2" t="str">
        <f t="shared" si="37"/>
        <v>octubre</v>
      </c>
      <c r="R588" s="2">
        <f t="shared" si="38"/>
        <v>2023</v>
      </c>
      <c r="S588" s="2" t="str">
        <f t="shared" si="39"/>
        <v>domingo</v>
      </c>
    </row>
    <row r="589" spans="1:19" ht="15.75" x14ac:dyDescent="0.25">
      <c r="A589" s="2">
        <v>588</v>
      </c>
      <c r="B589" s="4" t="s">
        <v>799</v>
      </c>
      <c r="C589" s="2">
        <v>29</v>
      </c>
      <c r="D589" s="2" t="s">
        <v>761</v>
      </c>
      <c r="E589" s="5" t="s">
        <v>670</v>
      </c>
      <c r="F589" s="4">
        <v>26315289</v>
      </c>
      <c r="G589" s="2" t="s">
        <v>1460</v>
      </c>
      <c r="H589" s="2" t="s">
        <v>98</v>
      </c>
      <c r="I589" s="55">
        <v>45223</v>
      </c>
      <c r="J589" s="4" t="s">
        <v>782</v>
      </c>
      <c r="K589" s="5" t="s">
        <v>714</v>
      </c>
      <c r="L589" s="15">
        <v>850</v>
      </c>
      <c r="M589" s="2" t="s">
        <v>16</v>
      </c>
      <c r="N589" s="2" t="s">
        <v>47</v>
      </c>
      <c r="O589" s="12">
        <v>8</v>
      </c>
      <c r="P589" s="12">
        <f t="shared" si="36"/>
        <v>85</v>
      </c>
      <c r="Q589" s="2" t="str">
        <f t="shared" si="37"/>
        <v>octubre</v>
      </c>
      <c r="R589" s="2">
        <f t="shared" si="38"/>
        <v>2023</v>
      </c>
      <c r="S589" s="2" t="str">
        <f t="shared" si="39"/>
        <v>martes</v>
      </c>
    </row>
    <row r="590" spans="1:19" ht="15.75" x14ac:dyDescent="0.25">
      <c r="A590" s="2">
        <v>589</v>
      </c>
      <c r="B590" s="4" t="s">
        <v>99</v>
      </c>
      <c r="C590" s="2">
        <v>31</v>
      </c>
      <c r="D590" s="2" t="s">
        <v>761</v>
      </c>
      <c r="E590" s="5" t="s">
        <v>671</v>
      </c>
      <c r="F590" s="4">
        <v>37473936</v>
      </c>
      <c r="G590" s="2" t="s">
        <v>1461</v>
      </c>
      <c r="H590" s="2" t="s">
        <v>100</v>
      </c>
      <c r="I590" s="55">
        <v>45225</v>
      </c>
      <c r="J590" s="4" t="s">
        <v>741</v>
      </c>
      <c r="K590" s="5" t="s">
        <v>715</v>
      </c>
      <c r="L590" s="15">
        <v>700</v>
      </c>
      <c r="M590" s="2" t="s">
        <v>15</v>
      </c>
      <c r="N590" s="2" t="s">
        <v>53</v>
      </c>
      <c r="O590" s="12">
        <v>5</v>
      </c>
      <c r="P590" s="12">
        <f t="shared" si="36"/>
        <v>70</v>
      </c>
      <c r="Q590" s="2" t="str">
        <f t="shared" si="37"/>
        <v>octubre</v>
      </c>
      <c r="R590" s="2">
        <f t="shared" si="38"/>
        <v>2023</v>
      </c>
      <c r="S590" s="2" t="str">
        <f t="shared" si="39"/>
        <v>jueves</v>
      </c>
    </row>
    <row r="591" spans="1:19" ht="15.75" x14ac:dyDescent="0.25">
      <c r="A591" s="2">
        <v>590</v>
      </c>
      <c r="B591" s="4" t="s">
        <v>800</v>
      </c>
      <c r="C591" s="2">
        <v>29</v>
      </c>
      <c r="D591" s="2" t="s">
        <v>760</v>
      </c>
      <c r="E591" s="5" t="s">
        <v>672</v>
      </c>
      <c r="F591" s="4">
        <v>36209088</v>
      </c>
      <c r="G591" s="2" t="s">
        <v>1462</v>
      </c>
      <c r="H591" s="2" t="s">
        <v>102</v>
      </c>
      <c r="I591" s="55">
        <v>45227</v>
      </c>
      <c r="J591" s="4" t="s">
        <v>847</v>
      </c>
      <c r="K591" s="5" t="s">
        <v>716</v>
      </c>
      <c r="L591" s="15">
        <v>250</v>
      </c>
      <c r="M591" s="2" t="s">
        <v>13</v>
      </c>
      <c r="N591" s="2" t="s">
        <v>51</v>
      </c>
      <c r="O591" s="12">
        <v>15</v>
      </c>
      <c r="P591" s="12">
        <f t="shared" si="36"/>
        <v>25</v>
      </c>
      <c r="Q591" s="2" t="str">
        <f t="shared" si="37"/>
        <v>octubre</v>
      </c>
      <c r="R591" s="2">
        <f t="shared" si="38"/>
        <v>2023</v>
      </c>
      <c r="S591" s="2" t="str">
        <f t="shared" si="39"/>
        <v>sabado</v>
      </c>
    </row>
    <row r="592" spans="1:19" ht="15.75" x14ac:dyDescent="0.25">
      <c r="A592" s="2">
        <v>591</v>
      </c>
      <c r="B592" s="4" t="s">
        <v>801</v>
      </c>
      <c r="C592" s="2">
        <v>18</v>
      </c>
      <c r="D592" s="2" t="s">
        <v>760</v>
      </c>
      <c r="E592" s="5" t="s">
        <v>673</v>
      </c>
      <c r="F592" s="4">
        <v>29440553</v>
      </c>
      <c r="G592" s="2" t="s">
        <v>1463</v>
      </c>
      <c r="H592" s="2" t="s">
        <v>104</v>
      </c>
      <c r="I592" s="55">
        <v>45229</v>
      </c>
      <c r="J592" s="4" t="s">
        <v>742</v>
      </c>
      <c r="K592" s="5" t="s">
        <v>717</v>
      </c>
      <c r="L592" s="15">
        <v>300</v>
      </c>
      <c r="M592" s="2" t="s">
        <v>5</v>
      </c>
      <c r="N592" s="2" t="s">
        <v>47</v>
      </c>
      <c r="O592" s="12">
        <v>0</v>
      </c>
      <c r="P592" s="12">
        <f t="shared" si="36"/>
        <v>30</v>
      </c>
      <c r="Q592" s="2" t="str">
        <f t="shared" si="37"/>
        <v>octubre</v>
      </c>
      <c r="R592" s="2">
        <f t="shared" si="38"/>
        <v>2023</v>
      </c>
      <c r="S592" s="2" t="str">
        <f t="shared" si="39"/>
        <v>lunes</v>
      </c>
    </row>
    <row r="593" spans="1:19" ht="15.75" x14ac:dyDescent="0.25">
      <c r="A593" s="2">
        <v>592</v>
      </c>
      <c r="B593" s="4" t="s">
        <v>851</v>
      </c>
      <c r="C593" s="2">
        <v>30</v>
      </c>
      <c r="D593" s="2" t="s">
        <v>760</v>
      </c>
      <c r="E593" s="5" t="s">
        <v>674</v>
      </c>
      <c r="F593" s="4">
        <v>25671152</v>
      </c>
      <c r="G593" s="2" t="s">
        <v>1464</v>
      </c>
      <c r="H593" s="2" t="s">
        <v>70</v>
      </c>
      <c r="I593" s="55">
        <v>45231</v>
      </c>
      <c r="J593" s="4" t="s">
        <v>849</v>
      </c>
      <c r="K593" s="5" t="s">
        <v>718</v>
      </c>
      <c r="L593" s="15">
        <v>200</v>
      </c>
      <c r="M593" s="2" t="s">
        <v>13</v>
      </c>
      <c r="N593" s="2" t="s">
        <v>45</v>
      </c>
      <c r="O593" s="12">
        <v>15</v>
      </c>
      <c r="P593" s="12">
        <f t="shared" si="36"/>
        <v>20</v>
      </c>
      <c r="Q593" s="2" t="str">
        <f t="shared" si="37"/>
        <v>noviembre</v>
      </c>
      <c r="R593" s="2">
        <f t="shared" si="38"/>
        <v>2023</v>
      </c>
      <c r="S593" s="2" t="str">
        <f t="shared" si="39"/>
        <v>miercoles</v>
      </c>
    </row>
    <row r="594" spans="1:19" ht="15.75" x14ac:dyDescent="0.25">
      <c r="A594" s="2">
        <v>593</v>
      </c>
      <c r="B594" s="4" t="s">
        <v>802</v>
      </c>
      <c r="C594" s="2">
        <v>32</v>
      </c>
      <c r="D594" s="2" t="s">
        <v>761</v>
      </c>
      <c r="E594" s="5" t="s">
        <v>675</v>
      </c>
      <c r="F594" s="4">
        <v>30442404</v>
      </c>
      <c r="G594" s="2" t="s">
        <v>1465</v>
      </c>
      <c r="H594" s="2" t="s">
        <v>108</v>
      </c>
      <c r="I594" s="55">
        <v>45233</v>
      </c>
      <c r="J594" s="4" t="s">
        <v>748</v>
      </c>
      <c r="K594" s="5" t="s">
        <v>719</v>
      </c>
      <c r="L594" s="15">
        <v>300</v>
      </c>
      <c r="M594" s="2" t="s">
        <v>5</v>
      </c>
      <c r="N594" s="2" t="s">
        <v>47</v>
      </c>
      <c r="O594" s="12">
        <v>0</v>
      </c>
      <c r="P594" s="12">
        <f t="shared" si="36"/>
        <v>30</v>
      </c>
      <c r="Q594" s="2" t="str">
        <f t="shared" si="37"/>
        <v>noviembre</v>
      </c>
      <c r="R594" s="2">
        <f t="shared" si="38"/>
        <v>2023</v>
      </c>
      <c r="S594" s="2" t="str">
        <f t="shared" si="39"/>
        <v>viernes</v>
      </c>
    </row>
    <row r="595" spans="1:19" ht="15.75" x14ac:dyDescent="0.25">
      <c r="A595" s="2">
        <v>594</v>
      </c>
      <c r="B595" s="4" t="s">
        <v>803</v>
      </c>
      <c r="C595" s="2">
        <v>52</v>
      </c>
      <c r="D595" s="2" t="s">
        <v>761</v>
      </c>
      <c r="E595" s="5" t="s">
        <v>676</v>
      </c>
      <c r="F595" s="4">
        <v>33668968</v>
      </c>
      <c r="G595" s="2" t="s">
        <v>1466</v>
      </c>
      <c r="H595" s="2" t="s">
        <v>110</v>
      </c>
      <c r="I595" s="55">
        <v>45235</v>
      </c>
      <c r="J595" s="4" t="s">
        <v>734</v>
      </c>
      <c r="K595" s="5" t="s">
        <v>720</v>
      </c>
      <c r="L595" s="15">
        <v>200</v>
      </c>
      <c r="M595" s="2" t="s">
        <v>15</v>
      </c>
      <c r="N595" s="2" t="s">
        <v>45</v>
      </c>
      <c r="O595" s="12">
        <v>10</v>
      </c>
      <c r="P595" s="12">
        <f t="shared" si="36"/>
        <v>20</v>
      </c>
      <c r="Q595" s="2" t="str">
        <f t="shared" si="37"/>
        <v>noviembre</v>
      </c>
      <c r="R595" s="2">
        <f t="shared" si="38"/>
        <v>2023</v>
      </c>
      <c r="S595" s="2" t="str">
        <f t="shared" si="39"/>
        <v>domingo</v>
      </c>
    </row>
    <row r="596" spans="1:19" ht="15.75" x14ac:dyDescent="0.25">
      <c r="A596" s="2">
        <v>595</v>
      </c>
      <c r="B596" s="4" t="s">
        <v>111</v>
      </c>
      <c r="C596" s="2">
        <v>27</v>
      </c>
      <c r="D596" s="2" t="s">
        <v>760</v>
      </c>
      <c r="E596" s="5" t="s">
        <v>677</v>
      </c>
      <c r="F596" s="4">
        <v>35047732</v>
      </c>
      <c r="G596" s="2" t="s">
        <v>1467</v>
      </c>
      <c r="H596" s="2" t="s">
        <v>112</v>
      </c>
      <c r="I596" s="55">
        <v>45237</v>
      </c>
      <c r="J596" s="4" t="s">
        <v>853</v>
      </c>
      <c r="K596" s="5" t="s">
        <v>721</v>
      </c>
      <c r="L596" s="15">
        <v>400</v>
      </c>
      <c r="M596" s="2" t="s">
        <v>13</v>
      </c>
      <c r="N596" s="2" t="s">
        <v>49</v>
      </c>
      <c r="O596" s="12">
        <v>5</v>
      </c>
      <c r="P596" s="12">
        <f t="shared" si="36"/>
        <v>40</v>
      </c>
      <c r="Q596" s="2" t="str">
        <f t="shared" si="37"/>
        <v>noviembre</v>
      </c>
      <c r="R596" s="2">
        <f t="shared" si="38"/>
        <v>2023</v>
      </c>
      <c r="S596" s="2" t="str">
        <f t="shared" si="39"/>
        <v>martes</v>
      </c>
    </row>
    <row r="597" spans="1:19" ht="15.75" x14ac:dyDescent="0.25">
      <c r="A597" s="2">
        <v>596</v>
      </c>
      <c r="B597" s="4" t="s">
        <v>113</v>
      </c>
      <c r="C597" s="2">
        <v>27</v>
      </c>
      <c r="D597" s="2" t="s">
        <v>761</v>
      </c>
      <c r="E597" s="5" t="s">
        <v>678</v>
      </c>
      <c r="F597" s="4">
        <v>39843940</v>
      </c>
      <c r="G597" s="2" t="s">
        <v>1468</v>
      </c>
      <c r="H597" s="2" t="s">
        <v>114</v>
      </c>
      <c r="I597" s="55">
        <v>45239</v>
      </c>
      <c r="J597" s="4" t="s">
        <v>782</v>
      </c>
      <c r="K597" s="5" t="s">
        <v>708</v>
      </c>
      <c r="L597" s="15">
        <v>250</v>
      </c>
      <c r="M597" s="2" t="s">
        <v>15</v>
      </c>
      <c r="N597" s="2" t="s">
        <v>47</v>
      </c>
      <c r="O597" s="12">
        <v>10</v>
      </c>
      <c r="P597" s="12">
        <f t="shared" si="36"/>
        <v>25</v>
      </c>
      <c r="Q597" s="2" t="str">
        <f t="shared" si="37"/>
        <v>noviembre</v>
      </c>
      <c r="R597" s="2">
        <f t="shared" si="38"/>
        <v>2023</v>
      </c>
      <c r="S597" s="2" t="str">
        <f t="shared" si="39"/>
        <v>jueves</v>
      </c>
    </row>
    <row r="598" spans="1:19" ht="15.75" x14ac:dyDescent="0.25">
      <c r="A598" s="2">
        <v>597</v>
      </c>
      <c r="B598" s="4" t="s">
        <v>99</v>
      </c>
      <c r="C598" s="2">
        <v>31</v>
      </c>
      <c r="D598" s="2" t="s">
        <v>761</v>
      </c>
      <c r="E598" s="5" t="s">
        <v>671</v>
      </c>
      <c r="F598" s="4">
        <v>31668672</v>
      </c>
      <c r="G598" s="2" t="s">
        <v>1469</v>
      </c>
      <c r="H598" s="2" t="s">
        <v>100</v>
      </c>
      <c r="I598" s="55">
        <v>45241</v>
      </c>
      <c r="J598" s="4" t="s">
        <v>850</v>
      </c>
      <c r="K598" s="5" t="s">
        <v>722</v>
      </c>
      <c r="L598" s="15">
        <v>300</v>
      </c>
      <c r="M598" s="2" t="s">
        <v>13</v>
      </c>
      <c r="N598" s="2" t="s">
        <v>49</v>
      </c>
      <c r="O598" s="12">
        <v>5</v>
      </c>
      <c r="P598" s="12">
        <f t="shared" si="36"/>
        <v>30</v>
      </c>
      <c r="Q598" s="2" t="str">
        <f t="shared" si="37"/>
        <v>noviembre</v>
      </c>
      <c r="R598" s="2">
        <f t="shared" si="38"/>
        <v>2023</v>
      </c>
      <c r="S598" s="2" t="str">
        <f t="shared" si="39"/>
        <v>sabado</v>
      </c>
    </row>
    <row r="599" spans="1:19" ht="15.75" x14ac:dyDescent="0.25">
      <c r="A599" s="2">
        <v>598</v>
      </c>
      <c r="B599" s="4" t="s">
        <v>800</v>
      </c>
      <c r="C599" s="2">
        <v>29</v>
      </c>
      <c r="D599" s="2" t="s">
        <v>760</v>
      </c>
      <c r="E599" s="5" t="s">
        <v>672</v>
      </c>
      <c r="F599" s="4">
        <v>28264774</v>
      </c>
      <c r="G599" s="2" t="s">
        <v>1470</v>
      </c>
      <c r="H599" s="2" t="s">
        <v>102</v>
      </c>
      <c r="I599" s="55">
        <v>45243</v>
      </c>
      <c r="J599" s="4" t="s">
        <v>739</v>
      </c>
      <c r="K599" s="5" t="s">
        <v>723</v>
      </c>
      <c r="L599" s="15">
        <v>200</v>
      </c>
      <c r="M599" s="2" t="s">
        <v>752</v>
      </c>
      <c r="N599" s="2" t="s">
        <v>49</v>
      </c>
      <c r="O599" s="12">
        <v>10</v>
      </c>
      <c r="P599" s="12">
        <f t="shared" si="36"/>
        <v>20</v>
      </c>
      <c r="Q599" s="2" t="str">
        <f t="shared" si="37"/>
        <v>noviembre</v>
      </c>
      <c r="R599" s="2">
        <f t="shared" si="38"/>
        <v>2023</v>
      </c>
      <c r="S599" s="2" t="str">
        <f t="shared" si="39"/>
        <v>lunes</v>
      </c>
    </row>
    <row r="600" spans="1:19" ht="15.75" x14ac:dyDescent="0.25">
      <c r="A600" s="2">
        <v>599</v>
      </c>
      <c r="B600" s="4" t="s">
        <v>805</v>
      </c>
      <c r="C600" s="2">
        <v>38</v>
      </c>
      <c r="D600" s="2" t="s">
        <v>760</v>
      </c>
      <c r="E600" s="5" t="s">
        <v>681</v>
      </c>
      <c r="F600" s="4">
        <v>32778035</v>
      </c>
      <c r="G600" s="2" t="s">
        <v>1471</v>
      </c>
      <c r="H600" s="2" t="s">
        <v>119</v>
      </c>
      <c r="I600" s="55">
        <v>45245</v>
      </c>
      <c r="J600" s="4" t="s">
        <v>746</v>
      </c>
      <c r="K600" s="5" t="s">
        <v>724</v>
      </c>
      <c r="L600" s="15">
        <v>300</v>
      </c>
      <c r="M600" s="2" t="s">
        <v>753</v>
      </c>
      <c r="N600" s="2" t="s">
        <v>49</v>
      </c>
      <c r="O600" s="12">
        <v>5</v>
      </c>
      <c r="P600" s="12">
        <f t="shared" si="36"/>
        <v>30</v>
      </c>
      <c r="Q600" s="2" t="str">
        <f t="shared" si="37"/>
        <v>noviembre</v>
      </c>
      <c r="R600" s="2">
        <f t="shared" si="38"/>
        <v>2023</v>
      </c>
      <c r="S600" s="2" t="str">
        <f t="shared" si="39"/>
        <v>miercoles</v>
      </c>
    </row>
    <row r="601" spans="1:19" ht="15.75" x14ac:dyDescent="0.25">
      <c r="A601" s="2">
        <v>600</v>
      </c>
      <c r="B601" s="4" t="s">
        <v>120</v>
      </c>
      <c r="C601" s="2">
        <v>35</v>
      </c>
      <c r="D601" s="2" t="s">
        <v>760</v>
      </c>
      <c r="E601" s="5" t="s">
        <v>682</v>
      </c>
      <c r="F601" s="4">
        <v>36660456</v>
      </c>
      <c r="G601" s="2" t="s">
        <v>1472</v>
      </c>
      <c r="H601" s="2" t="s">
        <v>121</v>
      </c>
      <c r="I601" s="55">
        <v>45247</v>
      </c>
      <c r="J601" s="4" t="s">
        <v>749</v>
      </c>
      <c r="K601" s="5" t="s">
        <v>725</v>
      </c>
      <c r="L601" s="15">
        <v>400</v>
      </c>
      <c r="M601" s="2" t="s">
        <v>754</v>
      </c>
      <c r="N601" s="2" t="s">
        <v>47</v>
      </c>
      <c r="O601" s="12">
        <v>15</v>
      </c>
      <c r="P601" s="12">
        <f t="shared" si="36"/>
        <v>40</v>
      </c>
      <c r="Q601" s="2" t="str">
        <f t="shared" si="37"/>
        <v>noviembre</v>
      </c>
      <c r="R601" s="2">
        <f t="shared" si="38"/>
        <v>2023</v>
      </c>
      <c r="S601" s="2" t="str">
        <f t="shared" si="39"/>
        <v>viernes</v>
      </c>
    </row>
    <row r="602" spans="1:19" ht="15.75" x14ac:dyDescent="0.25">
      <c r="A602" s="2">
        <v>601</v>
      </c>
      <c r="B602" s="4" t="s">
        <v>778</v>
      </c>
      <c r="C602" s="2">
        <v>38</v>
      </c>
      <c r="D602" s="2" t="s">
        <v>760</v>
      </c>
      <c r="E602" s="5" t="s">
        <v>643</v>
      </c>
      <c r="F602" s="4">
        <v>38663968</v>
      </c>
      <c r="G602" s="2" t="s">
        <v>1473</v>
      </c>
      <c r="H602" s="2" t="s">
        <v>29</v>
      </c>
      <c r="I602" s="55">
        <v>45249</v>
      </c>
      <c r="J602" s="4" t="s">
        <v>732</v>
      </c>
      <c r="K602" s="5" t="s">
        <v>726</v>
      </c>
      <c r="L602" s="15">
        <v>400</v>
      </c>
      <c r="M602" s="2" t="s">
        <v>755</v>
      </c>
      <c r="N602" s="2" t="s">
        <v>55</v>
      </c>
      <c r="O602" s="12">
        <v>0</v>
      </c>
      <c r="P602" s="12">
        <f t="shared" si="36"/>
        <v>40</v>
      </c>
      <c r="Q602" s="2" t="str">
        <f t="shared" si="37"/>
        <v>noviembre</v>
      </c>
      <c r="R602" s="2">
        <f t="shared" si="38"/>
        <v>2023</v>
      </c>
      <c r="S602" s="2" t="str">
        <f t="shared" si="39"/>
        <v>domingo</v>
      </c>
    </row>
    <row r="603" spans="1:19" ht="15.75" x14ac:dyDescent="0.25">
      <c r="A603" s="2">
        <v>602</v>
      </c>
      <c r="B603" s="4" t="s">
        <v>779</v>
      </c>
      <c r="C603" s="2">
        <v>35</v>
      </c>
      <c r="D603" s="2" t="s">
        <v>761</v>
      </c>
      <c r="E603" s="5" t="s">
        <v>644</v>
      </c>
      <c r="F603" s="4">
        <v>32043994</v>
      </c>
      <c r="G603" s="2" t="s">
        <v>1474</v>
      </c>
      <c r="H603" s="2" t="s">
        <v>31</v>
      </c>
      <c r="I603" s="55">
        <v>45251</v>
      </c>
      <c r="J603" s="4" t="s">
        <v>736</v>
      </c>
      <c r="K603" s="5" t="s">
        <v>727</v>
      </c>
      <c r="L603" s="15">
        <v>250</v>
      </c>
      <c r="M603" s="2" t="s">
        <v>756</v>
      </c>
      <c r="N603" s="2" t="s">
        <v>45</v>
      </c>
      <c r="O603" s="12">
        <v>8</v>
      </c>
      <c r="P603" s="12">
        <f t="shared" si="36"/>
        <v>25</v>
      </c>
      <c r="Q603" s="2" t="str">
        <f t="shared" si="37"/>
        <v>noviembre</v>
      </c>
      <c r="R603" s="2">
        <f t="shared" si="38"/>
        <v>2023</v>
      </c>
      <c r="S603" s="2" t="str">
        <f t="shared" si="39"/>
        <v>martes</v>
      </c>
    </row>
    <row r="604" spans="1:19" ht="15.75" x14ac:dyDescent="0.25">
      <c r="A604" s="2">
        <v>603</v>
      </c>
      <c r="B604" s="4" t="s">
        <v>99</v>
      </c>
      <c r="C604" s="2">
        <v>31</v>
      </c>
      <c r="D604" s="2" t="s">
        <v>761</v>
      </c>
      <c r="E604" s="5" t="s">
        <v>671</v>
      </c>
      <c r="F604" s="4">
        <v>29620368</v>
      </c>
      <c r="G604" s="2" t="s">
        <v>1475</v>
      </c>
      <c r="H604" s="2" t="s">
        <v>100</v>
      </c>
      <c r="I604" s="55">
        <v>45253</v>
      </c>
      <c r="J604" s="4" t="s">
        <v>850</v>
      </c>
      <c r="K604" s="5" t="s">
        <v>728</v>
      </c>
      <c r="L604" s="15">
        <v>300</v>
      </c>
      <c r="M604" s="2" t="s">
        <v>757</v>
      </c>
      <c r="N604" s="2" t="s">
        <v>51</v>
      </c>
      <c r="O604" s="12">
        <v>10</v>
      </c>
      <c r="P604" s="12">
        <f t="shared" si="36"/>
        <v>30</v>
      </c>
      <c r="Q604" s="2" t="str">
        <f t="shared" si="37"/>
        <v>noviembre</v>
      </c>
      <c r="R604" s="2">
        <f t="shared" si="38"/>
        <v>2023</v>
      </c>
      <c r="S604" s="2" t="str">
        <f t="shared" si="39"/>
        <v>jueves</v>
      </c>
    </row>
    <row r="605" spans="1:19" ht="15.75" x14ac:dyDescent="0.25">
      <c r="A605" s="2">
        <v>604</v>
      </c>
      <c r="B605" s="4" t="s">
        <v>800</v>
      </c>
      <c r="C605" s="2">
        <v>29</v>
      </c>
      <c r="D605" s="2" t="s">
        <v>760</v>
      </c>
      <c r="E605" s="5" t="s">
        <v>672</v>
      </c>
      <c r="F605" s="4">
        <v>29261044</v>
      </c>
      <c r="G605" s="2" t="s">
        <v>1476</v>
      </c>
      <c r="H605" s="2" t="s">
        <v>102</v>
      </c>
      <c r="I605" s="55">
        <v>45255</v>
      </c>
      <c r="J605" s="4" t="s">
        <v>743</v>
      </c>
      <c r="K605" s="5" t="s">
        <v>729</v>
      </c>
      <c r="L605" s="15">
        <v>200</v>
      </c>
      <c r="M605" s="2" t="s">
        <v>5</v>
      </c>
      <c r="N605" s="2" t="s">
        <v>49</v>
      </c>
      <c r="O605" s="12">
        <v>5</v>
      </c>
      <c r="P605" s="12">
        <f t="shared" si="36"/>
        <v>20</v>
      </c>
      <c r="Q605" s="2" t="str">
        <f t="shared" si="37"/>
        <v>noviembre</v>
      </c>
      <c r="R605" s="2">
        <f t="shared" si="38"/>
        <v>2023</v>
      </c>
      <c r="S605" s="2" t="str">
        <f t="shared" si="39"/>
        <v>sabado</v>
      </c>
    </row>
    <row r="606" spans="1:19" ht="15.75" x14ac:dyDescent="0.25">
      <c r="A606" s="2">
        <v>605</v>
      </c>
      <c r="B606" s="4" t="s">
        <v>846</v>
      </c>
      <c r="C606" s="2">
        <v>38</v>
      </c>
      <c r="D606" s="2" t="s">
        <v>760</v>
      </c>
      <c r="E606" s="5" t="s">
        <v>647</v>
      </c>
      <c r="F606" s="4">
        <v>39028553</v>
      </c>
      <c r="G606" s="2" t="s">
        <v>1477</v>
      </c>
      <c r="H606" s="2" t="s">
        <v>129</v>
      </c>
      <c r="I606" s="55">
        <v>45257</v>
      </c>
      <c r="J606" s="4" t="s">
        <v>781</v>
      </c>
      <c r="K606" s="5" t="s">
        <v>730</v>
      </c>
      <c r="L606" s="15">
        <v>400</v>
      </c>
      <c r="M606" s="2" t="s">
        <v>15</v>
      </c>
      <c r="N606" s="2" t="s">
        <v>55</v>
      </c>
      <c r="O606" s="12">
        <v>15</v>
      </c>
      <c r="P606" s="12">
        <f t="shared" si="36"/>
        <v>40</v>
      </c>
      <c r="Q606" s="2" t="str">
        <f t="shared" si="37"/>
        <v>noviembre</v>
      </c>
      <c r="R606" s="2">
        <f t="shared" si="38"/>
        <v>2023</v>
      </c>
      <c r="S606" s="2" t="str">
        <f t="shared" si="39"/>
        <v>lunes</v>
      </c>
    </row>
    <row r="607" spans="1:19" ht="15.75" x14ac:dyDescent="0.25">
      <c r="A607" s="2">
        <v>606</v>
      </c>
      <c r="B607" s="4" t="s">
        <v>782</v>
      </c>
      <c r="C607" s="2">
        <v>22</v>
      </c>
      <c r="D607" s="2" t="s">
        <v>760</v>
      </c>
      <c r="E607" s="5" t="s">
        <v>648</v>
      </c>
      <c r="F607" s="4">
        <v>35557753</v>
      </c>
      <c r="G607" s="2" t="s">
        <v>1478</v>
      </c>
      <c r="H607" s="2" t="s">
        <v>39</v>
      </c>
      <c r="I607" s="55">
        <v>45259</v>
      </c>
      <c r="J607" s="4" t="s">
        <v>733</v>
      </c>
      <c r="K607" s="5" t="s">
        <v>731</v>
      </c>
      <c r="L607" s="15">
        <v>250</v>
      </c>
      <c r="M607" s="2" t="s">
        <v>13</v>
      </c>
      <c r="N607" s="2" t="s">
        <v>53</v>
      </c>
      <c r="O607" s="12">
        <v>8</v>
      </c>
      <c r="P607" s="12">
        <f t="shared" si="36"/>
        <v>25</v>
      </c>
      <c r="Q607" s="2" t="str">
        <f t="shared" si="37"/>
        <v>noviembre</v>
      </c>
      <c r="R607" s="2">
        <f t="shared" si="38"/>
        <v>2023</v>
      </c>
      <c r="S607" s="2" t="str">
        <f t="shared" si="39"/>
        <v>miercoles</v>
      </c>
    </row>
    <row r="608" spans="1:19" ht="15.75" x14ac:dyDescent="0.25">
      <c r="A608" s="2">
        <v>607</v>
      </c>
      <c r="B608" s="4" t="s">
        <v>784</v>
      </c>
      <c r="C608" s="2">
        <v>30</v>
      </c>
      <c r="D608" s="2" t="s">
        <v>761</v>
      </c>
      <c r="E608" s="5" t="s">
        <v>650</v>
      </c>
      <c r="F608" s="4">
        <v>35758098</v>
      </c>
      <c r="G608" s="2" t="s">
        <v>1479</v>
      </c>
      <c r="H608" s="2" t="s">
        <v>61</v>
      </c>
      <c r="I608" s="55">
        <v>45261</v>
      </c>
      <c r="J608" s="4" t="s">
        <v>784</v>
      </c>
      <c r="K608" s="5" t="s">
        <v>683</v>
      </c>
      <c r="L608" s="15">
        <v>300</v>
      </c>
      <c r="M608" s="2" t="s">
        <v>15</v>
      </c>
      <c r="N608" s="2" t="s">
        <v>47</v>
      </c>
      <c r="O608" s="12">
        <v>5</v>
      </c>
      <c r="P608" s="12">
        <f t="shared" si="36"/>
        <v>30</v>
      </c>
      <c r="Q608" s="2" t="str">
        <f t="shared" si="37"/>
        <v>diciembre</v>
      </c>
      <c r="R608" s="2">
        <f t="shared" si="38"/>
        <v>2023</v>
      </c>
      <c r="S608" s="2" t="str">
        <f t="shared" si="39"/>
        <v>viernes</v>
      </c>
    </row>
    <row r="609" spans="1:19" ht="15.75" x14ac:dyDescent="0.25">
      <c r="A609" s="2">
        <v>608</v>
      </c>
      <c r="B609" s="4" t="s">
        <v>785</v>
      </c>
      <c r="C609" s="2">
        <v>29</v>
      </c>
      <c r="D609" s="2" t="s">
        <v>760</v>
      </c>
      <c r="E609" s="5" t="s">
        <v>651</v>
      </c>
      <c r="F609" s="4">
        <v>37783366</v>
      </c>
      <c r="G609" s="2" t="s">
        <v>1480</v>
      </c>
      <c r="H609" s="2" t="s">
        <v>35</v>
      </c>
      <c r="I609" s="55">
        <v>45263</v>
      </c>
      <c r="J609" s="4" t="s">
        <v>743</v>
      </c>
      <c r="K609" s="5" t="s">
        <v>684</v>
      </c>
      <c r="L609" s="15">
        <v>200</v>
      </c>
      <c r="M609" s="2" t="s">
        <v>13</v>
      </c>
      <c r="N609" s="2" t="s">
        <v>51</v>
      </c>
      <c r="O609" s="12">
        <v>15</v>
      </c>
      <c r="P609" s="12">
        <f t="shared" si="36"/>
        <v>20</v>
      </c>
      <c r="Q609" s="2" t="str">
        <f t="shared" si="37"/>
        <v>diciembre</v>
      </c>
      <c r="R609" s="2">
        <f t="shared" si="38"/>
        <v>2023</v>
      </c>
      <c r="S609" s="2" t="str">
        <f t="shared" si="39"/>
        <v>domingo</v>
      </c>
    </row>
    <row r="610" spans="1:19" ht="15.75" x14ac:dyDescent="0.25">
      <c r="A610" s="2">
        <v>609</v>
      </c>
      <c r="B610" s="4" t="s">
        <v>786</v>
      </c>
      <c r="C610" s="2">
        <v>33</v>
      </c>
      <c r="D610" s="2" t="s">
        <v>760</v>
      </c>
      <c r="E610" s="5" t="s">
        <v>652</v>
      </c>
      <c r="F610" s="4">
        <v>30642215</v>
      </c>
      <c r="G610" s="2" t="s">
        <v>1481</v>
      </c>
      <c r="H610" s="2" t="s">
        <v>37</v>
      </c>
      <c r="I610" s="55">
        <v>45265</v>
      </c>
      <c r="J610" s="4" t="s">
        <v>848</v>
      </c>
      <c r="K610" s="5" t="s">
        <v>685</v>
      </c>
      <c r="L610" s="15">
        <v>400</v>
      </c>
      <c r="M610" s="2" t="s">
        <v>11</v>
      </c>
      <c r="N610" s="2" t="s">
        <v>49</v>
      </c>
      <c r="O610" s="12">
        <v>0</v>
      </c>
      <c r="P610" s="12">
        <f t="shared" si="36"/>
        <v>40</v>
      </c>
      <c r="Q610" s="2" t="str">
        <f t="shared" si="37"/>
        <v>diciembre</v>
      </c>
      <c r="R610" s="2">
        <f t="shared" si="38"/>
        <v>2023</v>
      </c>
      <c r="S610" s="2" t="str">
        <f t="shared" si="39"/>
        <v>martes</v>
      </c>
    </row>
    <row r="611" spans="1:19" ht="15.75" x14ac:dyDescent="0.25">
      <c r="A611" s="2">
        <v>610</v>
      </c>
      <c r="B611" s="4" t="s">
        <v>787</v>
      </c>
      <c r="C611" s="2">
        <v>20</v>
      </c>
      <c r="D611" s="2" t="s">
        <v>761</v>
      </c>
      <c r="E611" s="5" t="s">
        <v>653</v>
      </c>
      <c r="F611" s="4">
        <v>38789354</v>
      </c>
      <c r="G611" s="2" t="s">
        <v>1482</v>
      </c>
      <c r="H611" s="2" t="s">
        <v>67</v>
      </c>
      <c r="I611" s="55">
        <v>45267</v>
      </c>
      <c r="J611" s="4" t="s">
        <v>745</v>
      </c>
      <c r="K611" s="5" t="s">
        <v>686</v>
      </c>
      <c r="L611" s="15">
        <v>250</v>
      </c>
      <c r="M611" s="2" t="s">
        <v>5</v>
      </c>
      <c r="N611" s="2" t="s">
        <v>47</v>
      </c>
      <c r="O611" s="12">
        <v>15</v>
      </c>
      <c r="P611" s="12">
        <f t="shared" si="36"/>
        <v>25</v>
      </c>
      <c r="Q611" s="2" t="str">
        <f t="shared" si="37"/>
        <v>diciembre</v>
      </c>
      <c r="R611" s="2">
        <f t="shared" si="38"/>
        <v>2023</v>
      </c>
      <c r="S611" s="2" t="str">
        <f t="shared" si="39"/>
        <v>jueves</v>
      </c>
    </row>
    <row r="612" spans="1:19" ht="15.75" x14ac:dyDescent="0.25">
      <c r="A612" s="2">
        <v>611</v>
      </c>
      <c r="B612" s="4" t="s">
        <v>788</v>
      </c>
      <c r="C612" s="2">
        <v>37</v>
      </c>
      <c r="D612" s="2" t="s">
        <v>761</v>
      </c>
      <c r="E612" s="5" t="s">
        <v>654</v>
      </c>
      <c r="F612" s="4">
        <v>33408620</v>
      </c>
      <c r="G612" s="2" t="s">
        <v>1483</v>
      </c>
      <c r="H612" s="2" t="s">
        <v>68</v>
      </c>
      <c r="I612" s="55">
        <v>45269</v>
      </c>
      <c r="J612" s="4" t="s">
        <v>751</v>
      </c>
      <c r="K612" s="5" t="s">
        <v>687</v>
      </c>
      <c r="L612" s="15">
        <v>300</v>
      </c>
      <c r="M612" s="2" t="s">
        <v>15</v>
      </c>
      <c r="N612" s="2" t="s">
        <v>55</v>
      </c>
      <c r="O612" s="12">
        <v>0</v>
      </c>
      <c r="P612" s="12">
        <f t="shared" si="36"/>
        <v>30</v>
      </c>
      <c r="Q612" s="2" t="str">
        <f t="shared" si="37"/>
        <v>diciembre</v>
      </c>
      <c r="R612" s="2">
        <f t="shared" si="38"/>
        <v>2023</v>
      </c>
      <c r="S612" s="2" t="str">
        <f t="shared" si="39"/>
        <v>sabado</v>
      </c>
    </row>
    <row r="613" spans="1:19" ht="15.75" x14ac:dyDescent="0.25">
      <c r="A613" s="2">
        <v>612</v>
      </c>
      <c r="B613" s="4" t="s">
        <v>788</v>
      </c>
      <c r="C613" s="2">
        <v>37</v>
      </c>
      <c r="D613" s="2" t="s">
        <v>761</v>
      </c>
      <c r="E613" s="5" t="s">
        <v>654</v>
      </c>
      <c r="F613" s="4">
        <v>28666267</v>
      </c>
      <c r="G613" s="2" t="s">
        <v>1484</v>
      </c>
      <c r="H613" s="2" t="s">
        <v>68</v>
      </c>
      <c r="I613" s="55">
        <v>45271</v>
      </c>
      <c r="J613" s="4" t="s">
        <v>849</v>
      </c>
      <c r="K613" s="5" t="s">
        <v>688</v>
      </c>
      <c r="L613" s="15">
        <v>200</v>
      </c>
      <c r="M613" s="2" t="s">
        <v>13</v>
      </c>
      <c r="N613" s="2" t="s">
        <v>45</v>
      </c>
      <c r="O613" s="12">
        <v>10</v>
      </c>
      <c r="P613" s="12">
        <f t="shared" si="36"/>
        <v>20</v>
      </c>
      <c r="Q613" s="2" t="str">
        <f t="shared" si="37"/>
        <v>diciembre</v>
      </c>
      <c r="R613" s="2">
        <f t="shared" si="38"/>
        <v>2023</v>
      </c>
      <c r="S613" s="2" t="str">
        <f t="shared" si="39"/>
        <v>lunes</v>
      </c>
    </row>
    <row r="614" spans="1:19" ht="15.75" x14ac:dyDescent="0.25">
      <c r="A614" s="2">
        <v>613</v>
      </c>
      <c r="B614" s="4" t="s">
        <v>789</v>
      </c>
      <c r="C614" s="2">
        <v>34</v>
      </c>
      <c r="D614" s="2" t="s">
        <v>760</v>
      </c>
      <c r="E614" s="5" t="s">
        <v>655</v>
      </c>
      <c r="F614" s="4">
        <v>38955203</v>
      </c>
      <c r="G614" s="2" t="s">
        <v>1485</v>
      </c>
      <c r="H614" s="2" t="s">
        <v>70</v>
      </c>
      <c r="I614" s="55">
        <v>45273</v>
      </c>
      <c r="J614" s="4" t="s">
        <v>845</v>
      </c>
      <c r="K614" s="5" t="s">
        <v>689</v>
      </c>
      <c r="L614" s="15">
        <v>250</v>
      </c>
      <c r="M614" s="2" t="s">
        <v>11</v>
      </c>
      <c r="N614" s="2" t="s">
        <v>53</v>
      </c>
      <c r="O614" s="12">
        <v>5</v>
      </c>
      <c r="P614" s="12">
        <f t="shared" si="36"/>
        <v>25</v>
      </c>
      <c r="Q614" s="2" t="str">
        <f t="shared" si="37"/>
        <v>diciembre</v>
      </c>
      <c r="R614" s="2">
        <f t="shared" si="38"/>
        <v>2023</v>
      </c>
      <c r="S614" s="2" t="str">
        <f t="shared" si="39"/>
        <v>miercoles</v>
      </c>
    </row>
    <row r="615" spans="1:19" ht="15.75" x14ac:dyDescent="0.25">
      <c r="A615" s="2">
        <v>615</v>
      </c>
      <c r="B615" s="4" t="s">
        <v>784</v>
      </c>
      <c r="C615" s="2">
        <v>30</v>
      </c>
      <c r="D615" s="2" t="s">
        <v>761</v>
      </c>
      <c r="E615" s="5" t="s">
        <v>650</v>
      </c>
      <c r="F615" s="4">
        <v>26344312</v>
      </c>
      <c r="G615" s="2" t="s">
        <v>1486</v>
      </c>
      <c r="H615" s="2" t="s">
        <v>61</v>
      </c>
      <c r="I615" s="55">
        <v>45275</v>
      </c>
      <c r="J615" s="4" t="s">
        <v>781</v>
      </c>
      <c r="K615" s="5" t="s">
        <v>690</v>
      </c>
      <c r="L615" s="15">
        <v>350</v>
      </c>
      <c r="M615" s="2" t="s">
        <v>5</v>
      </c>
      <c r="N615" s="2" t="s">
        <v>51</v>
      </c>
      <c r="O615" s="12">
        <v>10</v>
      </c>
      <c r="P615" s="12">
        <f t="shared" si="36"/>
        <v>35</v>
      </c>
      <c r="Q615" s="2" t="str">
        <f t="shared" si="37"/>
        <v>diciembre</v>
      </c>
      <c r="R615" s="2">
        <f t="shared" si="38"/>
        <v>2023</v>
      </c>
      <c r="S615" s="2" t="str">
        <f t="shared" si="39"/>
        <v>viernes</v>
      </c>
    </row>
    <row r="616" spans="1:19" ht="15.75" x14ac:dyDescent="0.25">
      <c r="A616" s="2">
        <v>616</v>
      </c>
      <c r="B616" s="4" t="s">
        <v>785</v>
      </c>
      <c r="C616" s="2">
        <v>29</v>
      </c>
      <c r="D616" s="2" t="s">
        <v>760</v>
      </c>
      <c r="E616" s="5" t="s">
        <v>651</v>
      </c>
      <c r="F616" s="4">
        <v>32396658</v>
      </c>
      <c r="G616" s="2" t="s">
        <v>1487</v>
      </c>
      <c r="H616" s="2" t="s">
        <v>35</v>
      </c>
      <c r="I616" s="55">
        <v>45277</v>
      </c>
      <c r="J616" s="4" t="s">
        <v>785</v>
      </c>
      <c r="K616" s="5" t="s">
        <v>691</v>
      </c>
      <c r="L616" s="15">
        <v>400</v>
      </c>
      <c r="M616" s="2" t="s">
        <v>16</v>
      </c>
      <c r="N616" s="2" t="s">
        <v>49</v>
      </c>
      <c r="O616" s="13">
        <v>5</v>
      </c>
      <c r="P616" s="13">
        <f t="shared" si="36"/>
        <v>40</v>
      </c>
      <c r="Q616" s="2" t="str">
        <f t="shared" si="37"/>
        <v>diciembre</v>
      </c>
      <c r="R616" s="2">
        <f t="shared" si="38"/>
        <v>2023</v>
      </c>
      <c r="S616" s="2" t="str">
        <f t="shared" si="39"/>
        <v>domingo</v>
      </c>
    </row>
    <row r="617" spans="1:19" ht="15.75" x14ac:dyDescent="0.25">
      <c r="A617" s="2">
        <v>617</v>
      </c>
      <c r="B617" s="4" t="s">
        <v>786</v>
      </c>
      <c r="C617" s="2">
        <v>33</v>
      </c>
      <c r="D617" s="2" t="s">
        <v>760</v>
      </c>
      <c r="E617" s="5" t="s">
        <v>652</v>
      </c>
      <c r="F617" s="4">
        <v>25728492</v>
      </c>
      <c r="G617" s="2" t="s">
        <v>1488</v>
      </c>
      <c r="H617" s="2" t="s">
        <v>37</v>
      </c>
      <c r="I617" s="55">
        <v>45279</v>
      </c>
      <c r="J617" s="4" t="s">
        <v>743</v>
      </c>
      <c r="K617" s="5" t="s">
        <v>692</v>
      </c>
      <c r="L617" s="15">
        <v>200</v>
      </c>
      <c r="M617" s="2" t="s">
        <v>13</v>
      </c>
      <c r="N617" s="2" t="s">
        <v>47</v>
      </c>
      <c r="O617" s="12">
        <v>7</v>
      </c>
      <c r="P617" s="12">
        <f t="shared" si="36"/>
        <v>20</v>
      </c>
      <c r="Q617" s="2" t="str">
        <f t="shared" si="37"/>
        <v>diciembre</v>
      </c>
      <c r="R617" s="2">
        <f t="shared" si="38"/>
        <v>2023</v>
      </c>
      <c r="S617" s="2" t="str">
        <f t="shared" si="39"/>
        <v>martes</v>
      </c>
    </row>
    <row r="618" spans="1:19" ht="15.75" x14ac:dyDescent="0.25">
      <c r="A618" s="2">
        <v>618</v>
      </c>
      <c r="B618" s="4" t="s">
        <v>787</v>
      </c>
      <c r="C618" s="2">
        <v>20</v>
      </c>
      <c r="D618" s="2" t="s">
        <v>761</v>
      </c>
      <c r="E618" s="5" t="s">
        <v>653</v>
      </c>
      <c r="F618" s="4">
        <v>29586952</v>
      </c>
      <c r="G618" s="2" t="s">
        <v>1489</v>
      </c>
      <c r="H618" s="2" t="s">
        <v>67</v>
      </c>
      <c r="I618" s="55">
        <v>45281</v>
      </c>
      <c r="J618" s="4" t="s">
        <v>733</v>
      </c>
      <c r="K618" s="5" t="s">
        <v>693</v>
      </c>
      <c r="L618" s="15">
        <v>300</v>
      </c>
      <c r="M618" s="2" t="s">
        <v>15</v>
      </c>
      <c r="N618" s="2" t="s">
        <v>53</v>
      </c>
      <c r="O618" s="12">
        <v>12</v>
      </c>
      <c r="P618" s="12">
        <f t="shared" si="36"/>
        <v>30</v>
      </c>
      <c r="Q618" s="2" t="str">
        <f t="shared" si="37"/>
        <v>diciembre</v>
      </c>
      <c r="R618" s="2">
        <f t="shared" si="38"/>
        <v>2023</v>
      </c>
      <c r="S618" s="2" t="str">
        <f t="shared" si="39"/>
        <v>jueves</v>
      </c>
    </row>
    <row r="619" spans="1:19" ht="15.75" x14ac:dyDescent="0.25">
      <c r="A619" s="2">
        <v>619</v>
      </c>
      <c r="B619" s="4" t="s">
        <v>788</v>
      </c>
      <c r="C619" s="2">
        <v>37</v>
      </c>
      <c r="D619" s="2" t="s">
        <v>761</v>
      </c>
      <c r="E619" s="5" t="s">
        <v>654</v>
      </c>
      <c r="F619" s="4">
        <v>29970840</v>
      </c>
      <c r="G619" s="2" t="s">
        <v>1490</v>
      </c>
      <c r="H619" s="2" t="s">
        <v>68</v>
      </c>
      <c r="I619" s="55">
        <v>45283</v>
      </c>
      <c r="J619" s="4" t="s">
        <v>779</v>
      </c>
      <c r="K619" s="5" t="s">
        <v>694</v>
      </c>
      <c r="L619" s="15">
        <v>200</v>
      </c>
      <c r="M619" s="2" t="s">
        <v>9</v>
      </c>
      <c r="N619" s="2" t="s">
        <v>51</v>
      </c>
      <c r="O619" s="12">
        <v>15</v>
      </c>
      <c r="P619" s="12">
        <f t="shared" si="36"/>
        <v>20</v>
      </c>
      <c r="Q619" s="2" t="str">
        <f t="shared" si="37"/>
        <v>diciembre</v>
      </c>
      <c r="R619" s="2">
        <f t="shared" si="38"/>
        <v>2023</v>
      </c>
      <c r="S619" s="2" t="str">
        <f t="shared" si="39"/>
        <v>sabado</v>
      </c>
    </row>
    <row r="620" spans="1:19" ht="15.75" x14ac:dyDescent="0.25">
      <c r="A620" s="2">
        <v>620</v>
      </c>
      <c r="B620" s="4" t="s">
        <v>793</v>
      </c>
      <c r="C620" s="2">
        <v>26</v>
      </c>
      <c r="D620" s="2" t="s">
        <v>761</v>
      </c>
      <c r="E620" s="5" t="s">
        <v>661</v>
      </c>
      <c r="F620" s="4">
        <v>39088427</v>
      </c>
      <c r="G620" s="2" t="s">
        <v>1491</v>
      </c>
      <c r="H620" s="2" t="s">
        <v>82</v>
      </c>
      <c r="I620" s="55">
        <v>45285</v>
      </c>
      <c r="J620" s="4" t="s">
        <v>742</v>
      </c>
      <c r="K620" s="5" t="s">
        <v>695</v>
      </c>
      <c r="L620" s="15">
        <v>400</v>
      </c>
      <c r="M620" s="2" t="s">
        <v>16</v>
      </c>
      <c r="N620" s="2" t="s">
        <v>47</v>
      </c>
      <c r="O620" s="12">
        <v>35</v>
      </c>
      <c r="P620" s="12">
        <f t="shared" si="36"/>
        <v>40</v>
      </c>
      <c r="Q620" s="2" t="str">
        <f t="shared" si="37"/>
        <v>diciembre</v>
      </c>
      <c r="R620" s="2">
        <f t="shared" si="38"/>
        <v>2023</v>
      </c>
      <c r="S620" s="2" t="str">
        <f t="shared" si="39"/>
        <v>lunes</v>
      </c>
    </row>
    <row r="621" spans="1:19" ht="15.75" x14ac:dyDescent="0.25">
      <c r="A621" s="2">
        <v>621</v>
      </c>
      <c r="B621" s="4" t="s">
        <v>794</v>
      </c>
      <c r="C621" s="2">
        <v>44</v>
      </c>
      <c r="D621" s="2" t="s">
        <v>761</v>
      </c>
      <c r="E621" s="5" t="s">
        <v>662</v>
      </c>
      <c r="F621" s="4">
        <v>32650277</v>
      </c>
      <c r="G621" s="2" t="s">
        <v>1492</v>
      </c>
      <c r="H621" s="2" t="s">
        <v>84</v>
      </c>
      <c r="I621" s="55">
        <v>45287</v>
      </c>
      <c r="J621" s="4" t="s">
        <v>746</v>
      </c>
      <c r="K621" s="5" t="s">
        <v>696</v>
      </c>
      <c r="L621" s="15">
        <v>250</v>
      </c>
      <c r="M621" s="2" t="s">
        <v>15</v>
      </c>
      <c r="N621" s="2" t="s">
        <v>45</v>
      </c>
      <c r="O621" s="12">
        <v>40</v>
      </c>
      <c r="P621" s="12">
        <f t="shared" si="36"/>
        <v>25</v>
      </c>
      <c r="Q621" s="2" t="str">
        <f t="shared" si="37"/>
        <v>diciembre</v>
      </c>
      <c r="R621" s="2">
        <f t="shared" si="38"/>
        <v>2023</v>
      </c>
      <c r="S621" s="2" t="str">
        <f t="shared" si="39"/>
        <v>miercoles</v>
      </c>
    </row>
    <row r="622" spans="1:19" ht="15.75" x14ac:dyDescent="0.25">
      <c r="A622" s="2">
        <v>622</v>
      </c>
      <c r="B622" s="4" t="s">
        <v>795</v>
      </c>
      <c r="C622" s="2">
        <v>27</v>
      </c>
      <c r="D622" s="2" t="s">
        <v>760</v>
      </c>
      <c r="E622" s="5" t="s">
        <v>663</v>
      </c>
      <c r="F622" s="4">
        <v>33904224</v>
      </c>
      <c r="G622" s="2" t="s">
        <v>1493</v>
      </c>
      <c r="H622" s="2" t="s">
        <v>86</v>
      </c>
      <c r="I622" s="55">
        <v>45289</v>
      </c>
      <c r="J622" s="4" t="s">
        <v>736</v>
      </c>
      <c r="K622" s="5" t="s">
        <v>697</v>
      </c>
      <c r="L622" s="15">
        <v>350</v>
      </c>
      <c r="M622" s="2" t="s">
        <v>13</v>
      </c>
      <c r="N622" s="2" t="s">
        <v>47</v>
      </c>
      <c r="O622" s="12">
        <v>50</v>
      </c>
      <c r="P622" s="12">
        <f t="shared" si="36"/>
        <v>35</v>
      </c>
      <c r="Q622" s="2" t="str">
        <f t="shared" si="37"/>
        <v>diciembre</v>
      </c>
      <c r="R622" s="2">
        <f t="shared" si="38"/>
        <v>2023</v>
      </c>
      <c r="S622" s="2" t="str">
        <f t="shared" si="39"/>
        <v>viernes</v>
      </c>
    </row>
    <row r="623" spans="1:19" ht="15.75" x14ac:dyDescent="0.25">
      <c r="A623" s="2">
        <v>623</v>
      </c>
      <c r="B623" s="4" t="s">
        <v>796</v>
      </c>
      <c r="C623" s="2">
        <v>18</v>
      </c>
      <c r="D623" s="2" t="s">
        <v>760</v>
      </c>
      <c r="E623" s="5" t="s">
        <v>664</v>
      </c>
      <c r="F623" s="4">
        <v>32268679</v>
      </c>
      <c r="G623" s="2" t="s">
        <v>1494</v>
      </c>
      <c r="H623" s="2" t="s">
        <v>88</v>
      </c>
      <c r="I623" s="55">
        <v>45291</v>
      </c>
      <c r="J623" s="4" t="s">
        <v>853</v>
      </c>
      <c r="K623" s="5" t="s">
        <v>698</v>
      </c>
      <c r="L623" s="15">
        <v>300</v>
      </c>
      <c r="M623" s="2" t="s">
        <v>5</v>
      </c>
      <c r="N623" s="2" t="s">
        <v>45</v>
      </c>
      <c r="O623" s="12">
        <v>0</v>
      </c>
      <c r="P623" s="12">
        <f t="shared" si="36"/>
        <v>30</v>
      </c>
      <c r="Q623" s="2" t="str">
        <f t="shared" si="37"/>
        <v>diciembre</v>
      </c>
      <c r="R623" s="2">
        <f t="shared" si="38"/>
        <v>2023</v>
      </c>
      <c r="S623" s="2" t="str">
        <f t="shared" si="39"/>
        <v>domingo</v>
      </c>
    </row>
    <row r="624" spans="1:19" ht="15.75" x14ac:dyDescent="0.25">
      <c r="A624" s="2">
        <v>624</v>
      </c>
      <c r="B624" s="4" t="s">
        <v>89</v>
      </c>
      <c r="C624" s="2">
        <v>28</v>
      </c>
      <c r="D624" s="2" t="s">
        <v>760</v>
      </c>
      <c r="E624" s="5" t="s">
        <v>665</v>
      </c>
      <c r="F624" s="4">
        <v>38955119</v>
      </c>
      <c r="G624" s="2" t="s">
        <v>1495</v>
      </c>
      <c r="H624" s="2" t="s">
        <v>90</v>
      </c>
      <c r="I624" s="55">
        <v>45171</v>
      </c>
      <c r="J624" s="4" t="s">
        <v>749</v>
      </c>
      <c r="K624" s="5" t="s">
        <v>699</v>
      </c>
      <c r="L624" s="15">
        <v>200</v>
      </c>
      <c r="M624" s="2" t="s">
        <v>16</v>
      </c>
      <c r="N624" s="2" t="s">
        <v>49</v>
      </c>
      <c r="O624" s="12">
        <v>12</v>
      </c>
      <c r="P624" s="12">
        <f t="shared" si="36"/>
        <v>20</v>
      </c>
      <c r="Q624" s="2" t="str">
        <f t="shared" si="37"/>
        <v>septiembre</v>
      </c>
      <c r="R624" s="2">
        <f t="shared" si="38"/>
        <v>2023</v>
      </c>
      <c r="S624" s="2" t="str">
        <f t="shared" si="39"/>
        <v>sabado</v>
      </c>
    </row>
    <row r="625" spans="1:19" ht="15.75" x14ac:dyDescent="0.25">
      <c r="A625" s="2">
        <v>625</v>
      </c>
      <c r="B625" s="4" t="s">
        <v>91</v>
      </c>
      <c r="C625" s="2">
        <v>30</v>
      </c>
      <c r="D625" s="2" t="s">
        <v>761</v>
      </c>
      <c r="E625" s="5" t="s">
        <v>666</v>
      </c>
      <c r="F625" s="4">
        <v>27087443</v>
      </c>
      <c r="G625" s="2" t="s">
        <v>1496</v>
      </c>
      <c r="H625" s="2" t="s">
        <v>92</v>
      </c>
      <c r="I625" s="55">
        <v>45173</v>
      </c>
      <c r="J625" s="4" t="s">
        <v>738</v>
      </c>
      <c r="K625" s="5" t="s">
        <v>700</v>
      </c>
      <c r="L625" s="15">
        <v>400</v>
      </c>
      <c r="M625" s="2" t="s">
        <v>7</v>
      </c>
      <c r="N625" s="2" t="s">
        <v>47</v>
      </c>
      <c r="O625" s="12">
        <v>0</v>
      </c>
      <c r="P625" s="12">
        <f t="shared" si="36"/>
        <v>40</v>
      </c>
      <c r="Q625" s="2" t="str">
        <f t="shared" si="37"/>
        <v>septiembre</v>
      </c>
      <c r="R625" s="2">
        <f t="shared" si="38"/>
        <v>2023</v>
      </c>
      <c r="S625" s="2" t="str">
        <f t="shared" si="39"/>
        <v>lunes</v>
      </c>
    </row>
    <row r="626" spans="1:19" ht="15.75" x14ac:dyDescent="0.25">
      <c r="A626" s="2">
        <v>626</v>
      </c>
      <c r="B626" s="4" t="s">
        <v>797</v>
      </c>
      <c r="C626" s="2">
        <v>18</v>
      </c>
      <c r="D626" s="2" t="s">
        <v>761</v>
      </c>
      <c r="E626" s="5" t="s">
        <v>667</v>
      </c>
      <c r="F626" s="4">
        <v>38531545</v>
      </c>
      <c r="G626" s="2" t="s">
        <v>1497</v>
      </c>
      <c r="H626" s="2" t="s">
        <v>61</v>
      </c>
      <c r="I626" s="55">
        <v>45175</v>
      </c>
      <c r="J626" s="4" t="s">
        <v>751</v>
      </c>
      <c r="K626" s="5" t="s">
        <v>701</v>
      </c>
      <c r="L626" s="15">
        <v>350</v>
      </c>
      <c r="M626" s="2" t="s">
        <v>15</v>
      </c>
      <c r="N626" s="2" t="s">
        <v>49</v>
      </c>
      <c r="O626" s="12">
        <v>54</v>
      </c>
      <c r="P626" s="12">
        <f t="shared" si="36"/>
        <v>35</v>
      </c>
      <c r="Q626" s="2" t="str">
        <f t="shared" si="37"/>
        <v>septiembre</v>
      </c>
      <c r="R626" s="2">
        <f t="shared" si="38"/>
        <v>2023</v>
      </c>
      <c r="S626" s="2" t="str">
        <f t="shared" si="39"/>
        <v>miercoles</v>
      </c>
    </row>
    <row r="627" spans="1:19" ht="15.75" x14ac:dyDescent="0.25">
      <c r="A627" s="2">
        <v>627</v>
      </c>
      <c r="B627" s="4" t="s">
        <v>94</v>
      </c>
      <c r="C627" s="2">
        <v>29</v>
      </c>
      <c r="D627" s="2" t="s">
        <v>760</v>
      </c>
      <c r="E627" s="5" t="s">
        <v>668</v>
      </c>
      <c r="F627" s="4">
        <v>28908323</v>
      </c>
      <c r="G627" s="2" t="s">
        <v>1498</v>
      </c>
      <c r="H627" s="2" t="s">
        <v>74</v>
      </c>
      <c r="I627" s="55">
        <v>45177</v>
      </c>
      <c r="J627" s="4" t="s">
        <v>747</v>
      </c>
      <c r="K627" s="5" t="s">
        <v>702</v>
      </c>
      <c r="L627" s="15">
        <v>200</v>
      </c>
      <c r="M627" s="2" t="s">
        <v>5</v>
      </c>
      <c r="N627" s="2" t="s">
        <v>51</v>
      </c>
      <c r="O627" s="12">
        <v>35</v>
      </c>
      <c r="P627" s="12">
        <f t="shared" si="36"/>
        <v>20</v>
      </c>
      <c r="Q627" s="2" t="str">
        <f t="shared" si="37"/>
        <v>septiembre</v>
      </c>
      <c r="R627" s="2">
        <f t="shared" si="38"/>
        <v>2023</v>
      </c>
      <c r="S627" s="2" t="str">
        <f t="shared" si="39"/>
        <v>viernes</v>
      </c>
    </row>
    <row r="628" spans="1:19" ht="15.75" x14ac:dyDescent="0.25">
      <c r="A628" s="2">
        <v>628</v>
      </c>
      <c r="B628" s="4" t="s">
        <v>798</v>
      </c>
      <c r="C628" s="2">
        <v>18</v>
      </c>
      <c r="D628" s="2" t="s">
        <v>760</v>
      </c>
      <c r="E628" s="5" t="s">
        <v>669</v>
      </c>
      <c r="F628" s="4">
        <v>32953443</v>
      </c>
      <c r="G628" s="2" t="s">
        <v>1499</v>
      </c>
      <c r="H628" s="2" t="s">
        <v>96</v>
      </c>
      <c r="I628" s="55">
        <v>45179</v>
      </c>
      <c r="J628" s="4" t="s">
        <v>746</v>
      </c>
      <c r="K628" s="5" t="s">
        <v>703</v>
      </c>
      <c r="L628" s="15">
        <v>400</v>
      </c>
      <c r="M628" s="2" t="s">
        <v>15</v>
      </c>
      <c r="N628" s="2" t="s">
        <v>49</v>
      </c>
      <c r="O628" s="12">
        <v>0</v>
      </c>
      <c r="P628" s="12">
        <f t="shared" si="36"/>
        <v>40</v>
      </c>
      <c r="Q628" s="2" t="str">
        <f t="shared" si="37"/>
        <v>septiembre</v>
      </c>
      <c r="R628" s="2">
        <f t="shared" si="38"/>
        <v>2023</v>
      </c>
      <c r="S628" s="2" t="str">
        <f t="shared" si="39"/>
        <v>domingo</v>
      </c>
    </row>
    <row r="629" spans="1:19" ht="15.75" x14ac:dyDescent="0.25">
      <c r="A629" s="2">
        <v>629</v>
      </c>
      <c r="B629" s="4" t="s">
        <v>784</v>
      </c>
      <c r="C629" s="2">
        <v>30</v>
      </c>
      <c r="D629" s="2" t="s">
        <v>761</v>
      </c>
      <c r="E629" s="5" t="s">
        <v>650</v>
      </c>
      <c r="F629" s="4">
        <v>25544639</v>
      </c>
      <c r="G629" s="2" t="s">
        <v>1500</v>
      </c>
      <c r="H629" s="2" t="s">
        <v>61</v>
      </c>
      <c r="I629" s="55">
        <v>45181</v>
      </c>
      <c r="J629" s="4" t="s">
        <v>745</v>
      </c>
      <c r="K629" s="5" t="s">
        <v>704</v>
      </c>
      <c r="L629" s="15">
        <v>250</v>
      </c>
      <c r="M629" s="2" t="s">
        <v>13</v>
      </c>
      <c r="N629" s="2" t="s">
        <v>47</v>
      </c>
      <c r="O629" s="12">
        <v>0</v>
      </c>
      <c r="P629" s="12">
        <f t="shared" si="36"/>
        <v>25</v>
      </c>
      <c r="Q629" s="2" t="str">
        <f t="shared" si="37"/>
        <v>septiembre</v>
      </c>
      <c r="R629" s="2">
        <f t="shared" si="38"/>
        <v>2023</v>
      </c>
      <c r="S629" s="2" t="str">
        <f t="shared" si="39"/>
        <v>martes</v>
      </c>
    </row>
    <row r="630" spans="1:19" ht="15.75" x14ac:dyDescent="0.25">
      <c r="A630" s="2">
        <v>630</v>
      </c>
      <c r="B630" s="4" t="s">
        <v>785</v>
      </c>
      <c r="C630" s="2">
        <v>29</v>
      </c>
      <c r="D630" s="2" t="s">
        <v>760</v>
      </c>
      <c r="E630" s="5" t="s">
        <v>651</v>
      </c>
      <c r="F630" s="4">
        <v>27292256</v>
      </c>
      <c r="G630" s="2" t="s">
        <v>1501</v>
      </c>
      <c r="H630" s="2" t="s">
        <v>35</v>
      </c>
      <c r="I630" s="55">
        <v>45183</v>
      </c>
      <c r="J630" s="4" t="s">
        <v>787</v>
      </c>
      <c r="K630" s="5" t="s">
        <v>705</v>
      </c>
      <c r="L630" s="15">
        <v>400</v>
      </c>
      <c r="M630" s="2" t="s">
        <v>15</v>
      </c>
      <c r="N630" s="2" t="s">
        <v>55</v>
      </c>
      <c r="O630" s="12">
        <v>15</v>
      </c>
      <c r="P630" s="12">
        <f t="shared" si="36"/>
        <v>40</v>
      </c>
      <c r="Q630" s="2" t="str">
        <f t="shared" si="37"/>
        <v>septiembre</v>
      </c>
      <c r="R630" s="2">
        <f t="shared" si="38"/>
        <v>2023</v>
      </c>
      <c r="S630" s="2" t="str">
        <f t="shared" si="39"/>
        <v>jueves</v>
      </c>
    </row>
    <row r="631" spans="1:19" ht="15.75" x14ac:dyDescent="0.25">
      <c r="A631" s="2">
        <v>631</v>
      </c>
      <c r="B631" s="4" t="s">
        <v>786</v>
      </c>
      <c r="C631" s="2">
        <v>33</v>
      </c>
      <c r="D631" s="2" t="s">
        <v>760</v>
      </c>
      <c r="E631" s="5" t="s">
        <v>652</v>
      </c>
      <c r="F631" s="4">
        <v>37742622</v>
      </c>
      <c r="G631" s="2" t="s">
        <v>1502</v>
      </c>
      <c r="H631" s="2" t="s">
        <v>37</v>
      </c>
      <c r="I631" s="55">
        <v>45185</v>
      </c>
      <c r="J631" s="4" t="s">
        <v>848</v>
      </c>
      <c r="K631" s="5" t="s">
        <v>706</v>
      </c>
      <c r="L631" s="15">
        <v>250</v>
      </c>
      <c r="M631" s="2" t="s">
        <v>13</v>
      </c>
      <c r="N631" s="2" t="s">
        <v>45</v>
      </c>
      <c r="O631" s="12">
        <v>0</v>
      </c>
      <c r="P631" s="12">
        <f t="shared" si="36"/>
        <v>25</v>
      </c>
      <c r="Q631" s="2" t="str">
        <f t="shared" si="37"/>
        <v>septiembre</v>
      </c>
      <c r="R631" s="2">
        <f t="shared" si="38"/>
        <v>2023</v>
      </c>
      <c r="S631" s="2" t="str">
        <f t="shared" si="39"/>
        <v>sabado</v>
      </c>
    </row>
    <row r="632" spans="1:19" ht="15.75" x14ac:dyDescent="0.25">
      <c r="A632" s="2">
        <v>632</v>
      </c>
      <c r="B632" s="4" t="s">
        <v>787</v>
      </c>
      <c r="C632" s="2">
        <v>20</v>
      </c>
      <c r="D632" s="2" t="s">
        <v>761</v>
      </c>
      <c r="E632" s="5" t="s">
        <v>653</v>
      </c>
      <c r="F632" s="4">
        <v>31206208</v>
      </c>
      <c r="G632" s="2" t="s">
        <v>1503</v>
      </c>
      <c r="H632" s="2" t="s">
        <v>67</v>
      </c>
      <c r="I632" s="55">
        <v>45187</v>
      </c>
      <c r="J632" s="4" t="s">
        <v>736</v>
      </c>
      <c r="K632" s="5" t="s">
        <v>707</v>
      </c>
      <c r="L632" s="15">
        <v>300</v>
      </c>
      <c r="M632" s="2" t="s">
        <v>11</v>
      </c>
      <c r="N632" s="2" t="s">
        <v>53</v>
      </c>
      <c r="O632" s="12">
        <v>8</v>
      </c>
      <c r="P632" s="12">
        <f t="shared" si="36"/>
        <v>30</v>
      </c>
      <c r="Q632" s="2" t="str">
        <f t="shared" si="37"/>
        <v>septiembre</v>
      </c>
      <c r="R632" s="2">
        <f t="shared" si="38"/>
        <v>2023</v>
      </c>
      <c r="S632" s="2" t="str">
        <f t="shared" si="39"/>
        <v>lunes</v>
      </c>
    </row>
    <row r="633" spans="1:19" ht="15.75" x14ac:dyDescent="0.25">
      <c r="A633" s="2">
        <v>633</v>
      </c>
      <c r="B633" s="4" t="s">
        <v>788</v>
      </c>
      <c r="C633" s="2">
        <v>37</v>
      </c>
      <c r="D633" s="2" t="s">
        <v>761</v>
      </c>
      <c r="E633" s="5" t="s">
        <v>654</v>
      </c>
      <c r="F633" s="4">
        <v>27825559</v>
      </c>
      <c r="G633" s="2" t="s">
        <v>1504</v>
      </c>
      <c r="H633" s="2" t="s">
        <v>68</v>
      </c>
      <c r="I633" s="55">
        <v>45189</v>
      </c>
      <c r="J633" s="4" t="s">
        <v>785</v>
      </c>
      <c r="K633" s="5" t="s">
        <v>708</v>
      </c>
      <c r="L633" s="15">
        <v>200</v>
      </c>
      <c r="M633" s="2" t="s">
        <v>5</v>
      </c>
      <c r="N633" s="2" t="s">
        <v>51</v>
      </c>
      <c r="O633" s="12">
        <v>10</v>
      </c>
      <c r="P633" s="12">
        <f t="shared" si="36"/>
        <v>20</v>
      </c>
      <c r="Q633" s="2" t="str">
        <f t="shared" si="37"/>
        <v>septiembre</v>
      </c>
      <c r="R633" s="2">
        <f t="shared" si="38"/>
        <v>2023</v>
      </c>
      <c r="S633" s="2" t="str">
        <f t="shared" si="39"/>
        <v>miercoles</v>
      </c>
    </row>
    <row r="634" spans="1:19" ht="15.75" x14ac:dyDescent="0.25">
      <c r="A634" s="2">
        <v>634</v>
      </c>
      <c r="B634" s="4" t="s">
        <v>802</v>
      </c>
      <c r="C634" s="2">
        <v>32</v>
      </c>
      <c r="D634" s="2" t="s">
        <v>761</v>
      </c>
      <c r="E634" s="5" t="s">
        <v>675</v>
      </c>
      <c r="F634" s="4">
        <v>25577262</v>
      </c>
      <c r="G634" s="2" t="s">
        <v>1505</v>
      </c>
      <c r="H634" s="2" t="s">
        <v>108</v>
      </c>
      <c r="I634" s="55">
        <v>45191</v>
      </c>
      <c r="J634" s="4" t="s">
        <v>782</v>
      </c>
      <c r="K634" s="5" t="s">
        <v>709</v>
      </c>
      <c r="L634" s="15">
        <v>300</v>
      </c>
      <c r="M634" s="2" t="s">
        <v>15</v>
      </c>
      <c r="N634" s="2" t="s">
        <v>49</v>
      </c>
      <c r="O634" s="12">
        <v>5</v>
      </c>
      <c r="P634" s="12">
        <f t="shared" si="36"/>
        <v>30</v>
      </c>
      <c r="Q634" s="2" t="str">
        <f t="shared" si="37"/>
        <v>septiembre</v>
      </c>
      <c r="R634" s="2">
        <f t="shared" si="38"/>
        <v>2023</v>
      </c>
      <c r="S634" s="2" t="str">
        <f t="shared" si="39"/>
        <v>viernes</v>
      </c>
    </row>
    <row r="635" spans="1:19" ht="15.75" x14ac:dyDescent="0.25">
      <c r="A635" s="2">
        <v>635</v>
      </c>
      <c r="B635" s="4" t="s">
        <v>803</v>
      </c>
      <c r="C635" s="2">
        <v>52</v>
      </c>
      <c r="D635" s="2" t="s">
        <v>761</v>
      </c>
      <c r="E635" s="5" t="s">
        <v>676</v>
      </c>
      <c r="F635" s="4">
        <v>28124562</v>
      </c>
      <c r="G635" s="2" t="s">
        <v>1506</v>
      </c>
      <c r="H635" s="2" t="s">
        <v>110</v>
      </c>
      <c r="I635" s="55">
        <v>45193</v>
      </c>
      <c r="J635" s="4" t="s">
        <v>739</v>
      </c>
      <c r="K635" s="5" t="s">
        <v>710</v>
      </c>
      <c r="L635" s="15">
        <v>200</v>
      </c>
      <c r="M635" s="2" t="s">
        <v>13</v>
      </c>
      <c r="N635" s="2" t="s">
        <v>47</v>
      </c>
      <c r="O635" s="12">
        <v>15</v>
      </c>
      <c r="P635" s="12">
        <f t="shared" si="36"/>
        <v>20</v>
      </c>
      <c r="Q635" s="2" t="str">
        <f t="shared" si="37"/>
        <v>septiembre</v>
      </c>
      <c r="R635" s="2">
        <f t="shared" si="38"/>
        <v>2023</v>
      </c>
      <c r="S635" s="2" t="str">
        <f t="shared" si="39"/>
        <v>domingo</v>
      </c>
    </row>
    <row r="636" spans="1:19" ht="15.75" x14ac:dyDescent="0.25">
      <c r="A636" s="2">
        <v>636</v>
      </c>
      <c r="B636" s="4" t="s">
        <v>111</v>
      </c>
      <c r="C636" s="2">
        <v>27</v>
      </c>
      <c r="D636" s="2" t="s">
        <v>760</v>
      </c>
      <c r="E636" s="5" t="s">
        <v>677</v>
      </c>
      <c r="F636" s="4">
        <v>33580700</v>
      </c>
      <c r="G636" s="2" t="s">
        <v>1507</v>
      </c>
      <c r="H636" s="2" t="s">
        <v>112</v>
      </c>
      <c r="I636" s="55">
        <v>45195</v>
      </c>
      <c r="J636" s="4" t="s">
        <v>748</v>
      </c>
      <c r="K636" s="5" t="s">
        <v>711</v>
      </c>
      <c r="L636" s="15">
        <v>300</v>
      </c>
      <c r="M636" s="2" t="s">
        <v>15</v>
      </c>
      <c r="N636" s="2" t="s">
        <v>53</v>
      </c>
      <c r="O636" s="12">
        <v>8</v>
      </c>
      <c r="P636" s="12">
        <f t="shared" si="36"/>
        <v>30</v>
      </c>
      <c r="Q636" s="2" t="str">
        <f t="shared" si="37"/>
        <v>septiembre</v>
      </c>
      <c r="R636" s="2">
        <f t="shared" si="38"/>
        <v>2023</v>
      </c>
      <c r="S636" s="2" t="str">
        <f t="shared" si="39"/>
        <v>martes</v>
      </c>
    </row>
    <row r="637" spans="1:19" ht="15.75" x14ac:dyDescent="0.25">
      <c r="A637" s="2">
        <v>637</v>
      </c>
      <c r="B637" s="4" t="s">
        <v>113</v>
      </c>
      <c r="C637" s="2">
        <v>27</v>
      </c>
      <c r="D637" s="2" t="s">
        <v>761</v>
      </c>
      <c r="E637" s="5" t="s">
        <v>678</v>
      </c>
      <c r="F637" s="4">
        <v>29818540</v>
      </c>
      <c r="G637" s="2" t="s">
        <v>1508</v>
      </c>
      <c r="H637" s="2" t="s">
        <v>114</v>
      </c>
      <c r="I637" s="55">
        <v>45197</v>
      </c>
      <c r="J637" s="4" t="s">
        <v>733</v>
      </c>
      <c r="K637" s="5" t="s">
        <v>712</v>
      </c>
      <c r="L637" s="15">
        <v>200</v>
      </c>
      <c r="M637" s="2" t="s">
        <v>11</v>
      </c>
      <c r="N637" s="2" t="s">
        <v>51</v>
      </c>
      <c r="O637" s="12">
        <v>5</v>
      </c>
      <c r="P637" s="12">
        <f t="shared" si="36"/>
        <v>20</v>
      </c>
      <c r="Q637" s="2" t="str">
        <f t="shared" si="37"/>
        <v>septiembre</v>
      </c>
      <c r="R637" s="2">
        <f t="shared" si="38"/>
        <v>2023</v>
      </c>
      <c r="S637" s="2" t="str">
        <f t="shared" si="39"/>
        <v>jueves</v>
      </c>
    </row>
    <row r="638" spans="1:19" ht="15.75" x14ac:dyDescent="0.25">
      <c r="A638" s="2">
        <v>638</v>
      </c>
      <c r="B638" s="4" t="s">
        <v>115</v>
      </c>
      <c r="C638" s="2">
        <v>28</v>
      </c>
      <c r="D638" s="2" t="s">
        <v>761</v>
      </c>
      <c r="E638" s="5" t="s">
        <v>679</v>
      </c>
      <c r="F638" s="4">
        <v>25197227</v>
      </c>
      <c r="G638" s="2" t="s">
        <v>1509</v>
      </c>
      <c r="H638" s="2" t="s">
        <v>88</v>
      </c>
      <c r="I638" s="55">
        <v>45199</v>
      </c>
      <c r="J638" s="4" t="s">
        <v>848</v>
      </c>
      <c r="K638" s="5" t="s">
        <v>713</v>
      </c>
      <c r="L638" s="15">
        <v>400</v>
      </c>
      <c r="M638" s="2" t="s">
        <v>15</v>
      </c>
      <c r="N638" s="2" t="s">
        <v>47</v>
      </c>
      <c r="O638" s="12">
        <v>15</v>
      </c>
      <c r="P638" s="12">
        <f t="shared" si="36"/>
        <v>40</v>
      </c>
      <c r="Q638" s="2" t="str">
        <f t="shared" si="37"/>
        <v>septiembre</v>
      </c>
      <c r="R638" s="2">
        <f t="shared" si="38"/>
        <v>2023</v>
      </c>
      <c r="S638" s="2" t="str">
        <f t="shared" si="39"/>
        <v>sabado</v>
      </c>
    </row>
    <row r="639" spans="1:19" ht="15.75" x14ac:dyDescent="0.25">
      <c r="A639" s="2">
        <v>639</v>
      </c>
      <c r="B639" s="4" t="s">
        <v>804</v>
      </c>
      <c r="C639" s="2">
        <v>30</v>
      </c>
      <c r="D639" s="2" t="s">
        <v>760</v>
      </c>
      <c r="E639" s="5" t="s">
        <v>680</v>
      </c>
      <c r="F639" s="4">
        <v>35123353</v>
      </c>
      <c r="G639" s="2" t="s">
        <v>1510</v>
      </c>
      <c r="H639" s="2" t="s">
        <v>117</v>
      </c>
      <c r="I639" s="55">
        <v>45201</v>
      </c>
      <c r="J639" s="4" t="s">
        <v>850</v>
      </c>
      <c r="K639" s="5" t="s">
        <v>714</v>
      </c>
      <c r="L639" s="15">
        <v>250</v>
      </c>
      <c r="M639" s="2" t="s">
        <v>9</v>
      </c>
      <c r="N639" s="2" t="s">
        <v>45</v>
      </c>
      <c r="O639" s="12">
        <v>0</v>
      </c>
      <c r="P639" s="12">
        <f t="shared" si="36"/>
        <v>25</v>
      </c>
      <c r="Q639" s="2" t="str">
        <f t="shared" si="37"/>
        <v>octubre</v>
      </c>
      <c r="R639" s="2">
        <f t="shared" si="38"/>
        <v>2023</v>
      </c>
      <c r="S639" s="2" t="str">
        <f t="shared" si="39"/>
        <v>lunes</v>
      </c>
    </row>
    <row r="640" spans="1:19" ht="15.75" x14ac:dyDescent="0.25">
      <c r="A640" s="2">
        <v>640</v>
      </c>
      <c r="B640" s="4" t="s">
        <v>805</v>
      </c>
      <c r="C640" s="2">
        <v>38</v>
      </c>
      <c r="D640" s="2" t="s">
        <v>760</v>
      </c>
      <c r="E640" s="5" t="s">
        <v>681</v>
      </c>
      <c r="F640" s="4">
        <v>30011089</v>
      </c>
      <c r="G640" s="2" t="s">
        <v>1511</v>
      </c>
      <c r="H640" s="2" t="s">
        <v>119</v>
      </c>
      <c r="I640" s="55">
        <v>45203</v>
      </c>
      <c r="J640" s="4" t="s">
        <v>739</v>
      </c>
      <c r="K640" s="5" t="s">
        <v>715</v>
      </c>
      <c r="L640" s="15">
        <v>350</v>
      </c>
      <c r="M640" s="2" t="s">
        <v>7</v>
      </c>
      <c r="N640" s="2" t="s">
        <v>47</v>
      </c>
      <c r="O640" s="12">
        <v>15</v>
      </c>
      <c r="P640" s="12">
        <f t="shared" si="36"/>
        <v>35</v>
      </c>
      <c r="Q640" s="2" t="str">
        <f t="shared" si="37"/>
        <v>octubre</v>
      </c>
      <c r="R640" s="2">
        <f t="shared" si="38"/>
        <v>2023</v>
      </c>
      <c r="S640" s="2" t="str">
        <f t="shared" si="39"/>
        <v>miercoles</v>
      </c>
    </row>
    <row r="641" spans="1:19" ht="15.75" x14ac:dyDescent="0.25">
      <c r="A641" s="2">
        <v>641</v>
      </c>
      <c r="B641" s="4" t="s">
        <v>120</v>
      </c>
      <c r="C641" s="2">
        <v>35</v>
      </c>
      <c r="D641" s="2" t="s">
        <v>760</v>
      </c>
      <c r="E641" s="5" t="s">
        <v>682</v>
      </c>
      <c r="F641" s="4">
        <v>34879487</v>
      </c>
      <c r="G641" s="2" t="s">
        <v>1512</v>
      </c>
      <c r="H641" s="2" t="s">
        <v>121</v>
      </c>
      <c r="I641" s="55">
        <v>45205</v>
      </c>
      <c r="J641" s="4" t="s">
        <v>779</v>
      </c>
      <c r="K641" s="5" t="s">
        <v>716</v>
      </c>
      <c r="L641" s="15">
        <v>300</v>
      </c>
      <c r="M641" s="2" t="s">
        <v>15</v>
      </c>
      <c r="N641" s="2" t="s">
        <v>45</v>
      </c>
      <c r="O641" s="12">
        <v>0</v>
      </c>
      <c r="P641" s="12">
        <f t="shared" si="36"/>
        <v>30</v>
      </c>
      <c r="Q641" s="2" t="str">
        <f t="shared" si="37"/>
        <v>octubre</v>
      </c>
      <c r="R641" s="2">
        <f t="shared" si="38"/>
        <v>2023</v>
      </c>
      <c r="S641" s="2" t="str">
        <f t="shared" si="39"/>
        <v>viernes</v>
      </c>
    </row>
    <row r="642" spans="1:19" ht="15.75" x14ac:dyDescent="0.25">
      <c r="A642" s="2">
        <v>642</v>
      </c>
      <c r="B642" s="4" t="s">
        <v>778</v>
      </c>
      <c r="C642" s="2">
        <v>38</v>
      </c>
      <c r="D642" s="2" t="s">
        <v>760</v>
      </c>
      <c r="E642" s="5" t="s">
        <v>643</v>
      </c>
      <c r="F642" s="4">
        <v>36374260</v>
      </c>
      <c r="G642" s="2" t="s">
        <v>1513</v>
      </c>
      <c r="H642" s="2" t="s">
        <v>29</v>
      </c>
      <c r="I642" s="55">
        <v>45207</v>
      </c>
      <c r="J642" s="4" t="s">
        <v>788</v>
      </c>
      <c r="K642" s="5" t="s">
        <v>717</v>
      </c>
      <c r="L642" s="15">
        <v>200</v>
      </c>
      <c r="M642" s="2" t="s">
        <v>13</v>
      </c>
      <c r="N642" s="2" t="s">
        <v>49</v>
      </c>
      <c r="O642" s="12">
        <v>10</v>
      </c>
      <c r="P642" s="12">
        <f t="shared" ref="P642:P705" si="40">L642*0.1</f>
        <v>20</v>
      </c>
      <c r="Q642" s="2" t="str">
        <f t="shared" ref="Q642:Q705" si="41">TEXT(I642,"mmmm")</f>
        <v>octubre</v>
      </c>
      <c r="R642" s="2">
        <f t="shared" ref="R642:R705" si="42">YEAR(I642)</f>
        <v>2023</v>
      </c>
      <c r="S642" s="2" t="str">
        <f t="shared" ref="S642:S705" si="43">IF(I642&lt;&gt;"", SUBSTITUTE(SUBSTITUTE(SUBSTITUTE(SUBSTITUTE(SUBSTITUTE(TEXT(I642,"dddd"),"á","a"),"é","e"),"í","i"),"ó","o"),"ú","u"),"")</f>
        <v>domingo</v>
      </c>
    </row>
    <row r="643" spans="1:19" ht="15.75" x14ac:dyDescent="0.25">
      <c r="A643" s="2">
        <v>643</v>
      </c>
      <c r="B643" s="4" t="s">
        <v>779</v>
      </c>
      <c r="C643" s="2">
        <v>35</v>
      </c>
      <c r="D643" s="2" t="s">
        <v>761</v>
      </c>
      <c r="E643" s="5" t="s">
        <v>644</v>
      </c>
      <c r="F643" s="4">
        <v>31680057</v>
      </c>
      <c r="G643" s="2" t="s">
        <v>1514</v>
      </c>
      <c r="H643" s="2" t="s">
        <v>31</v>
      </c>
      <c r="I643" s="55">
        <v>45209</v>
      </c>
      <c r="J643" s="4" t="s">
        <v>853</v>
      </c>
      <c r="K643" s="5" t="s">
        <v>718</v>
      </c>
      <c r="L643" s="15">
        <v>400</v>
      </c>
      <c r="M643" s="2" t="s">
        <v>5</v>
      </c>
      <c r="N643" s="2" t="s">
        <v>47</v>
      </c>
      <c r="O643" s="12">
        <v>5</v>
      </c>
      <c r="P643" s="12">
        <f t="shared" si="40"/>
        <v>40</v>
      </c>
      <c r="Q643" s="2" t="str">
        <f t="shared" si="41"/>
        <v>octubre</v>
      </c>
      <c r="R643" s="2">
        <f t="shared" si="42"/>
        <v>2023</v>
      </c>
      <c r="S643" s="2" t="str">
        <f t="shared" si="43"/>
        <v>martes</v>
      </c>
    </row>
    <row r="644" spans="1:19" ht="15.75" x14ac:dyDescent="0.25">
      <c r="A644" s="2">
        <v>645</v>
      </c>
      <c r="B644" s="4" t="s">
        <v>780</v>
      </c>
      <c r="C644" s="2">
        <v>42</v>
      </c>
      <c r="D644" s="2" t="s">
        <v>761</v>
      </c>
      <c r="E644" s="5" t="s">
        <v>645</v>
      </c>
      <c r="F644" s="4">
        <v>37298992</v>
      </c>
      <c r="G644" s="2" t="s">
        <v>1515</v>
      </c>
      <c r="H644" s="2" t="s">
        <v>33</v>
      </c>
      <c r="I644" s="55">
        <v>45211</v>
      </c>
      <c r="J644" s="4" t="s">
        <v>746</v>
      </c>
      <c r="K644" s="5" t="s">
        <v>719</v>
      </c>
      <c r="L644" s="15">
        <v>350</v>
      </c>
      <c r="M644" s="2" t="s">
        <v>15</v>
      </c>
      <c r="N644" s="2" t="s">
        <v>49</v>
      </c>
      <c r="O644" s="12">
        <v>10</v>
      </c>
      <c r="P644" s="12">
        <f t="shared" si="40"/>
        <v>35</v>
      </c>
      <c r="Q644" s="2" t="str">
        <f t="shared" si="41"/>
        <v>octubre</v>
      </c>
      <c r="R644" s="2">
        <f t="shared" si="42"/>
        <v>2023</v>
      </c>
      <c r="S644" s="2" t="str">
        <f t="shared" si="43"/>
        <v>jueves</v>
      </c>
    </row>
    <row r="645" spans="1:19" ht="15.75" x14ac:dyDescent="0.25">
      <c r="A645" s="2">
        <v>646</v>
      </c>
      <c r="B645" s="4" t="s">
        <v>781</v>
      </c>
      <c r="C645" s="2">
        <v>40</v>
      </c>
      <c r="D645" s="2" t="s">
        <v>760</v>
      </c>
      <c r="E645" s="5" t="s">
        <v>646</v>
      </c>
      <c r="F645" s="4">
        <v>33404834</v>
      </c>
      <c r="G645" s="2" t="s">
        <v>1516</v>
      </c>
      <c r="H645" s="2" t="s">
        <v>35</v>
      </c>
      <c r="I645" s="55">
        <v>45213</v>
      </c>
      <c r="J645" s="4" t="s">
        <v>734</v>
      </c>
      <c r="K645" s="5" t="s">
        <v>720</v>
      </c>
      <c r="L645" s="15">
        <v>200</v>
      </c>
      <c r="M645" s="2" t="s">
        <v>13</v>
      </c>
      <c r="N645" s="2" t="s">
        <v>49</v>
      </c>
      <c r="O645" s="12">
        <v>5</v>
      </c>
      <c r="P645" s="12">
        <f t="shared" si="40"/>
        <v>20</v>
      </c>
      <c r="Q645" s="2" t="str">
        <f t="shared" si="41"/>
        <v>octubre</v>
      </c>
      <c r="R645" s="2">
        <f t="shared" si="42"/>
        <v>2023</v>
      </c>
      <c r="S645" s="2" t="str">
        <f t="shared" si="43"/>
        <v>sabado</v>
      </c>
    </row>
    <row r="646" spans="1:19" ht="15.75" x14ac:dyDescent="0.25">
      <c r="A646" s="2">
        <v>647</v>
      </c>
      <c r="B646" s="4" t="s">
        <v>846</v>
      </c>
      <c r="C646" s="2">
        <v>38</v>
      </c>
      <c r="D646" s="2" t="s">
        <v>760</v>
      </c>
      <c r="E646" s="5" t="s">
        <v>647</v>
      </c>
      <c r="F646" s="4">
        <v>27156943</v>
      </c>
      <c r="G646" s="2" t="s">
        <v>1517</v>
      </c>
      <c r="H646" s="2" t="s">
        <v>129</v>
      </c>
      <c r="I646" s="55">
        <v>45215</v>
      </c>
      <c r="J646" s="4" t="s">
        <v>732</v>
      </c>
      <c r="K646" s="5" t="s">
        <v>721</v>
      </c>
      <c r="L646" s="15">
        <v>400</v>
      </c>
      <c r="M646" s="2" t="s">
        <v>11</v>
      </c>
      <c r="N646" s="2" t="s">
        <v>49</v>
      </c>
      <c r="O646" s="12">
        <v>15</v>
      </c>
      <c r="P646" s="12">
        <f t="shared" si="40"/>
        <v>40</v>
      </c>
      <c r="Q646" s="2" t="str">
        <f t="shared" si="41"/>
        <v>octubre</v>
      </c>
      <c r="R646" s="2">
        <f t="shared" si="42"/>
        <v>2023</v>
      </c>
      <c r="S646" s="2" t="str">
        <f t="shared" si="43"/>
        <v>lunes</v>
      </c>
    </row>
    <row r="647" spans="1:19" ht="15.75" x14ac:dyDescent="0.25">
      <c r="A647" s="2">
        <v>649</v>
      </c>
      <c r="B647" s="4" t="s">
        <v>782</v>
      </c>
      <c r="C647" s="2">
        <v>22</v>
      </c>
      <c r="D647" s="2" t="s">
        <v>760</v>
      </c>
      <c r="E647" s="5" t="s">
        <v>648</v>
      </c>
      <c r="F647" s="4">
        <v>30197458</v>
      </c>
      <c r="G647" s="2" t="s">
        <v>1518</v>
      </c>
      <c r="H647" s="2" t="s">
        <v>39</v>
      </c>
      <c r="I647" s="55">
        <v>45217</v>
      </c>
      <c r="J647" s="4" t="s">
        <v>782</v>
      </c>
      <c r="K647" s="5" t="s">
        <v>708</v>
      </c>
      <c r="L647" s="15">
        <v>250</v>
      </c>
      <c r="M647" s="2" t="s">
        <v>5</v>
      </c>
      <c r="N647" s="2" t="s">
        <v>47</v>
      </c>
      <c r="O647" s="12">
        <v>0</v>
      </c>
      <c r="P647" s="12">
        <f t="shared" si="40"/>
        <v>25</v>
      </c>
      <c r="Q647" s="2" t="str">
        <f t="shared" si="41"/>
        <v>octubre</v>
      </c>
      <c r="R647" s="2">
        <f t="shared" si="42"/>
        <v>2023</v>
      </c>
      <c r="S647" s="2" t="str">
        <f t="shared" si="43"/>
        <v>miercoles</v>
      </c>
    </row>
    <row r="648" spans="1:19" ht="15.75" x14ac:dyDescent="0.25">
      <c r="A648" s="2">
        <v>650</v>
      </c>
      <c r="B648" s="4" t="s">
        <v>783</v>
      </c>
      <c r="C648" s="2">
        <v>32</v>
      </c>
      <c r="D648" s="2" t="s">
        <v>761</v>
      </c>
      <c r="E648" s="5" t="s">
        <v>649</v>
      </c>
      <c r="F648" s="4">
        <v>39309192</v>
      </c>
      <c r="G648" s="2" t="s">
        <v>1519</v>
      </c>
      <c r="H648" s="2" t="s">
        <v>59</v>
      </c>
      <c r="I648" s="55">
        <v>45219</v>
      </c>
      <c r="J648" s="4" t="s">
        <v>742</v>
      </c>
      <c r="K648" s="5" t="s">
        <v>722</v>
      </c>
      <c r="L648" s="15">
        <v>400</v>
      </c>
      <c r="M648" s="2" t="s">
        <v>66</v>
      </c>
      <c r="N648" s="2" t="s">
        <v>55</v>
      </c>
      <c r="O648" s="12">
        <v>10</v>
      </c>
      <c r="P648" s="12">
        <f t="shared" si="40"/>
        <v>40</v>
      </c>
      <c r="Q648" s="2" t="str">
        <f t="shared" si="41"/>
        <v>octubre</v>
      </c>
      <c r="R648" s="2">
        <f t="shared" si="42"/>
        <v>2023</v>
      </c>
      <c r="S648" s="2" t="str">
        <f t="shared" si="43"/>
        <v>viernes</v>
      </c>
    </row>
    <row r="649" spans="1:19" ht="15.75" x14ac:dyDescent="0.25">
      <c r="A649" s="2">
        <v>651</v>
      </c>
      <c r="B649" s="4" t="s">
        <v>784</v>
      </c>
      <c r="C649" s="2">
        <v>30</v>
      </c>
      <c r="D649" s="2" t="s">
        <v>761</v>
      </c>
      <c r="E649" s="5" t="s">
        <v>650</v>
      </c>
      <c r="F649" s="4">
        <v>36391867</v>
      </c>
      <c r="G649" s="2" t="s">
        <v>1520</v>
      </c>
      <c r="H649" s="2" t="s">
        <v>61</v>
      </c>
      <c r="I649" s="55">
        <v>45221</v>
      </c>
      <c r="J649" s="4" t="s">
        <v>744</v>
      </c>
      <c r="K649" s="5" t="s">
        <v>723</v>
      </c>
      <c r="L649" s="15">
        <v>250</v>
      </c>
      <c r="M649" s="2" t="s">
        <v>13</v>
      </c>
      <c r="N649" s="2" t="s">
        <v>45</v>
      </c>
      <c r="O649" s="12">
        <v>5</v>
      </c>
      <c r="P649" s="12">
        <f t="shared" si="40"/>
        <v>25</v>
      </c>
      <c r="Q649" s="2" t="str">
        <f t="shared" si="41"/>
        <v>octubre</v>
      </c>
      <c r="R649" s="2">
        <f t="shared" si="42"/>
        <v>2023</v>
      </c>
      <c r="S649" s="2" t="str">
        <f t="shared" si="43"/>
        <v>domingo</v>
      </c>
    </row>
    <row r="650" spans="1:19" ht="15.75" x14ac:dyDescent="0.25">
      <c r="A650" s="2">
        <v>652</v>
      </c>
      <c r="B650" s="4" t="s">
        <v>785</v>
      </c>
      <c r="C650" s="2">
        <v>29</v>
      </c>
      <c r="D650" s="2" t="s">
        <v>760</v>
      </c>
      <c r="E650" s="5" t="s">
        <v>651</v>
      </c>
      <c r="F650" s="4">
        <v>34281471</v>
      </c>
      <c r="G650" s="2" t="s">
        <v>1521</v>
      </c>
      <c r="H650" s="2" t="s">
        <v>35</v>
      </c>
      <c r="I650" s="55">
        <v>45223</v>
      </c>
      <c r="J650" s="4" t="s">
        <v>750</v>
      </c>
      <c r="K650" s="5" t="s">
        <v>724</v>
      </c>
      <c r="L650" s="15">
        <v>300</v>
      </c>
      <c r="M650" s="2" t="s">
        <v>9</v>
      </c>
      <c r="N650" s="2" t="s">
        <v>51</v>
      </c>
      <c r="O650" s="12">
        <v>15</v>
      </c>
      <c r="P650" s="12">
        <f t="shared" si="40"/>
        <v>30</v>
      </c>
      <c r="Q650" s="2" t="str">
        <f t="shared" si="41"/>
        <v>octubre</v>
      </c>
      <c r="R650" s="2">
        <f t="shared" si="42"/>
        <v>2023</v>
      </c>
      <c r="S650" s="2" t="str">
        <f t="shared" si="43"/>
        <v>martes</v>
      </c>
    </row>
    <row r="651" spans="1:19" ht="15.75" x14ac:dyDescent="0.25">
      <c r="A651" s="2">
        <v>653</v>
      </c>
      <c r="B651" s="4" t="s">
        <v>786</v>
      </c>
      <c r="C651" s="2">
        <v>33</v>
      </c>
      <c r="D651" s="2" t="s">
        <v>760</v>
      </c>
      <c r="E651" s="5" t="s">
        <v>652</v>
      </c>
      <c r="F651" s="4">
        <v>30356852</v>
      </c>
      <c r="G651" s="2" t="s">
        <v>1522</v>
      </c>
      <c r="H651" s="2" t="s">
        <v>37</v>
      </c>
      <c r="I651" s="55">
        <v>45225</v>
      </c>
      <c r="J651" s="4" t="s">
        <v>848</v>
      </c>
      <c r="K651" s="5" t="s">
        <v>725</v>
      </c>
      <c r="L651" s="15">
        <v>200</v>
      </c>
      <c r="M651" s="2" t="s">
        <v>16</v>
      </c>
      <c r="N651" s="2" t="s">
        <v>49</v>
      </c>
      <c r="O651" s="12">
        <v>0</v>
      </c>
      <c r="P651" s="12">
        <f t="shared" si="40"/>
        <v>20</v>
      </c>
      <c r="Q651" s="2" t="str">
        <f t="shared" si="41"/>
        <v>octubre</v>
      </c>
      <c r="R651" s="2">
        <f t="shared" si="42"/>
        <v>2023</v>
      </c>
      <c r="S651" s="2" t="str">
        <f t="shared" si="43"/>
        <v>jueves</v>
      </c>
    </row>
    <row r="652" spans="1:19" ht="15.75" x14ac:dyDescent="0.25">
      <c r="A652" s="2">
        <v>654</v>
      </c>
      <c r="B652" s="4" t="s">
        <v>787</v>
      </c>
      <c r="C652" s="2">
        <v>20</v>
      </c>
      <c r="D652" s="2" t="s">
        <v>761</v>
      </c>
      <c r="E652" s="5" t="s">
        <v>653</v>
      </c>
      <c r="F652" s="4">
        <v>33448579</v>
      </c>
      <c r="G652" s="2" t="s">
        <v>1523</v>
      </c>
      <c r="H652" s="2" t="s">
        <v>67</v>
      </c>
      <c r="I652" s="55">
        <v>45227</v>
      </c>
      <c r="J652" s="4" t="s">
        <v>739</v>
      </c>
      <c r="K652" s="5" t="s">
        <v>726</v>
      </c>
      <c r="L652" s="15">
        <v>300</v>
      </c>
      <c r="M652" s="2" t="s">
        <v>13</v>
      </c>
      <c r="N652" s="2" t="s">
        <v>55</v>
      </c>
      <c r="O652" s="12">
        <v>8</v>
      </c>
      <c r="P652" s="12">
        <f t="shared" si="40"/>
        <v>30</v>
      </c>
      <c r="Q652" s="2" t="str">
        <f t="shared" si="41"/>
        <v>octubre</v>
      </c>
      <c r="R652" s="2">
        <f t="shared" si="42"/>
        <v>2023</v>
      </c>
      <c r="S652" s="2" t="str">
        <f t="shared" si="43"/>
        <v>sabado</v>
      </c>
    </row>
    <row r="653" spans="1:19" ht="15.75" x14ac:dyDescent="0.25">
      <c r="A653" s="2">
        <v>655</v>
      </c>
      <c r="B653" s="4" t="s">
        <v>788</v>
      </c>
      <c r="C653" s="2">
        <v>37</v>
      </c>
      <c r="D653" s="2" t="s">
        <v>761</v>
      </c>
      <c r="E653" s="5" t="s">
        <v>654</v>
      </c>
      <c r="F653" s="4">
        <v>31520404</v>
      </c>
      <c r="G653" s="2" t="s">
        <v>1524</v>
      </c>
      <c r="H653" s="2" t="s">
        <v>68</v>
      </c>
      <c r="I653" s="55">
        <v>45229</v>
      </c>
      <c r="J653" s="4" t="s">
        <v>779</v>
      </c>
      <c r="K653" s="5" t="s">
        <v>727</v>
      </c>
      <c r="L653" s="16">
        <v>200</v>
      </c>
      <c r="M653" s="2" t="s">
        <v>15</v>
      </c>
      <c r="N653" s="2" t="s">
        <v>53</v>
      </c>
      <c r="O653" s="12">
        <v>5</v>
      </c>
      <c r="P653" s="12">
        <f t="shared" si="40"/>
        <v>20</v>
      </c>
      <c r="Q653" s="2" t="str">
        <f t="shared" si="41"/>
        <v>octubre</v>
      </c>
      <c r="R653" s="2">
        <f t="shared" si="42"/>
        <v>2023</v>
      </c>
      <c r="S653" s="2" t="str">
        <f t="shared" si="43"/>
        <v>lunes</v>
      </c>
    </row>
    <row r="654" spans="1:19" ht="15.75" x14ac:dyDescent="0.25">
      <c r="A654" s="2">
        <v>656</v>
      </c>
      <c r="B654" s="4" t="s">
        <v>789</v>
      </c>
      <c r="C654" s="2">
        <v>34</v>
      </c>
      <c r="D654" s="2" t="s">
        <v>760</v>
      </c>
      <c r="E654" s="5" t="s">
        <v>655</v>
      </c>
      <c r="F654" s="4">
        <v>33519011</v>
      </c>
      <c r="G654" s="2" t="s">
        <v>1525</v>
      </c>
      <c r="H654" s="2" t="s">
        <v>70</v>
      </c>
      <c r="I654" s="55">
        <v>45231</v>
      </c>
      <c r="J654" s="4" t="s">
        <v>746</v>
      </c>
      <c r="K654" s="5" t="s">
        <v>728</v>
      </c>
      <c r="L654" s="15">
        <v>100</v>
      </c>
      <c r="M654" s="2" t="s">
        <v>15</v>
      </c>
      <c r="N654" s="2" t="s">
        <v>47</v>
      </c>
      <c r="O654" s="12">
        <v>15</v>
      </c>
      <c r="P654" s="12">
        <f t="shared" si="40"/>
        <v>10</v>
      </c>
      <c r="Q654" s="2" t="str">
        <f t="shared" si="41"/>
        <v>noviembre</v>
      </c>
      <c r="R654" s="2">
        <f t="shared" si="42"/>
        <v>2023</v>
      </c>
      <c r="S654" s="2" t="str">
        <f t="shared" si="43"/>
        <v>miercoles</v>
      </c>
    </row>
    <row r="655" spans="1:19" ht="15.75" x14ac:dyDescent="0.25">
      <c r="A655" s="2">
        <v>657</v>
      </c>
      <c r="B655" s="4" t="s">
        <v>71</v>
      </c>
      <c r="C655" s="2">
        <v>27</v>
      </c>
      <c r="D655" s="2" t="s">
        <v>760</v>
      </c>
      <c r="E655" s="5" t="s">
        <v>656</v>
      </c>
      <c r="F655" s="4">
        <v>32267234</v>
      </c>
      <c r="G655" s="2" t="s">
        <v>1526</v>
      </c>
      <c r="H655" s="2" t="s">
        <v>72</v>
      </c>
      <c r="I655" s="55">
        <v>45233</v>
      </c>
      <c r="J655" s="4" t="s">
        <v>850</v>
      </c>
      <c r="K655" s="5" t="s">
        <v>729</v>
      </c>
      <c r="L655" s="15">
        <v>150</v>
      </c>
      <c r="M655" s="2" t="s">
        <v>13</v>
      </c>
      <c r="N655" s="2" t="s">
        <v>51</v>
      </c>
      <c r="O655" s="12">
        <v>0</v>
      </c>
      <c r="P655" s="12">
        <f t="shared" si="40"/>
        <v>15</v>
      </c>
      <c r="Q655" s="2" t="str">
        <f t="shared" si="41"/>
        <v>noviembre</v>
      </c>
      <c r="R655" s="2">
        <f t="shared" si="42"/>
        <v>2023</v>
      </c>
      <c r="S655" s="2" t="str">
        <f t="shared" si="43"/>
        <v>viernes</v>
      </c>
    </row>
    <row r="656" spans="1:19" ht="15.75" x14ac:dyDescent="0.25">
      <c r="A656" s="2">
        <v>658</v>
      </c>
      <c r="B656" s="4" t="s">
        <v>73</v>
      </c>
      <c r="C656" s="2">
        <v>31</v>
      </c>
      <c r="D656" s="2" t="s">
        <v>760</v>
      </c>
      <c r="E656" s="5" t="s">
        <v>657</v>
      </c>
      <c r="F656" s="4">
        <v>29304349</v>
      </c>
      <c r="G656" s="2" t="s">
        <v>1527</v>
      </c>
      <c r="H656" s="2" t="s">
        <v>74</v>
      </c>
      <c r="I656" s="55">
        <v>45235</v>
      </c>
      <c r="J656" s="4" t="s">
        <v>738</v>
      </c>
      <c r="K656" s="5" t="s">
        <v>730</v>
      </c>
      <c r="L656" s="15">
        <v>350</v>
      </c>
      <c r="M656" s="2" t="s">
        <v>11</v>
      </c>
      <c r="N656" s="2" t="s">
        <v>49</v>
      </c>
      <c r="O656" s="12">
        <v>8</v>
      </c>
      <c r="P656" s="12">
        <f t="shared" si="40"/>
        <v>35</v>
      </c>
      <c r="Q656" s="2" t="str">
        <f t="shared" si="41"/>
        <v>noviembre</v>
      </c>
      <c r="R656" s="2">
        <f t="shared" si="42"/>
        <v>2023</v>
      </c>
      <c r="S656" s="2" t="str">
        <f t="shared" si="43"/>
        <v>domingo</v>
      </c>
    </row>
    <row r="657" spans="1:19" ht="15.75" x14ac:dyDescent="0.25">
      <c r="A657" s="2">
        <v>659</v>
      </c>
      <c r="B657" s="4" t="s">
        <v>790</v>
      </c>
      <c r="C657" s="2">
        <v>40</v>
      </c>
      <c r="D657" s="2" t="s">
        <v>761</v>
      </c>
      <c r="E657" s="5" t="s">
        <v>658</v>
      </c>
      <c r="F657" s="4">
        <v>32271907</v>
      </c>
      <c r="G657" s="2" t="s">
        <v>1528</v>
      </c>
      <c r="H657" s="2" t="s">
        <v>76</v>
      </c>
      <c r="I657" s="55">
        <v>45237</v>
      </c>
      <c r="J657" s="4" t="s">
        <v>743</v>
      </c>
      <c r="K657" s="5" t="s">
        <v>731</v>
      </c>
      <c r="L657" s="15">
        <v>500</v>
      </c>
      <c r="M657" s="2" t="s">
        <v>5</v>
      </c>
      <c r="N657" s="2" t="s">
        <v>47</v>
      </c>
      <c r="O657" s="12">
        <v>5</v>
      </c>
      <c r="P657" s="12">
        <f t="shared" si="40"/>
        <v>50</v>
      </c>
      <c r="Q657" s="2" t="str">
        <f t="shared" si="41"/>
        <v>noviembre</v>
      </c>
      <c r="R657" s="2">
        <f t="shared" si="42"/>
        <v>2023</v>
      </c>
      <c r="S657" s="2" t="str">
        <f t="shared" si="43"/>
        <v>martes</v>
      </c>
    </row>
    <row r="658" spans="1:19" ht="15.75" x14ac:dyDescent="0.25">
      <c r="A658" s="2">
        <v>660</v>
      </c>
      <c r="B658" s="4" t="s">
        <v>791</v>
      </c>
      <c r="C658" s="2">
        <v>18</v>
      </c>
      <c r="D658" s="2" t="s">
        <v>761</v>
      </c>
      <c r="E658" s="5" t="s">
        <v>659</v>
      </c>
      <c r="F658" s="4">
        <v>30540016</v>
      </c>
      <c r="G658" s="2" t="s">
        <v>1529</v>
      </c>
      <c r="H658" s="2" t="s">
        <v>78</v>
      </c>
      <c r="I658" s="55">
        <v>45239</v>
      </c>
      <c r="J658" s="4" t="s">
        <v>849</v>
      </c>
      <c r="K658" s="5" t="s">
        <v>683</v>
      </c>
      <c r="L658" s="15">
        <v>520</v>
      </c>
      <c r="M658" s="2" t="s">
        <v>16</v>
      </c>
      <c r="N658" s="2" t="s">
        <v>55</v>
      </c>
      <c r="O658" s="12">
        <v>15</v>
      </c>
      <c r="P658" s="12">
        <f t="shared" si="40"/>
        <v>52</v>
      </c>
      <c r="Q658" s="2" t="str">
        <f t="shared" si="41"/>
        <v>noviembre</v>
      </c>
      <c r="R658" s="2">
        <f t="shared" si="42"/>
        <v>2023</v>
      </c>
      <c r="S658" s="2" t="str">
        <f t="shared" si="43"/>
        <v>jueves</v>
      </c>
    </row>
    <row r="659" spans="1:19" ht="15.75" x14ac:dyDescent="0.25">
      <c r="A659" s="2">
        <v>661</v>
      </c>
      <c r="B659" s="4" t="s">
        <v>792</v>
      </c>
      <c r="C659" s="2">
        <v>28</v>
      </c>
      <c r="D659" s="2" t="s">
        <v>760</v>
      </c>
      <c r="E659" s="5" t="s">
        <v>660</v>
      </c>
      <c r="F659" s="4">
        <v>29966507</v>
      </c>
      <c r="G659" s="2" t="s">
        <v>1530</v>
      </c>
      <c r="H659" s="2" t="s">
        <v>80</v>
      </c>
      <c r="I659" s="55">
        <v>45241</v>
      </c>
      <c r="J659" s="4" t="s">
        <v>845</v>
      </c>
      <c r="K659" s="5" t="s">
        <v>684</v>
      </c>
      <c r="L659" s="15">
        <v>650</v>
      </c>
      <c r="M659" s="2" t="s">
        <v>66</v>
      </c>
      <c r="N659" s="2" t="s">
        <v>45</v>
      </c>
      <c r="O659" s="12">
        <v>0</v>
      </c>
      <c r="P659" s="12">
        <f t="shared" si="40"/>
        <v>65</v>
      </c>
      <c r="Q659" s="2" t="str">
        <f t="shared" si="41"/>
        <v>noviembre</v>
      </c>
      <c r="R659" s="2">
        <f t="shared" si="42"/>
        <v>2023</v>
      </c>
      <c r="S659" s="2" t="str">
        <f t="shared" si="43"/>
        <v>sabado</v>
      </c>
    </row>
    <row r="660" spans="1:19" ht="15.75" x14ac:dyDescent="0.25">
      <c r="A660" s="2">
        <v>662</v>
      </c>
      <c r="B660" s="4" t="s">
        <v>793</v>
      </c>
      <c r="C660" s="2">
        <v>26</v>
      </c>
      <c r="D660" s="2" t="s">
        <v>761</v>
      </c>
      <c r="E660" s="5" t="s">
        <v>661</v>
      </c>
      <c r="F660" s="4">
        <v>26635829</v>
      </c>
      <c r="G660" s="2" t="s">
        <v>1531</v>
      </c>
      <c r="H660" s="2" t="s">
        <v>82</v>
      </c>
      <c r="I660" s="55">
        <v>45243</v>
      </c>
      <c r="J660" s="4" t="s">
        <v>787</v>
      </c>
      <c r="K660" s="5" t="s">
        <v>685</v>
      </c>
      <c r="L660" s="15">
        <v>600</v>
      </c>
      <c r="M660" s="2" t="s">
        <v>13</v>
      </c>
      <c r="N660" s="2" t="s">
        <v>53</v>
      </c>
      <c r="O660" s="12">
        <v>8</v>
      </c>
      <c r="P660" s="12">
        <f t="shared" si="40"/>
        <v>60</v>
      </c>
      <c r="Q660" s="2" t="str">
        <f t="shared" si="41"/>
        <v>noviembre</v>
      </c>
      <c r="R660" s="2">
        <f t="shared" si="42"/>
        <v>2023</v>
      </c>
      <c r="S660" s="2" t="str">
        <f t="shared" si="43"/>
        <v>lunes</v>
      </c>
    </row>
    <row r="661" spans="1:19" ht="15.75" x14ac:dyDescent="0.25">
      <c r="A661" s="2">
        <v>663</v>
      </c>
      <c r="B661" s="4" t="s">
        <v>794</v>
      </c>
      <c r="C661" s="2">
        <v>44</v>
      </c>
      <c r="D661" s="2" t="s">
        <v>761</v>
      </c>
      <c r="E661" s="5" t="s">
        <v>662</v>
      </c>
      <c r="F661" s="4">
        <v>30963832</v>
      </c>
      <c r="G661" s="2" t="s">
        <v>1532</v>
      </c>
      <c r="H661" s="2" t="s">
        <v>84</v>
      </c>
      <c r="I661" s="55">
        <v>45245</v>
      </c>
      <c r="J661" s="4" t="s">
        <v>733</v>
      </c>
      <c r="K661" s="5" t="s">
        <v>686</v>
      </c>
      <c r="L661" s="15">
        <v>450</v>
      </c>
      <c r="M661" s="2" t="s">
        <v>15</v>
      </c>
      <c r="N661" s="2" t="s">
        <v>51</v>
      </c>
      <c r="O661" s="12">
        <v>10</v>
      </c>
      <c r="P661" s="12">
        <f t="shared" si="40"/>
        <v>45</v>
      </c>
      <c r="Q661" s="2" t="str">
        <f t="shared" si="41"/>
        <v>noviembre</v>
      </c>
      <c r="R661" s="2">
        <f t="shared" si="42"/>
        <v>2023</v>
      </c>
      <c r="S661" s="2" t="str">
        <f t="shared" si="43"/>
        <v>miercoles</v>
      </c>
    </row>
    <row r="662" spans="1:19" ht="15.75" x14ac:dyDescent="0.25">
      <c r="A662" s="2">
        <v>664</v>
      </c>
      <c r="B662" s="4" t="s">
        <v>795</v>
      </c>
      <c r="C662" s="2">
        <v>27</v>
      </c>
      <c r="D662" s="2" t="s">
        <v>760</v>
      </c>
      <c r="E662" s="5" t="s">
        <v>663</v>
      </c>
      <c r="F662" s="4">
        <v>34760636</v>
      </c>
      <c r="G662" s="2" t="s">
        <v>1533</v>
      </c>
      <c r="H662" s="2" t="s">
        <v>86</v>
      </c>
      <c r="I662" s="55">
        <v>45247</v>
      </c>
      <c r="J662" s="4" t="s">
        <v>737</v>
      </c>
      <c r="K662" s="5" t="s">
        <v>687</v>
      </c>
      <c r="L662" s="15">
        <v>850</v>
      </c>
      <c r="M662" s="2" t="s">
        <v>16</v>
      </c>
      <c r="N662" s="2" t="s">
        <v>49</v>
      </c>
      <c r="O662" s="12">
        <v>5</v>
      </c>
      <c r="P662" s="12">
        <f t="shared" si="40"/>
        <v>85</v>
      </c>
      <c r="Q662" s="2" t="str">
        <f t="shared" si="41"/>
        <v>noviembre</v>
      </c>
      <c r="R662" s="2">
        <f t="shared" si="42"/>
        <v>2023</v>
      </c>
      <c r="S662" s="2" t="str">
        <f t="shared" si="43"/>
        <v>viernes</v>
      </c>
    </row>
    <row r="663" spans="1:19" ht="15.75" x14ac:dyDescent="0.25">
      <c r="A663" s="2">
        <v>665</v>
      </c>
      <c r="B663" s="4" t="s">
        <v>796</v>
      </c>
      <c r="C663" s="2">
        <v>18</v>
      </c>
      <c r="D663" s="2" t="s">
        <v>760</v>
      </c>
      <c r="E663" s="5" t="s">
        <v>664</v>
      </c>
      <c r="F663" s="4">
        <v>36417111</v>
      </c>
      <c r="G663" s="2" t="s">
        <v>1534</v>
      </c>
      <c r="H663" s="2" t="s">
        <v>88</v>
      </c>
      <c r="I663" s="55">
        <v>45249</v>
      </c>
      <c r="J663" s="4" t="s">
        <v>745</v>
      </c>
      <c r="K663" s="5" t="s">
        <v>688</v>
      </c>
      <c r="L663" s="15">
        <v>700</v>
      </c>
      <c r="M663" s="2" t="s">
        <v>15</v>
      </c>
      <c r="N663" s="2" t="s">
        <v>47</v>
      </c>
      <c r="O663" s="12">
        <v>0</v>
      </c>
      <c r="P663" s="12">
        <f t="shared" si="40"/>
        <v>70</v>
      </c>
      <c r="Q663" s="2" t="str">
        <f t="shared" si="41"/>
        <v>noviembre</v>
      </c>
      <c r="R663" s="2">
        <f t="shared" si="42"/>
        <v>2023</v>
      </c>
      <c r="S663" s="2" t="str">
        <f t="shared" si="43"/>
        <v>domingo</v>
      </c>
    </row>
    <row r="664" spans="1:19" ht="15.75" x14ac:dyDescent="0.25">
      <c r="A664" s="2">
        <v>666</v>
      </c>
      <c r="B664" s="4" t="s">
        <v>89</v>
      </c>
      <c r="C664" s="2">
        <v>28</v>
      </c>
      <c r="D664" s="2" t="s">
        <v>760</v>
      </c>
      <c r="E664" s="5" t="s">
        <v>665</v>
      </c>
      <c r="F664" s="4">
        <v>33236627</v>
      </c>
      <c r="G664" s="2" t="s">
        <v>1535</v>
      </c>
      <c r="H664" s="2" t="s">
        <v>90</v>
      </c>
      <c r="I664" s="55">
        <v>45251</v>
      </c>
      <c r="J664" s="4" t="s">
        <v>745</v>
      </c>
      <c r="K664" s="5" t="s">
        <v>689</v>
      </c>
      <c r="L664" s="15">
        <v>250</v>
      </c>
      <c r="M664" s="2" t="s">
        <v>13</v>
      </c>
      <c r="N664" s="2" t="s">
        <v>53</v>
      </c>
      <c r="O664" s="12">
        <v>10</v>
      </c>
      <c r="P664" s="12">
        <f t="shared" si="40"/>
        <v>25</v>
      </c>
      <c r="Q664" s="2" t="str">
        <f t="shared" si="41"/>
        <v>noviembre</v>
      </c>
      <c r="R664" s="2">
        <f t="shared" si="42"/>
        <v>2023</v>
      </c>
      <c r="S664" s="2" t="str">
        <f t="shared" si="43"/>
        <v>martes</v>
      </c>
    </row>
    <row r="665" spans="1:19" ht="15.75" x14ac:dyDescent="0.25">
      <c r="A665" s="2">
        <v>667</v>
      </c>
      <c r="B665" s="4" t="s">
        <v>91</v>
      </c>
      <c r="C665" s="2">
        <v>30</v>
      </c>
      <c r="D665" s="2" t="s">
        <v>761</v>
      </c>
      <c r="E665" s="5" t="s">
        <v>666</v>
      </c>
      <c r="F665" s="4">
        <v>28069471</v>
      </c>
      <c r="G665" s="2" t="s">
        <v>1536</v>
      </c>
      <c r="H665" s="2" t="s">
        <v>92</v>
      </c>
      <c r="I665" s="55">
        <v>45253</v>
      </c>
      <c r="J665" s="4" t="s">
        <v>734</v>
      </c>
      <c r="K665" s="5" t="s">
        <v>690</v>
      </c>
      <c r="L665" s="15">
        <v>300</v>
      </c>
      <c r="M665" s="2" t="s">
        <v>5</v>
      </c>
      <c r="N665" s="2" t="s">
        <v>51</v>
      </c>
      <c r="O665" s="12">
        <v>5</v>
      </c>
      <c r="P665" s="12">
        <f t="shared" si="40"/>
        <v>30</v>
      </c>
      <c r="Q665" s="2" t="str">
        <f t="shared" si="41"/>
        <v>noviembre</v>
      </c>
      <c r="R665" s="2">
        <f t="shared" si="42"/>
        <v>2023</v>
      </c>
      <c r="S665" s="2" t="str">
        <f t="shared" si="43"/>
        <v>jueves</v>
      </c>
    </row>
    <row r="666" spans="1:19" ht="15.75" x14ac:dyDescent="0.25">
      <c r="A666" s="2">
        <v>668</v>
      </c>
      <c r="B666" s="4" t="s">
        <v>797</v>
      </c>
      <c r="C666" s="2">
        <v>18</v>
      </c>
      <c r="D666" s="2" t="s">
        <v>761</v>
      </c>
      <c r="E666" s="5" t="s">
        <v>667</v>
      </c>
      <c r="F666" s="4">
        <v>31335846</v>
      </c>
      <c r="G666" s="2" t="s">
        <v>1537</v>
      </c>
      <c r="H666" s="2" t="s">
        <v>61</v>
      </c>
      <c r="I666" s="55">
        <v>45255</v>
      </c>
      <c r="J666" s="4" t="s">
        <v>732</v>
      </c>
      <c r="K666" s="5" t="s">
        <v>691</v>
      </c>
      <c r="L666" s="15">
        <v>200</v>
      </c>
      <c r="M666" s="2" t="s">
        <v>13</v>
      </c>
      <c r="N666" s="2" t="s">
        <v>47</v>
      </c>
      <c r="O666" s="12">
        <v>10</v>
      </c>
      <c r="P666" s="12">
        <f t="shared" si="40"/>
        <v>20</v>
      </c>
      <c r="Q666" s="2" t="str">
        <f t="shared" si="41"/>
        <v>noviembre</v>
      </c>
      <c r="R666" s="2">
        <f t="shared" si="42"/>
        <v>2023</v>
      </c>
      <c r="S666" s="2" t="str">
        <f t="shared" si="43"/>
        <v>sabado</v>
      </c>
    </row>
    <row r="667" spans="1:19" ht="15.75" x14ac:dyDescent="0.25">
      <c r="A667" s="2">
        <v>669</v>
      </c>
      <c r="B667" s="4" t="s">
        <v>94</v>
      </c>
      <c r="C667" s="2">
        <v>29</v>
      </c>
      <c r="D667" s="2" t="s">
        <v>760</v>
      </c>
      <c r="E667" s="5" t="s">
        <v>668</v>
      </c>
      <c r="F667" s="4">
        <v>32250950</v>
      </c>
      <c r="G667" s="2" t="s">
        <v>1538</v>
      </c>
      <c r="H667" s="2" t="s">
        <v>74</v>
      </c>
      <c r="I667" s="55">
        <v>45257</v>
      </c>
      <c r="J667" s="4" t="s">
        <v>784</v>
      </c>
      <c r="K667" s="5" t="s">
        <v>692</v>
      </c>
      <c r="L667" s="15">
        <v>300</v>
      </c>
      <c r="M667" s="2" t="s">
        <v>5</v>
      </c>
      <c r="N667" s="2" t="s">
        <v>45</v>
      </c>
      <c r="O667" s="12">
        <v>5</v>
      </c>
      <c r="P667" s="12">
        <f t="shared" si="40"/>
        <v>30</v>
      </c>
      <c r="Q667" s="2" t="str">
        <f t="shared" si="41"/>
        <v>noviembre</v>
      </c>
      <c r="R667" s="2">
        <f t="shared" si="42"/>
        <v>2023</v>
      </c>
      <c r="S667" s="2" t="str">
        <f t="shared" si="43"/>
        <v>lunes</v>
      </c>
    </row>
    <row r="668" spans="1:19" ht="15.75" x14ac:dyDescent="0.25">
      <c r="A668" s="2">
        <v>670</v>
      </c>
      <c r="B668" s="4" t="s">
        <v>798</v>
      </c>
      <c r="C668" s="2">
        <v>18</v>
      </c>
      <c r="D668" s="2" t="s">
        <v>760</v>
      </c>
      <c r="E668" s="5" t="s">
        <v>669</v>
      </c>
      <c r="F668" s="4">
        <v>34217549</v>
      </c>
      <c r="G668" s="2" t="s">
        <v>1539</v>
      </c>
      <c r="H668" s="2" t="s">
        <v>96</v>
      </c>
      <c r="I668" s="55">
        <v>45259</v>
      </c>
      <c r="J668" s="4" t="s">
        <v>743</v>
      </c>
      <c r="K668" s="5" t="s">
        <v>693</v>
      </c>
      <c r="L668" s="15">
        <v>200</v>
      </c>
      <c r="M668" s="2" t="s">
        <v>15</v>
      </c>
      <c r="N668" s="2" t="s">
        <v>47</v>
      </c>
      <c r="O668" s="12">
        <v>15</v>
      </c>
      <c r="P668" s="12">
        <f t="shared" si="40"/>
        <v>20</v>
      </c>
      <c r="Q668" s="2" t="str">
        <f t="shared" si="41"/>
        <v>noviembre</v>
      </c>
      <c r="R668" s="2">
        <f t="shared" si="42"/>
        <v>2023</v>
      </c>
      <c r="S668" s="2" t="str">
        <f t="shared" si="43"/>
        <v>miercoles</v>
      </c>
    </row>
    <row r="669" spans="1:19" ht="15.75" x14ac:dyDescent="0.25">
      <c r="A669" s="2">
        <v>671</v>
      </c>
      <c r="B669" s="4" t="s">
        <v>799</v>
      </c>
      <c r="C669" s="2">
        <v>29</v>
      </c>
      <c r="D669" s="2" t="s">
        <v>761</v>
      </c>
      <c r="E669" s="5" t="s">
        <v>670</v>
      </c>
      <c r="F669" s="4">
        <v>31390694</v>
      </c>
      <c r="G669" s="2" t="s">
        <v>1540</v>
      </c>
      <c r="H669" s="2" t="s">
        <v>98</v>
      </c>
      <c r="I669" s="55">
        <v>45261</v>
      </c>
      <c r="J669" s="4" t="s">
        <v>732</v>
      </c>
      <c r="K669" s="5" t="s">
        <v>694</v>
      </c>
      <c r="L669" s="15">
        <v>400</v>
      </c>
      <c r="M669" s="2" t="s">
        <v>13</v>
      </c>
      <c r="N669" s="2" t="s">
        <v>45</v>
      </c>
      <c r="O669" s="12">
        <v>0</v>
      </c>
      <c r="P669" s="12">
        <f t="shared" si="40"/>
        <v>40</v>
      </c>
      <c r="Q669" s="2" t="str">
        <f t="shared" si="41"/>
        <v>diciembre</v>
      </c>
      <c r="R669" s="2">
        <f t="shared" si="42"/>
        <v>2023</v>
      </c>
      <c r="S669" s="2" t="str">
        <f t="shared" si="43"/>
        <v>viernes</v>
      </c>
    </row>
    <row r="670" spans="1:19" ht="15.75" x14ac:dyDescent="0.25">
      <c r="A670" s="2">
        <v>672</v>
      </c>
      <c r="B670" s="4" t="s">
        <v>99</v>
      </c>
      <c r="C670" s="2">
        <v>31</v>
      </c>
      <c r="D670" s="2" t="s">
        <v>761</v>
      </c>
      <c r="E670" s="5" t="s">
        <v>671</v>
      </c>
      <c r="F670" s="4">
        <v>27765033</v>
      </c>
      <c r="G670" s="2" t="s">
        <v>1541</v>
      </c>
      <c r="H670" s="2" t="s">
        <v>100</v>
      </c>
      <c r="I670" s="55">
        <v>45263</v>
      </c>
      <c r="J670" s="4" t="s">
        <v>852</v>
      </c>
      <c r="K670" s="5" t="s">
        <v>695</v>
      </c>
      <c r="L670" s="15">
        <v>250</v>
      </c>
      <c r="M670" s="2" t="s">
        <v>15</v>
      </c>
      <c r="N670" s="2" t="s">
        <v>49</v>
      </c>
      <c r="O670" s="12">
        <v>10</v>
      </c>
      <c r="P670" s="12">
        <f t="shared" si="40"/>
        <v>25</v>
      </c>
      <c r="Q670" s="2" t="str">
        <f t="shared" si="41"/>
        <v>diciembre</v>
      </c>
      <c r="R670" s="2">
        <f t="shared" si="42"/>
        <v>2023</v>
      </c>
      <c r="S670" s="2" t="str">
        <f t="shared" si="43"/>
        <v>domingo</v>
      </c>
    </row>
    <row r="671" spans="1:19" ht="15.75" x14ac:dyDescent="0.25">
      <c r="A671" s="2">
        <v>673</v>
      </c>
      <c r="B671" s="4" t="s">
        <v>800</v>
      </c>
      <c r="C671" s="2">
        <v>29</v>
      </c>
      <c r="D671" s="2" t="s">
        <v>760</v>
      </c>
      <c r="E671" s="5" t="s">
        <v>672</v>
      </c>
      <c r="F671" s="4">
        <v>38941171</v>
      </c>
      <c r="G671" s="2" t="s">
        <v>1542</v>
      </c>
      <c r="H671" s="2" t="s">
        <v>102</v>
      </c>
      <c r="I671" s="55">
        <v>45265</v>
      </c>
      <c r="J671" s="4" t="s">
        <v>751</v>
      </c>
      <c r="K671" s="5" t="s">
        <v>696</v>
      </c>
      <c r="L671" s="15">
        <v>300</v>
      </c>
      <c r="M671" s="2" t="s">
        <v>15</v>
      </c>
      <c r="N671" s="2" t="s">
        <v>47</v>
      </c>
      <c r="O671" s="12">
        <v>5</v>
      </c>
      <c r="P671" s="12">
        <f t="shared" si="40"/>
        <v>30</v>
      </c>
      <c r="Q671" s="2" t="str">
        <f t="shared" si="41"/>
        <v>diciembre</v>
      </c>
      <c r="R671" s="2">
        <f t="shared" si="42"/>
        <v>2023</v>
      </c>
      <c r="S671" s="2" t="str">
        <f t="shared" si="43"/>
        <v>martes</v>
      </c>
    </row>
    <row r="672" spans="1:19" ht="15.75" x14ac:dyDescent="0.25">
      <c r="A672" s="2">
        <v>674</v>
      </c>
      <c r="B672" s="4" t="s">
        <v>801</v>
      </c>
      <c r="C672" s="2">
        <v>18</v>
      </c>
      <c r="D672" s="2" t="s">
        <v>760</v>
      </c>
      <c r="E672" s="5" t="s">
        <v>673</v>
      </c>
      <c r="F672" s="4">
        <v>36023852</v>
      </c>
      <c r="G672" s="2" t="s">
        <v>1543</v>
      </c>
      <c r="H672" s="2" t="s">
        <v>104</v>
      </c>
      <c r="I672" s="55">
        <v>45267</v>
      </c>
      <c r="J672" s="4" t="s">
        <v>736</v>
      </c>
      <c r="K672" s="5" t="s">
        <v>697</v>
      </c>
      <c r="L672" s="15">
        <v>200</v>
      </c>
      <c r="M672" s="2" t="s">
        <v>15</v>
      </c>
      <c r="N672" s="2" t="s">
        <v>49</v>
      </c>
      <c r="O672" s="12">
        <v>10</v>
      </c>
      <c r="P672" s="12">
        <f t="shared" si="40"/>
        <v>20</v>
      </c>
      <c r="Q672" s="2" t="str">
        <f t="shared" si="41"/>
        <v>diciembre</v>
      </c>
      <c r="R672" s="2">
        <f t="shared" si="42"/>
        <v>2023</v>
      </c>
      <c r="S672" s="2" t="str">
        <f t="shared" si="43"/>
        <v>jueves</v>
      </c>
    </row>
    <row r="673" spans="1:19" ht="15.75" x14ac:dyDescent="0.25">
      <c r="A673" s="2">
        <v>675</v>
      </c>
      <c r="B673" s="4" t="s">
        <v>851</v>
      </c>
      <c r="C673" s="2">
        <v>30</v>
      </c>
      <c r="D673" s="2" t="s">
        <v>760</v>
      </c>
      <c r="E673" s="5" t="s">
        <v>674</v>
      </c>
      <c r="F673" s="4">
        <v>37856521</v>
      </c>
      <c r="G673" s="2" t="s">
        <v>1544</v>
      </c>
      <c r="H673" s="2" t="s">
        <v>70</v>
      </c>
      <c r="I673" s="55">
        <v>45269</v>
      </c>
      <c r="J673" s="4" t="s">
        <v>779</v>
      </c>
      <c r="K673" s="5" t="s">
        <v>698</v>
      </c>
      <c r="L673" s="15">
        <v>300</v>
      </c>
      <c r="M673" s="2" t="s">
        <v>13</v>
      </c>
      <c r="N673" s="2" t="s">
        <v>51</v>
      </c>
      <c r="O673" s="12">
        <v>15</v>
      </c>
      <c r="P673" s="12">
        <f t="shared" si="40"/>
        <v>30</v>
      </c>
      <c r="Q673" s="2" t="str">
        <f t="shared" si="41"/>
        <v>diciembre</v>
      </c>
      <c r="R673" s="2">
        <f t="shared" si="42"/>
        <v>2023</v>
      </c>
      <c r="S673" s="2" t="str">
        <f t="shared" si="43"/>
        <v>sabado</v>
      </c>
    </row>
    <row r="674" spans="1:19" ht="15.75" x14ac:dyDescent="0.25">
      <c r="A674" s="2">
        <v>677</v>
      </c>
      <c r="B674" s="4" t="s">
        <v>802</v>
      </c>
      <c r="C674" s="2">
        <v>32</v>
      </c>
      <c r="D674" s="2" t="s">
        <v>761</v>
      </c>
      <c r="E674" s="5" t="s">
        <v>675</v>
      </c>
      <c r="F674" s="4">
        <v>25733410</v>
      </c>
      <c r="G674" s="2" t="s">
        <v>1545</v>
      </c>
      <c r="H674" s="2" t="s">
        <v>108</v>
      </c>
      <c r="I674" s="55">
        <v>45271</v>
      </c>
      <c r="J674" s="4" t="s">
        <v>853</v>
      </c>
      <c r="K674" s="5" t="s">
        <v>699</v>
      </c>
      <c r="L674" s="15">
        <v>400</v>
      </c>
      <c r="M674" s="2" t="s">
        <v>11</v>
      </c>
      <c r="N674" s="2" t="s">
        <v>49</v>
      </c>
      <c r="O674" s="12">
        <v>15</v>
      </c>
      <c r="P674" s="12">
        <f t="shared" si="40"/>
        <v>40</v>
      </c>
      <c r="Q674" s="2" t="str">
        <f t="shared" si="41"/>
        <v>diciembre</v>
      </c>
      <c r="R674" s="2">
        <f t="shared" si="42"/>
        <v>2023</v>
      </c>
      <c r="S674" s="2" t="str">
        <f t="shared" si="43"/>
        <v>lunes</v>
      </c>
    </row>
    <row r="675" spans="1:19" ht="15.75" x14ac:dyDescent="0.25">
      <c r="A675" s="2">
        <v>678</v>
      </c>
      <c r="B675" s="4" t="s">
        <v>803</v>
      </c>
      <c r="C675" s="2">
        <v>52</v>
      </c>
      <c r="D675" s="2" t="s">
        <v>761</v>
      </c>
      <c r="E675" s="5" t="s">
        <v>676</v>
      </c>
      <c r="F675" s="4">
        <v>37358516</v>
      </c>
      <c r="G675" s="2" t="s">
        <v>1546</v>
      </c>
      <c r="H675" s="2" t="s">
        <v>110</v>
      </c>
      <c r="I675" s="55">
        <v>45273</v>
      </c>
      <c r="J675" s="4" t="s">
        <v>742</v>
      </c>
      <c r="K675" s="5" t="s">
        <v>700</v>
      </c>
      <c r="L675" s="15">
        <v>400</v>
      </c>
      <c r="M675" s="2" t="s">
        <v>5</v>
      </c>
      <c r="N675" s="2" t="s">
        <v>47</v>
      </c>
      <c r="O675" s="12">
        <v>0</v>
      </c>
      <c r="P675" s="12">
        <f t="shared" si="40"/>
        <v>40</v>
      </c>
      <c r="Q675" s="2" t="str">
        <f t="shared" si="41"/>
        <v>diciembre</v>
      </c>
      <c r="R675" s="2">
        <f t="shared" si="42"/>
        <v>2023</v>
      </c>
      <c r="S675" s="2" t="str">
        <f t="shared" si="43"/>
        <v>miercoles</v>
      </c>
    </row>
    <row r="676" spans="1:19" ht="15.75" x14ac:dyDescent="0.25">
      <c r="A676" s="2">
        <v>679</v>
      </c>
      <c r="B676" s="4" t="s">
        <v>784</v>
      </c>
      <c r="C676" s="2">
        <v>30</v>
      </c>
      <c r="D676" s="2" t="s">
        <v>761</v>
      </c>
      <c r="E676" s="5" t="s">
        <v>650</v>
      </c>
      <c r="F676" s="4">
        <v>28436911</v>
      </c>
      <c r="G676" s="2" t="s">
        <v>1547</v>
      </c>
      <c r="H676" s="2" t="s">
        <v>61</v>
      </c>
      <c r="I676" s="55">
        <v>45275</v>
      </c>
      <c r="J676" s="4" t="s">
        <v>744</v>
      </c>
      <c r="K676" s="5" t="s">
        <v>701</v>
      </c>
      <c r="L676" s="15">
        <v>250</v>
      </c>
      <c r="M676" s="2" t="s">
        <v>16</v>
      </c>
      <c r="N676" s="2" t="s">
        <v>55</v>
      </c>
      <c r="O676" s="12">
        <v>10</v>
      </c>
      <c r="P676" s="12">
        <f t="shared" si="40"/>
        <v>25</v>
      </c>
      <c r="Q676" s="2" t="str">
        <f t="shared" si="41"/>
        <v>diciembre</v>
      </c>
      <c r="R676" s="2">
        <f t="shared" si="42"/>
        <v>2023</v>
      </c>
      <c r="S676" s="2" t="str">
        <f t="shared" si="43"/>
        <v>viernes</v>
      </c>
    </row>
    <row r="677" spans="1:19" ht="15.75" x14ac:dyDescent="0.25">
      <c r="A677" s="2">
        <v>680</v>
      </c>
      <c r="B677" s="4" t="s">
        <v>785</v>
      </c>
      <c r="C677" s="2">
        <v>29</v>
      </c>
      <c r="D677" s="2" t="s">
        <v>760</v>
      </c>
      <c r="E677" s="5" t="s">
        <v>651</v>
      </c>
      <c r="F677" s="4">
        <v>36375476</v>
      </c>
      <c r="G677" s="2" t="s">
        <v>1548</v>
      </c>
      <c r="H677" s="2" t="s">
        <v>35</v>
      </c>
      <c r="I677" s="55">
        <v>45277</v>
      </c>
      <c r="J677" s="4" t="s">
        <v>733</v>
      </c>
      <c r="K677" s="5" t="s">
        <v>702</v>
      </c>
      <c r="L677" s="15">
        <v>300</v>
      </c>
      <c r="M677" s="2" t="s">
        <v>66</v>
      </c>
      <c r="N677" s="2" t="s">
        <v>45</v>
      </c>
      <c r="O677" s="12">
        <v>5</v>
      </c>
      <c r="P677" s="12">
        <f t="shared" si="40"/>
        <v>30</v>
      </c>
      <c r="Q677" s="2" t="str">
        <f t="shared" si="41"/>
        <v>diciembre</v>
      </c>
      <c r="R677" s="2">
        <f t="shared" si="42"/>
        <v>2023</v>
      </c>
      <c r="S677" s="2" t="str">
        <f t="shared" si="43"/>
        <v>domingo</v>
      </c>
    </row>
    <row r="678" spans="1:19" ht="15.75" x14ac:dyDescent="0.25">
      <c r="A678" s="2">
        <v>681</v>
      </c>
      <c r="B678" s="4" t="s">
        <v>786</v>
      </c>
      <c r="C678" s="2">
        <v>33</v>
      </c>
      <c r="D678" s="2" t="s">
        <v>760</v>
      </c>
      <c r="E678" s="5" t="s">
        <v>652</v>
      </c>
      <c r="F678" s="4">
        <v>39144244</v>
      </c>
      <c r="G678" s="2" t="s">
        <v>1549</v>
      </c>
      <c r="H678" s="2" t="s">
        <v>37</v>
      </c>
      <c r="I678" s="55">
        <v>45279</v>
      </c>
      <c r="J678" s="4" t="s">
        <v>853</v>
      </c>
      <c r="K678" s="5" t="s">
        <v>703</v>
      </c>
      <c r="L678" s="15">
        <v>200</v>
      </c>
      <c r="M678" s="2" t="s">
        <v>13</v>
      </c>
      <c r="N678" s="2" t="s">
        <v>53</v>
      </c>
      <c r="O678" s="12">
        <v>15</v>
      </c>
      <c r="P678" s="12">
        <f t="shared" si="40"/>
        <v>20</v>
      </c>
      <c r="Q678" s="2" t="str">
        <f t="shared" si="41"/>
        <v>diciembre</v>
      </c>
      <c r="R678" s="2">
        <f t="shared" si="42"/>
        <v>2023</v>
      </c>
      <c r="S678" s="2" t="str">
        <f t="shared" si="43"/>
        <v>martes</v>
      </c>
    </row>
    <row r="679" spans="1:19" ht="15.75" x14ac:dyDescent="0.25">
      <c r="A679" s="2">
        <v>682</v>
      </c>
      <c r="B679" s="4" t="s">
        <v>787</v>
      </c>
      <c r="C679" s="2">
        <v>20</v>
      </c>
      <c r="D679" s="2" t="s">
        <v>761</v>
      </c>
      <c r="E679" s="5" t="s">
        <v>653</v>
      </c>
      <c r="F679" s="4">
        <v>26806951</v>
      </c>
      <c r="G679" s="2" t="s">
        <v>1550</v>
      </c>
      <c r="H679" s="2" t="s">
        <v>67</v>
      </c>
      <c r="I679" s="55">
        <v>45281</v>
      </c>
      <c r="J679" s="4" t="s">
        <v>785</v>
      </c>
      <c r="K679" s="5" t="s">
        <v>704</v>
      </c>
      <c r="L679" s="15">
        <v>400</v>
      </c>
      <c r="M679" s="2" t="s">
        <v>15</v>
      </c>
      <c r="N679" s="2" t="s">
        <v>51</v>
      </c>
      <c r="O679" s="12">
        <v>0</v>
      </c>
      <c r="P679" s="12">
        <f t="shared" si="40"/>
        <v>40</v>
      </c>
      <c r="Q679" s="2" t="str">
        <f t="shared" si="41"/>
        <v>diciembre</v>
      </c>
      <c r="R679" s="2">
        <f t="shared" si="42"/>
        <v>2023</v>
      </c>
      <c r="S679" s="2" t="str">
        <f t="shared" si="43"/>
        <v>jueves</v>
      </c>
    </row>
    <row r="680" spans="1:19" ht="15.75" x14ac:dyDescent="0.25">
      <c r="A680" s="2">
        <v>683</v>
      </c>
      <c r="B680" s="4" t="s">
        <v>788</v>
      </c>
      <c r="C680" s="2">
        <v>37</v>
      </c>
      <c r="D680" s="2" t="s">
        <v>761</v>
      </c>
      <c r="E680" s="5" t="s">
        <v>654</v>
      </c>
      <c r="F680" s="4">
        <v>26921588</v>
      </c>
      <c r="G680" s="2" t="s">
        <v>1551</v>
      </c>
      <c r="H680" s="2" t="s">
        <v>68</v>
      </c>
      <c r="I680" s="55">
        <v>45283</v>
      </c>
      <c r="J680" s="4" t="s">
        <v>746</v>
      </c>
      <c r="K680" s="5" t="s">
        <v>705</v>
      </c>
      <c r="L680" s="15">
        <v>250</v>
      </c>
      <c r="M680" s="2" t="s">
        <v>16</v>
      </c>
      <c r="N680" s="2" t="s">
        <v>49</v>
      </c>
      <c r="O680" s="12">
        <v>10</v>
      </c>
      <c r="P680" s="12">
        <f t="shared" si="40"/>
        <v>25</v>
      </c>
      <c r="Q680" s="2" t="str">
        <f t="shared" si="41"/>
        <v>diciembre</v>
      </c>
      <c r="R680" s="2">
        <f t="shared" si="42"/>
        <v>2023</v>
      </c>
      <c r="S680" s="2" t="str">
        <f t="shared" si="43"/>
        <v>sabado</v>
      </c>
    </row>
    <row r="681" spans="1:19" ht="15.75" x14ac:dyDescent="0.25">
      <c r="A681" s="2">
        <v>684</v>
      </c>
      <c r="B681" s="4" t="s">
        <v>115</v>
      </c>
      <c r="C681" s="2">
        <v>28</v>
      </c>
      <c r="D681" s="2" t="s">
        <v>761</v>
      </c>
      <c r="E681" s="5" t="s">
        <v>679</v>
      </c>
      <c r="F681" s="4">
        <v>30655736</v>
      </c>
      <c r="G681" s="2" t="s">
        <v>1552</v>
      </c>
      <c r="H681" s="2" t="s">
        <v>88</v>
      </c>
      <c r="I681" s="55">
        <v>45285</v>
      </c>
      <c r="J681" s="4" t="s">
        <v>736</v>
      </c>
      <c r="K681" s="5" t="s">
        <v>706</v>
      </c>
      <c r="L681" s="15">
        <v>300</v>
      </c>
      <c r="M681" s="2" t="s">
        <v>15</v>
      </c>
      <c r="N681" s="2" t="s">
        <v>47</v>
      </c>
      <c r="O681" s="12">
        <v>5</v>
      </c>
      <c r="P681" s="12">
        <f t="shared" si="40"/>
        <v>30</v>
      </c>
      <c r="Q681" s="2" t="str">
        <f t="shared" si="41"/>
        <v>diciembre</v>
      </c>
      <c r="R681" s="2">
        <f t="shared" si="42"/>
        <v>2023</v>
      </c>
      <c r="S681" s="2" t="str">
        <f t="shared" si="43"/>
        <v>lunes</v>
      </c>
    </row>
    <row r="682" spans="1:19" ht="15.75" x14ac:dyDescent="0.25">
      <c r="A682" s="2">
        <v>685</v>
      </c>
      <c r="B682" s="4" t="s">
        <v>804</v>
      </c>
      <c r="C682" s="2">
        <v>30</v>
      </c>
      <c r="D682" s="2" t="s">
        <v>760</v>
      </c>
      <c r="E682" s="5" t="s">
        <v>680</v>
      </c>
      <c r="F682" s="4">
        <v>33136340</v>
      </c>
      <c r="G682" s="2" t="s">
        <v>1553</v>
      </c>
      <c r="H682" s="2" t="s">
        <v>117</v>
      </c>
      <c r="I682" s="55">
        <v>45287</v>
      </c>
      <c r="J682" s="4" t="s">
        <v>781</v>
      </c>
      <c r="K682" s="5" t="s">
        <v>707</v>
      </c>
      <c r="L682" s="15">
        <v>200</v>
      </c>
      <c r="M682" s="2" t="s">
        <v>13</v>
      </c>
      <c r="N682" s="2" t="s">
        <v>53</v>
      </c>
      <c r="O682" s="12">
        <v>15</v>
      </c>
      <c r="P682" s="12">
        <f t="shared" si="40"/>
        <v>20</v>
      </c>
      <c r="Q682" s="2" t="str">
        <f t="shared" si="41"/>
        <v>diciembre</v>
      </c>
      <c r="R682" s="2">
        <f t="shared" si="42"/>
        <v>2023</v>
      </c>
      <c r="S682" s="2" t="str">
        <f t="shared" si="43"/>
        <v>miercoles</v>
      </c>
    </row>
    <row r="683" spans="1:19" ht="15.75" x14ac:dyDescent="0.25">
      <c r="A683" s="2">
        <v>686</v>
      </c>
      <c r="B683" s="4" t="s">
        <v>805</v>
      </c>
      <c r="C683" s="2">
        <v>38</v>
      </c>
      <c r="D683" s="2" t="s">
        <v>760</v>
      </c>
      <c r="E683" s="5" t="s">
        <v>681</v>
      </c>
      <c r="F683" s="4">
        <v>28188688</v>
      </c>
      <c r="G683" s="2" t="s">
        <v>1554</v>
      </c>
      <c r="H683" s="2" t="s">
        <v>119</v>
      </c>
      <c r="I683" s="55">
        <v>45289</v>
      </c>
      <c r="J683" s="4" t="s">
        <v>746</v>
      </c>
      <c r="K683" s="5" t="s">
        <v>708</v>
      </c>
      <c r="L683" s="15">
        <v>400</v>
      </c>
      <c r="M683" s="2" t="s">
        <v>5</v>
      </c>
      <c r="N683" s="2" t="s">
        <v>51</v>
      </c>
      <c r="O683" s="12">
        <v>0</v>
      </c>
      <c r="P683" s="12">
        <f t="shared" si="40"/>
        <v>40</v>
      </c>
      <c r="Q683" s="2" t="str">
        <f t="shared" si="41"/>
        <v>diciembre</v>
      </c>
      <c r="R683" s="2">
        <f t="shared" si="42"/>
        <v>2023</v>
      </c>
      <c r="S683" s="2" t="str">
        <f t="shared" si="43"/>
        <v>viernes</v>
      </c>
    </row>
    <row r="684" spans="1:19" ht="15.75" x14ac:dyDescent="0.25">
      <c r="A684" s="2">
        <v>687</v>
      </c>
      <c r="B684" s="4" t="s">
        <v>120</v>
      </c>
      <c r="C684" s="2">
        <v>35</v>
      </c>
      <c r="D684" s="2" t="s">
        <v>760</v>
      </c>
      <c r="E684" s="5" t="s">
        <v>682</v>
      </c>
      <c r="F684" s="4">
        <v>31112846</v>
      </c>
      <c r="G684" s="2" t="s">
        <v>1555</v>
      </c>
      <c r="H684" s="2" t="s">
        <v>121</v>
      </c>
      <c r="I684" s="55">
        <v>45291</v>
      </c>
      <c r="J684" s="4" t="s">
        <v>848</v>
      </c>
      <c r="K684" s="5" t="s">
        <v>709</v>
      </c>
      <c r="L684" s="15">
        <v>250</v>
      </c>
      <c r="M684" s="2" t="s">
        <v>13</v>
      </c>
      <c r="N684" s="2" t="s">
        <v>47</v>
      </c>
      <c r="O684" s="12">
        <v>10</v>
      </c>
      <c r="P684" s="12">
        <f t="shared" si="40"/>
        <v>25</v>
      </c>
      <c r="Q684" s="2" t="str">
        <f t="shared" si="41"/>
        <v>diciembre</v>
      </c>
      <c r="R684" s="2">
        <f t="shared" si="42"/>
        <v>2023</v>
      </c>
      <c r="S684" s="2" t="str">
        <f t="shared" si="43"/>
        <v>domingo</v>
      </c>
    </row>
    <row r="685" spans="1:19" ht="15.75" x14ac:dyDescent="0.25">
      <c r="A685" s="2">
        <v>688</v>
      </c>
      <c r="B685" s="4" t="s">
        <v>781</v>
      </c>
      <c r="C685" s="2">
        <v>40</v>
      </c>
      <c r="D685" s="2" t="s">
        <v>760</v>
      </c>
      <c r="E685" s="5" t="s">
        <v>646</v>
      </c>
      <c r="F685" s="4">
        <v>37397553</v>
      </c>
      <c r="G685" s="2" t="s">
        <v>1556</v>
      </c>
      <c r="H685" s="2" t="s">
        <v>35</v>
      </c>
      <c r="I685" s="55">
        <v>45171</v>
      </c>
      <c r="J685" s="4" t="s">
        <v>740</v>
      </c>
      <c r="K685" s="5" t="s">
        <v>710</v>
      </c>
      <c r="L685" s="15">
        <v>300</v>
      </c>
      <c r="M685" s="2" t="s">
        <v>5</v>
      </c>
      <c r="N685" s="2" t="s">
        <v>45</v>
      </c>
      <c r="O685" s="12">
        <v>5</v>
      </c>
      <c r="P685" s="12">
        <f t="shared" si="40"/>
        <v>30</v>
      </c>
      <c r="Q685" s="2" t="str">
        <f t="shared" si="41"/>
        <v>septiembre</v>
      </c>
      <c r="R685" s="2">
        <f t="shared" si="42"/>
        <v>2023</v>
      </c>
      <c r="S685" s="2" t="str">
        <f t="shared" si="43"/>
        <v>sabado</v>
      </c>
    </row>
    <row r="686" spans="1:19" ht="15.75" x14ac:dyDescent="0.25">
      <c r="A686" s="2">
        <v>689</v>
      </c>
      <c r="B686" s="4" t="s">
        <v>846</v>
      </c>
      <c r="C686" s="2">
        <v>38</v>
      </c>
      <c r="D686" s="2" t="s">
        <v>760</v>
      </c>
      <c r="E686" s="5" t="s">
        <v>647</v>
      </c>
      <c r="F686" s="4">
        <v>31974138</v>
      </c>
      <c r="G686" s="2" t="s">
        <v>1557</v>
      </c>
      <c r="H686" s="2" t="s">
        <v>129</v>
      </c>
      <c r="I686" s="55">
        <v>45173</v>
      </c>
      <c r="J686" s="4" t="s">
        <v>751</v>
      </c>
      <c r="K686" s="5" t="s">
        <v>711</v>
      </c>
      <c r="L686" s="15">
        <v>200</v>
      </c>
      <c r="M686" s="2" t="s">
        <v>15</v>
      </c>
      <c r="N686" s="2" t="s">
        <v>47</v>
      </c>
      <c r="O686" s="12">
        <v>0</v>
      </c>
      <c r="P686" s="12">
        <f t="shared" si="40"/>
        <v>20</v>
      </c>
      <c r="Q686" s="2" t="str">
        <f t="shared" si="41"/>
        <v>septiembre</v>
      </c>
      <c r="R686" s="2">
        <f t="shared" si="42"/>
        <v>2023</v>
      </c>
      <c r="S686" s="2" t="str">
        <f t="shared" si="43"/>
        <v>lunes</v>
      </c>
    </row>
    <row r="687" spans="1:19" ht="15.75" x14ac:dyDescent="0.25">
      <c r="A687" s="2">
        <v>690</v>
      </c>
      <c r="B687" s="4" t="s">
        <v>782</v>
      </c>
      <c r="C687" s="2">
        <v>22</v>
      </c>
      <c r="D687" s="2" t="s">
        <v>760</v>
      </c>
      <c r="E687" s="5" t="s">
        <v>648</v>
      </c>
      <c r="F687" s="4">
        <v>29690176</v>
      </c>
      <c r="G687" s="2" t="s">
        <v>1558</v>
      </c>
      <c r="H687" s="2" t="s">
        <v>39</v>
      </c>
      <c r="I687" s="55">
        <v>45175</v>
      </c>
      <c r="J687" s="4" t="s">
        <v>787</v>
      </c>
      <c r="K687" s="5" t="s">
        <v>712</v>
      </c>
      <c r="L687" s="15">
        <v>250</v>
      </c>
      <c r="M687" s="2" t="s">
        <v>13</v>
      </c>
      <c r="N687" s="2" t="s">
        <v>45</v>
      </c>
      <c r="O687" s="12">
        <v>8</v>
      </c>
      <c r="P687" s="12">
        <f t="shared" si="40"/>
        <v>25</v>
      </c>
      <c r="Q687" s="2" t="str">
        <f t="shared" si="41"/>
        <v>septiembre</v>
      </c>
      <c r="R687" s="2">
        <f t="shared" si="42"/>
        <v>2023</v>
      </c>
      <c r="S687" s="2" t="str">
        <f t="shared" si="43"/>
        <v>miercoles</v>
      </c>
    </row>
    <row r="688" spans="1:19" ht="15.75" x14ac:dyDescent="0.25">
      <c r="A688" s="2">
        <v>691</v>
      </c>
      <c r="B688" s="4" t="s">
        <v>783</v>
      </c>
      <c r="C688" s="2">
        <v>32</v>
      </c>
      <c r="D688" s="2" t="s">
        <v>761</v>
      </c>
      <c r="E688" s="5" t="s">
        <v>649</v>
      </c>
      <c r="F688" s="4">
        <v>28330935</v>
      </c>
      <c r="G688" s="2" t="s">
        <v>1559</v>
      </c>
      <c r="H688" s="2" t="s">
        <v>59</v>
      </c>
      <c r="I688" s="55">
        <v>45177</v>
      </c>
      <c r="J688" s="4" t="s">
        <v>779</v>
      </c>
      <c r="K688" s="5" t="s">
        <v>713</v>
      </c>
      <c r="L688" s="15">
        <v>350</v>
      </c>
      <c r="M688" s="2" t="s">
        <v>15</v>
      </c>
      <c r="N688" s="2" t="s">
        <v>49</v>
      </c>
      <c r="O688" s="12">
        <v>15</v>
      </c>
      <c r="P688" s="12">
        <f t="shared" si="40"/>
        <v>35</v>
      </c>
      <c r="Q688" s="2" t="str">
        <f t="shared" si="41"/>
        <v>septiembre</v>
      </c>
      <c r="R688" s="2">
        <f t="shared" si="42"/>
        <v>2023</v>
      </c>
      <c r="S688" s="2" t="str">
        <f t="shared" si="43"/>
        <v>viernes</v>
      </c>
    </row>
    <row r="689" spans="1:19" ht="15.75" x14ac:dyDescent="0.25">
      <c r="A689" s="2">
        <v>692</v>
      </c>
      <c r="B689" s="4" t="s">
        <v>784</v>
      </c>
      <c r="C689" s="2">
        <v>30</v>
      </c>
      <c r="D689" s="2" t="s">
        <v>761</v>
      </c>
      <c r="E689" s="5" t="s">
        <v>650</v>
      </c>
      <c r="F689" s="4">
        <v>25453424</v>
      </c>
      <c r="G689" s="2" t="s">
        <v>1560</v>
      </c>
      <c r="H689" s="2" t="s">
        <v>61</v>
      </c>
      <c r="I689" s="55">
        <v>45179</v>
      </c>
      <c r="J689" s="4" t="s">
        <v>848</v>
      </c>
      <c r="K689" s="5" t="s">
        <v>714</v>
      </c>
      <c r="L689" s="15">
        <v>400</v>
      </c>
      <c r="M689" s="2" t="s">
        <v>13</v>
      </c>
      <c r="N689" s="2" t="s">
        <v>47</v>
      </c>
      <c r="O689" s="12">
        <v>5</v>
      </c>
      <c r="P689" s="12">
        <f t="shared" si="40"/>
        <v>40</v>
      </c>
      <c r="Q689" s="2" t="str">
        <f t="shared" si="41"/>
        <v>septiembre</v>
      </c>
      <c r="R689" s="2">
        <f t="shared" si="42"/>
        <v>2023</v>
      </c>
      <c r="S689" s="2" t="str">
        <f t="shared" si="43"/>
        <v>domingo</v>
      </c>
    </row>
    <row r="690" spans="1:19" ht="15.75" x14ac:dyDescent="0.25">
      <c r="A690" s="2">
        <v>693</v>
      </c>
      <c r="B690" s="4" t="s">
        <v>785</v>
      </c>
      <c r="C690" s="2">
        <v>29</v>
      </c>
      <c r="D690" s="2" t="s">
        <v>760</v>
      </c>
      <c r="E690" s="5" t="s">
        <v>651</v>
      </c>
      <c r="F690" s="4">
        <v>36476596</v>
      </c>
      <c r="G690" s="2" t="s">
        <v>1561</v>
      </c>
      <c r="H690" s="2" t="s">
        <v>35</v>
      </c>
      <c r="I690" s="55">
        <v>45181</v>
      </c>
      <c r="J690" s="4" t="s">
        <v>743</v>
      </c>
      <c r="K690" s="5" t="s">
        <v>715</v>
      </c>
      <c r="L690" s="15">
        <v>200</v>
      </c>
      <c r="M690" s="2" t="s">
        <v>752</v>
      </c>
      <c r="N690" s="2" t="s">
        <v>49</v>
      </c>
      <c r="O690" s="12">
        <v>10</v>
      </c>
      <c r="P690" s="12">
        <f t="shared" si="40"/>
        <v>20</v>
      </c>
      <c r="Q690" s="2" t="str">
        <f t="shared" si="41"/>
        <v>septiembre</v>
      </c>
      <c r="R690" s="2">
        <f t="shared" si="42"/>
        <v>2023</v>
      </c>
      <c r="S690" s="2" t="str">
        <f t="shared" si="43"/>
        <v>martes</v>
      </c>
    </row>
    <row r="691" spans="1:19" ht="15.75" x14ac:dyDescent="0.25">
      <c r="A691" s="2">
        <v>694</v>
      </c>
      <c r="B691" s="4" t="s">
        <v>786</v>
      </c>
      <c r="C691" s="2">
        <v>33</v>
      </c>
      <c r="D691" s="2" t="s">
        <v>760</v>
      </c>
      <c r="E691" s="5" t="s">
        <v>652</v>
      </c>
      <c r="F691" s="4">
        <v>27120265</v>
      </c>
      <c r="G691" s="2" t="s">
        <v>1562</v>
      </c>
      <c r="H691" s="2" t="s">
        <v>37</v>
      </c>
      <c r="I691" s="55">
        <v>45183</v>
      </c>
      <c r="J691" s="4" t="s">
        <v>847</v>
      </c>
      <c r="K691" s="5" t="s">
        <v>716</v>
      </c>
      <c r="L691" s="15">
        <v>300</v>
      </c>
      <c r="M691" s="2" t="s">
        <v>753</v>
      </c>
      <c r="N691" s="2" t="s">
        <v>49</v>
      </c>
      <c r="O691" s="12">
        <v>5</v>
      </c>
      <c r="P691" s="12">
        <f t="shared" si="40"/>
        <v>30</v>
      </c>
      <c r="Q691" s="2" t="str">
        <f t="shared" si="41"/>
        <v>septiembre</v>
      </c>
      <c r="R691" s="2">
        <f t="shared" si="42"/>
        <v>2023</v>
      </c>
      <c r="S691" s="2" t="str">
        <f t="shared" si="43"/>
        <v>jueves</v>
      </c>
    </row>
    <row r="692" spans="1:19" ht="15.75" x14ac:dyDescent="0.25">
      <c r="A692" s="2">
        <v>695</v>
      </c>
      <c r="B692" s="4" t="s">
        <v>787</v>
      </c>
      <c r="C692" s="2">
        <v>20</v>
      </c>
      <c r="D692" s="2" t="s">
        <v>761</v>
      </c>
      <c r="E692" s="5" t="s">
        <v>653</v>
      </c>
      <c r="F692" s="4">
        <v>30880692</v>
      </c>
      <c r="G692" s="2" t="s">
        <v>1563</v>
      </c>
      <c r="H692" s="2" t="s">
        <v>67</v>
      </c>
      <c r="I692" s="55">
        <v>45185</v>
      </c>
      <c r="J692" s="4" t="s">
        <v>850</v>
      </c>
      <c r="K692" s="5" t="s">
        <v>717</v>
      </c>
      <c r="L692" s="15">
        <v>200</v>
      </c>
      <c r="M692" s="2" t="s">
        <v>754</v>
      </c>
      <c r="N692" s="2" t="s">
        <v>49</v>
      </c>
      <c r="O692" s="12">
        <v>15</v>
      </c>
      <c r="P692" s="12">
        <f t="shared" si="40"/>
        <v>20</v>
      </c>
      <c r="Q692" s="2" t="str">
        <f t="shared" si="41"/>
        <v>septiembre</v>
      </c>
      <c r="R692" s="2">
        <f t="shared" si="42"/>
        <v>2023</v>
      </c>
      <c r="S692" s="2" t="str">
        <f t="shared" si="43"/>
        <v>sabado</v>
      </c>
    </row>
    <row r="693" spans="1:19" ht="15.75" x14ac:dyDescent="0.25">
      <c r="A693" s="2">
        <v>696</v>
      </c>
      <c r="B693" s="4" t="s">
        <v>788</v>
      </c>
      <c r="C693" s="2">
        <v>37</v>
      </c>
      <c r="D693" s="2" t="s">
        <v>761</v>
      </c>
      <c r="E693" s="5" t="s">
        <v>654</v>
      </c>
      <c r="F693" s="4">
        <v>36979978</v>
      </c>
      <c r="G693" s="2" t="s">
        <v>1564</v>
      </c>
      <c r="H693" s="2" t="s">
        <v>68</v>
      </c>
      <c r="I693" s="55">
        <v>45187</v>
      </c>
      <c r="J693" s="4" t="s">
        <v>782</v>
      </c>
      <c r="K693" s="5" t="s">
        <v>718</v>
      </c>
      <c r="L693" s="15">
        <v>400</v>
      </c>
      <c r="M693" s="2" t="s">
        <v>755</v>
      </c>
      <c r="N693" s="2" t="s">
        <v>47</v>
      </c>
      <c r="O693" s="12">
        <v>0</v>
      </c>
      <c r="P693" s="12">
        <f t="shared" si="40"/>
        <v>40</v>
      </c>
      <c r="Q693" s="2" t="str">
        <f t="shared" si="41"/>
        <v>septiembre</v>
      </c>
      <c r="R693" s="2">
        <f t="shared" si="42"/>
        <v>2023</v>
      </c>
      <c r="S693" s="2" t="str">
        <f t="shared" si="43"/>
        <v>lunes</v>
      </c>
    </row>
    <row r="694" spans="1:19" ht="15.75" x14ac:dyDescent="0.25">
      <c r="A694" s="2">
        <v>697</v>
      </c>
      <c r="B694" s="4" t="s">
        <v>789</v>
      </c>
      <c r="C694" s="2">
        <v>34</v>
      </c>
      <c r="D694" s="2" t="s">
        <v>760</v>
      </c>
      <c r="E694" s="5" t="s">
        <v>655</v>
      </c>
      <c r="F694" s="4">
        <v>29520324</v>
      </c>
      <c r="G694" s="2" t="s">
        <v>1565</v>
      </c>
      <c r="H694" s="2" t="s">
        <v>70</v>
      </c>
      <c r="I694" s="55">
        <v>45189</v>
      </c>
      <c r="J694" s="4" t="s">
        <v>733</v>
      </c>
      <c r="K694" s="5" t="s">
        <v>719</v>
      </c>
      <c r="L694" s="15">
        <v>250</v>
      </c>
      <c r="M694" s="2" t="s">
        <v>756</v>
      </c>
      <c r="N694" s="2" t="s">
        <v>55</v>
      </c>
      <c r="O694" s="12">
        <v>8</v>
      </c>
      <c r="P694" s="12">
        <f t="shared" si="40"/>
        <v>25</v>
      </c>
      <c r="Q694" s="2" t="str">
        <f t="shared" si="41"/>
        <v>septiembre</v>
      </c>
      <c r="R694" s="2">
        <f t="shared" si="42"/>
        <v>2023</v>
      </c>
      <c r="S694" s="2" t="str">
        <f t="shared" si="43"/>
        <v>miercoles</v>
      </c>
    </row>
    <row r="695" spans="1:19" ht="15.75" x14ac:dyDescent="0.25">
      <c r="A695" s="2">
        <v>698</v>
      </c>
      <c r="B695" s="4" t="s">
        <v>71</v>
      </c>
      <c r="C695" s="2">
        <v>27</v>
      </c>
      <c r="D695" s="2" t="s">
        <v>760</v>
      </c>
      <c r="E695" s="5" t="s">
        <v>656</v>
      </c>
      <c r="F695" s="4">
        <v>31501404</v>
      </c>
      <c r="G695" s="2" t="s">
        <v>1566</v>
      </c>
      <c r="H695" s="2" t="s">
        <v>72</v>
      </c>
      <c r="I695" s="55">
        <v>45191</v>
      </c>
      <c r="J695" s="4" t="s">
        <v>733</v>
      </c>
      <c r="K695" s="5" t="s">
        <v>720</v>
      </c>
      <c r="L695" s="15">
        <v>350</v>
      </c>
      <c r="M695" s="2" t="s">
        <v>757</v>
      </c>
      <c r="N695" s="2" t="s">
        <v>45</v>
      </c>
      <c r="O695" s="12">
        <v>10</v>
      </c>
      <c r="P695" s="12">
        <f t="shared" si="40"/>
        <v>35</v>
      </c>
      <c r="Q695" s="2" t="str">
        <f t="shared" si="41"/>
        <v>septiembre</v>
      </c>
      <c r="R695" s="2">
        <f t="shared" si="42"/>
        <v>2023</v>
      </c>
      <c r="S695" s="2" t="str">
        <f t="shared" si="43"/>
        <v>viernes</v>
      </c>
    </row>
    <row r="696" spans="1:19" ht="15.75" x14ac:dyDescent="0.25">
      <c r="A696" s="2">
        <v>699</v>
      </c>
      <c r="B696" s="4" t="s">
        <v>73</v>
      </c>
      <c r="C696" s="2">
        <v>31</v>
      </c>
      <c r="D696" s="2" t="s">
        <v>760</v>
      </c>
      <c r="E696" s="5" t="s">
        <v>657</v>
      </c>
      <c r="F696" s="4">
        <v>28083037</v>
      </c>
      <c r="G696" s="2" t="s">
        <v>1567</v>
      </c>
      <c r="H696" s="2" t="s">
        <v>74</v>
      </c>
      <c r="I696" s="55">
        <v>45193</v>
      </c>
      <c r="J696" s="4" t="s">
        <v>750</v>
      </c>
      <c r="K696" s="5" t="s">
        <v>721</v>
      </c>
      <c r="L696" s="15">
        <v>300</v>
      </c>
      <c r="M696" s="2" t="s">
        <v>5</v>
      </c>
      <c r="N696" s="2" t="s">
        <v>51</v>
      </c>
      <c r="O696" s="12">
        <v>5</v>
      </c>
      <c r="P696" s="12">
        <f t="shared" si="40"/>
        <v>30</v>
      </c>
      <c r="Q696" s="2" t="str">
        <f t="shared" si="41"/>
        <v>septiembre</v>
      </c>
      <c r="R696" s="2">
        <f t="shared" si="42"/>
        <v>2023</v>
      </c>
      <c r="S696" s="2" t="str">
        <f t="shared" si="43"/>
        <v>domingo</v>
      </c>
    </row>
    <row r="697" spans="1:19" ht="15.75" x14ac:dyDescent="0.25">
      <c r="A697" s="2">
        <v>700</v>
      </c>
      <c r="B697" s="4" t="s">
        <v>790</v>
      </c>
      <c r="C697" s="2">
        <v>40</v>
      </c>
      <c r="D697" s="2" t="s">
        <v>761</v>
      </c>
      <c r="E697" s="5" t="s">
        <v>658</v>
      </c>
      <c r="F697" s="4">
        <v>31791707</v>
      </c>
      <c r="G697" s="2" t="s">
        <v>1568</v>
      </c>
      <c r="H697" s="2" t="s">
        <v>76</v>
      </c>
      <c r="I697" s="55">
        <v>45195</v>
      </c>
      <c r="J697" s="4" t="s">
        <v>849</v>
      </c>
      <c r="K697" s="5" t="s">
        <v>708</v>
      </c>
      <c r="L697" s="15">
        <v>200</v>
      </c>
      <c r="M697" s="2" t="s">
        <v>15</v>
      </c>
      <c r="N697" s="2" t="s">
        <v>49</v>
      </c>
      <c r="O697" s="12">
        <v>15</v>
      </c>
      <c r="P697" s="12">
        <f t="shared" si="40"/>
        <v>20</v>
      </c>
      <c r="Q697" s="2" t="str">
        <f t="shared" si="41"/>
        <v>septiembre</v>
      </c>
      <c r="R697" s="2">
        <f t="shared" si="42"/>
        <v>2023</v>
      </c>
      <c r="S697" s="2" t="str">
        <f t="shared" si="43"/>
        <v>martes</v>
      </c>
    </row>
    <row r="698" spans="1:19" ht="15.75" x14ac:dyDescent="0.25">
      <c r="A698" s="2">
        <v>701</v>
      </c>
      <c r="B698" s="4" t="s">
        <v>791</v>
      </c>
      <c r="C698" s="2">
        <v>18</v>
      </c>
      <c r="D698" s="2" t="s">
        <v>761</v>
      </c>
      <c r="E698" s="5" t="s">
        <v>659</v>
      </c>
      <c r="F698" s="4">
        <v>33868785</v>
      </c>
      <c r="G698" s="2" t="s">
        <v>1569</v>
      </c>
      <c r="H698" s="2" t="s">
        <v>78</v>
      </c>
      <c r="I698" s="55">
        <v>45197</v>
      </c>
      <c r="J698" s="4" t="s">
        <v>742</v>
      </c>
      <c r="K698" s="5" t="s">
        <v>722</v>
      </c>
      <c r="L698" s="15">
        <v>400</v>
      </c>
      <c r="M698" s="2" t="s">
        <v>13</v>
      </c>
      <c r="N698" s="2" t="s">
        <v>55</v>
      </c>
      <c r="O698" s="12">
        <v>8</v>
      </c>
      <c r="P698" s="12">
        <f t="shared" si="40"/>
        <v>40</v>
      </c>
      <c r="Q698" s="2" t="str">
        <f t="shared" si="41"/>
        <v>septiembre</v>
      </c>
      <c r="R698" s="2">
        <f t="shared" si="42"/>
        <v>2023</v>
      </c>
      <c r="S698" s="2" t="str">
        <f t="shared" si="43"/>
        <v>jueves</v>
      </c>
    </row>
    <row r="699" spans="1:19" ht="15.75" x14ac:dyDescent="0.25">
      <c r="A699" s="2">
        <v>702</v>
      </c>
      <c r="B699" s="4" t="s">
        <v>115</v>
      </c>
      <c r="C699" s="2">
        <v>28</v>
      </c>
      <c r="D699" s="2" t="s">
        <v>761</v>
      </c>
      <c r="E699" s="5" t="s">
        <v>679</v>
      </c>
      <c r="F699" s="4">
        <v>39756299</v>
      </c>
      <c r="G699" s="2" t="s">
        <v>1570</v>
      </c>
      <c r="H699" s="2" t="s">
        <v>88</v>
      </c>
      <c r="I699" s="55">
        <v>45199</v>
      </c>
      <c r="J699" s="4" t="s">
        <v>742</v>
      </c>
      <c r="K699" s="5" t="s">
        <v>723</v>
      </c>
      <c r="L699" s="15">
        <v>350</v>
      </c>
      <c r="M699" s="2" t="s">
        <v>15</v>
      </c>
      <c r="N699" s="2" t="s">
        <v>53</v>
      </c>
      <c r="O699" s="12">
        <v>5</v>
      </c>
      <c r="P699" s="12">
        <f t="shared" si="40"/>
        <v>35</v>
      </c>
      <c r="Q699" s="2" t="str">
        <f t="shared" si="41"/>
        <v>septiembre</v>
      </c>
      <c r="R699" s="2">
        <f t="shared" si="42"/>
        <v>2023</v>
      </c>
      <c r="S699" s="2" t="str">
        <f t="shared" si="43"/>
        <v>sabado</v>
      </c>
    </row>
    <row r="700" spans="1:19" ht="15.75" x14ac:dyDescent="0.25">
      <c r="A700" s="2">
        <v>703</v>
      </c>
      <c r="B700" s="4" t="s">
        <v>804</v>
      </c>
      <c r="C700" s="2">
        <v>30</v>
      </c>
      <c r="D700" s="2" t="s">
        <v>760</v>
      </c>
      <c r="E700" s="5" t="s">
        <v>680</v>
      </c>
      <c r="F700" s="4">
        <v>38311759</v>
      </c>
      <c r="G700" s="2" t="s">
        <v>1571</v>
      </c>
      <c r="H700" s="2" t="s">
        <v>117</v>
      </c>
      <c r="I700" s="55">
        <v>45201</v>
      </c>
      <c r="J700" s="4" t="s">
        <v>779</v>
      </c>
      <c r="K700" s="5" t="s">
        <v>724</v>
      </c>
      <c r="L700" s="15">
        <v>200</v>
      </c>
      <c r="M700" s="2" t="s">
        <v>13</v>
      </c>
      <c r="N700" s="2" t="s">
        <v>47</v>
      </c>
      <c r="O700" s="12">
        <v>15</v>
      </c>
      <c r="P700" s="12">
        <f t="shared" si="40"/>
        <v>20</v>
      </c>
      <c r="Q700" s="2" t="str">
        <f t="shared" si="41"/>
        <v>octubre</v>
      </c>
      <c r="R700" s="2">
        <f t="shared" si="42"/>
        <v>2023</v>
      </c>
      <c r="S700" s="2" t="str">
        <f t="shared" si="43"/>
        <v>lunes</v>
      </c>
    </row>
    <row r="701" spans="1:19" ht="15.75" x14ac:dyDescent="0.25">
      <c r="A701" s="2">
        <v>704</v>
      </c>
      <c r="B701" s="4" t="s">
        <v>805</v>
      </c>
      <c r="C701" s="2">
        <v>38</v>
      </c>
      <c r="D701" s="2" t="s">
        <v>760</v>
      </c>
      <c r="E701" s="5" t="s">
        <v>681</v>
      </c>
      <c r="F701" s="4">
        <v>30133289</v>
      </c>
      <c r="G701" s="2" t="s">
        <v>1572</v>
      </c>
      <c r="H701" s="2" t="s">
        <v>119</v>
      </c>
      <c r="I701" s="55">
        <v>45203</v>
      </c>
      <c r="J701" s="4" t="s">
        <v>739</v>
      </c>
      <c r="K701" s="5" t="s">
        <v>725</v>
      </c>
      <c r="L701" s="15">
        <v>400</v>
      </c>
      <c r="M701" s="2" t="s">
        <v>11</v>
      </c>
      <c r="N701" s="2" t="s">
        <v>51</v>
      </c>
      <c r="O701" s="12">
        <v>0</v>
      </c>
      <c r="P701" s="12">
        <f t="shared" si="40"/>
        <v>40</v>
      </c>
      <c r="Q701" s="2" t="str">
        <f t="shared" si="41"/>
        <v>octubre</v>
      </c>
      <c r="R701" s="2">
        <f t="shared" si="42"/>
        <v>2023</v>
      </c>
      <c r="S701" s="2" t="str">
        <f t="shared" si="43"/>
        <v>miercoles</v>
      </c>
    </row>
    <row r="702" spans="1:19" ht="15.75" x14ac:dyDescent="0.25">
      <c r="A702" s="2">
        <v>705</v>
      </c>
      <c r="B702" s="4" t="s">
        <v>120</v>
      </c>
      <c r="C702" s="2">
        <v>35</v>
      </c>
      <c r="D702" s="2" t="s">
        <v>760</v>
      </c>
      <c r="E702" s="5" t="s">
        <v>682</v>
      </c>
      <c r="F702" s="4">
        <v>35036992</v>
      </c>
      <c r="G702" s="2" t="s">
        <v>1573</v>
      </c>
      <c r="H702" s="2" t="s">
        <v>121</v>
      </c>
      <c r="I702" s="55">
        <v>45205</v>
      </c>
      <c r="J702" s="4" t="s">
        <v>732</v>
      </c>
      <c r="K702" s="5" t="s">
        <v>726</v>
      </c>
      <c r="L702" s="15">
        <v>250</v>
      </c>
      <c r="M702" s="2" t="s">
        <v>5</v>
      </c>
      <c r="N702" s="2" t="s">
        <v>49</v>
      </c>
      <c r="O702" s="12">
        <v>15</v>
      </c>
      <c r="P702" s="12">
        <f t="shared" si="40"/>
        <v>25</v>
      </c>
      <c r="Q702" s="2" t="str">
        <f t="shared" si="41"/>
        <v>octubre</v>
      </c>
      <c r="R702" s="2">
        <f t="shared" si="42"/>
        <v>2023</v>
      </c>
      <c r="S702" s="2" t="str">
        <f t="shared" si="43"/>
        <v>viernes</v>
      </c>
    </row>
    <row r="703" spans="1:19" ht="15.75" x14ac:dyDescent="0.25">
      <c r="A703" s="2">
        <v>706</v>
      </c>
      <c r="B703" s="4" t="s">
        <v>796</v>
      </c>
      <c r="C703" s="2">
        <v>18</v>
      </c>
      <c r="D703" s="2" t="s">
        <v>760</v>
      </c>
      <c r="E703" s="5" t="s">
        <v>664</v>
      </c>
      <c r="F703" s="4">
        <v>25039372</v>
      </c>
      <c r="G703" s="2" t="s">
        <v>1574</v>
      </c>
      <c r="H703" s="2" t="s">
        <v>88</v>
      </c>
      <c r="I703" s="55">
        <v>45207</v>
      </c>
      <c r="J703" s="4" t="s">
        <v>746</v>
      </c>
      <c r="K703" s="5" t="s">
        <v>727</v>
      </c>
      <c r="L703" s="15">
        <v>400</v>
      </c>
      <c r="M703" s="2" t="s">
        <v>15</v>
      </c>
      <c r="N703" s="2" t="s">
        <v>47</v>
      </c>
      <c r="O703" s="12">
        <v>0</v>
      </c>
      <c r="P703" s="12">
        <f t="shared" si="40"/>
        <v>40</v>
      </c>
      <c r="Q703" s="2" t="str">
        <f t="shared" si="41"/>
        <v>octubre</v>
      </c>
      <c r="R703" s="2">
        <f t="shared" si="42"/>
        <v>2023</v>
      </c>
      <c r="S703" s="2" t="str">
        <f t="shared" si="43"/>
        <v>domingo</v>
      </c>
    </row>
    <row r="704" spans="1:19" ht="15.75" x14ac:dyDescent="0.25">
      <c r="A704" s="2">
        <v>707</v>
      </c>
      <c r="B704" s="4" t="s">
        <v>89</v>
      </c>
      <c r="C704" s="2">
        <v>28</v>
      </c>
      <c r="D704" s="2" t="s">
        <v>760</v>
      </c>
      <c r="E704" s="5" t="s">
        <v>665</v>
      </c>
      <c r="F704" s="4">
        <v>38974084</v>
      </c>
      <c r="G704" s="2" t="s">
        <v>1575</v>
      </c>
      <c r="H704" s="2" t="s">
        <v>90</v>
      </c>
      <c r="I704" s="55">
        <v>45209</v>
      </c>
      <c r="J704" s="4" t="s">
        <v>853</v>
      </c>
      <c r="K704" s="5" t="s">
        <v>728</v>
      </c>
      <c r="L704" s="15">
        <v>250</v>
      </c>
      <c r="M704" s="2" t="s">
        <v>13</v>
      </c>
      <c r="N704" s="2" t="s">
        <v>55</v>
      </c>
      <c r="O704" s="12">
        <v>10</v>
      </c>
      <c r="P704" s="12">
        <f t="shared" si="40"/>
        <v>25</v>
      </c>
      <c r="Q704" s="2" t="str">
        <f t="shared" si="41"/>
        <v>octubre</v>
      </c>
      <c r="R704" s="2">
        <f t="shared" si="42"/>
        <v>2023</v>
      </c>
      <c r="S704" s="2" t="str">
        <f t="shared" si="43"/>
        <v>martes</v>
      </c>
    </row>
    <row r="705" spans="1:19" ht="15.75" x14ac:dyDescent="0.25">
      <c r="A705" s="2">
        <v>708</v>
      </c>
      <c r="B705" s="4" t="s">
        <v>91</v>
      </c>
      <c r="C705" s="2">
        <v>30</v>
      </c>
      <c r="D705" s="2" t="s">
        <v>761</v>
      </c>
      <c r="E705" s="5" t="s">
        <v>666</v>
      </c>
      <c r="F705" s="4">
        <v>25186948</v>
      </c>
      <c r="G705" s="2" t="s">
        <v>1576</v>
      </c>
      <c r="H705" s="2" t="s">
        <v>92</v>
      </c>
      <c r="I705" s="55">
        <v>45211</v>
      </c>
      <c r="J705" s="4" t="s">
        <v>782</v>
      </c>
      <c r="K705" s="5" t="s">
        <v>729</v>
      </c>
      <c r="L705" s="15">
        <v>300</v>
      </c>
      <c r="M705" s="2" t="s">
        <v>11</v>
      </c>
      <c r="N705" s="2" t="s">
        <v>45</v>
      </c>
      <c r="O705" s="12">
        <v>5</v>
      </c>
      <c r="P705" s="12">
        <f t="shared" si="40"/>
        <v>30</v>
      </c>
      <c r="Q705" s="2" t="str">
        <f t="shared" si="41"/>
        <v>octubre</v>
      </c>
      <c r="R705" s="2">
        <f t="shared" si="42"/>
        <v>2023</v>
      </c>
      <c r="S705" s="2" t="str">
        <f t="shared" si="43"/>
        <v>jueves</v>
      </c>
    </row>
    <row r="706" spans="1:19" ht="15.75" x14ac:dyDescent="0.25">
      <c r="A706" s="2">
        <v>709</v>
      </c>
      <c r="B706" s="4" t="s">
        <v>797</v>
      </c>
      <c r="C706" s="2">
        <v>18</v>
      </c>
      <c r="D706" s="2" t="s">
        <v>761</v>
      </c>
      <c r="E706" s="5" t="s">
        <v>667</v>
      </c>
      <c r="F706" s="4">
        <v>34116112</v>
      </c>
      <c r="G706" s="2" t="s">
        <v>1577</v>
      </c>
      <c r="H706" s="2" t="s">
        <v>61</v>
      </c>
      <c r="I706" s="55">
        <v>45213</v>
      </c>
      <c r="J706" s="4" t="s">
        <v>784</v>
      </c>
      <c r="K706" s="5" t="s">
        <v>730</v>
      </c>
      <c r="L706" s="15">
        <v>200</v>
      </c>
      <c r="M706" s="2" t="s">
        <v>5</v>
      </c>
      <c r="N706" s="2" t="s">
        <v>53</v>
      </c>
      <c r="O706" s="12">
        <v>10</v>
      </c>
      <c r="P706" s="12">
        <f t="shared" ref="P706:P769" si="44">L706*0.1</f>
        <v>20</v>
      </c>
      <c r="Q706" s="2" t="str">
        <f t="shared" ref="Q706:Q769" si="45">TEXT(I706,"mmmm")</f>
        <v>octubre</v>
      </c>
      <c r="R706" s="2">
        <f t="shared" ref="R706:R769" si="46">YEAR(I706)</f>
        <v>2023</v>
      </c>
      <c r="S706" s="2" t="str">
        <f t="shared" ref="S706:S769" si="47">IF(I706&lt;&gt;"", SUBSTITUTE(SUBSTITUTE(SUBSTITUTE(SUBSTITUTE(SUBSTITUTE(TEXT(I706,"dddd"),"á","a"),"é","e"),"í","i"),"ó","o"),"ú","u"),"")</f>
        <v>sabado</v>
      </c>
    </row>
    <row r="707" spans="1:19" ht="15.75" x14ac:dyDescent="0.25">
      <c r="A707" s="2">
        <v>710</v>
      </c>
      <c r="B707" s="4" t="s">
        <v>94</v>
      </c>
      <c r="C707" s="2">
        <v>29</v>
      </c>
      <c r="D707" s="2" t="s">
        <v>760</v>
      </c>
      <c r="E707" s="5" t="s">
        <v>668</v>
      </c>
      <c r="F707" s="4">
        <v>39844524</v>
      </c>
      <c r="G707" s="2" t="s">
        <v>1578</v>
      </c>
      <c r="H707" s="2" t="s">
        <v>74</v>
      </c>
      <c r="I707" s="55">
        <v>45215</v>
      </c>
      <c r="J707" s="4" t="s">
        <v>734</v>
      </c>
      <c r="K707" s="5" t="s">
        <v>731</v>
      </c>
      <c r="L707" s="15">
        <v>300</v>
      </c>
      <c r="M707" s="2" t="s">
        <v>16</v>
      </c>
      <c r="N707" s="2" t="s">
        <v>51</v>
      </c>
      <c r="O707" s="12">
        <v>5</v>
      </c>
      <c r="P707" s="12">
        <f t="shared" si="44"/>
        <v>30</v>
      </c>
      <c r="Q707" s="2" t="str">
        <f t="shared" si="45"/>
        <v>octubre</v>
      </c>
      <c r="R707" s="2">
        <f t="shared" si="46"/>
        <v>2023</v>
      </c>
      <c r="S707" s="2" t="str">
        <f t="shared" si="47"/>
        <v>lunes</v>
      </c>
    </row>
    <row r="708" spans="1:19" ht="15.75" x14ac:dyDescent="0.25">
      <c r="A708" s="2">
        <v>711</v>
      </c>
      <c r="B708" s="4" t="s">
        <v>798</v>
      </c>
      <c r="C708" s="2">
        <v>18</v>
      </c>
      <c r="D708" s="2" t="s">
        <v>760</v>
      </c>
      <c r="E708" s="5" t="s">
        <v>669</v>
      </c>
      <c r="F708" s="4">
        <v>30062407</v>
      </c>
      <c r="G708" s="2" t="s">
        <v>1579</v>
      </c>
      <c r="H708" s="2" t="s">
        <v>96</v>
      </c>
      <c r="I708" s="55">
        <v>45217</v>
      </c>
      <c r="J708" s="4" t="s">
        <v>743</v>
      </c>
      <c r="K708" s="5" t="s">
        <v>683</v>
      </c>
      <c r="L708" s="15">
        <v>200</v>
      </c>
      <c r="M708" s="2" t="s">
        <v>13</v>
      </c>
      <c r="N708" s="2" t="s">
        <v>49</v>
      </c>
      <c r="O708" s="12">
        <v>10</v>
      </c>
      <c r="P708" s="12">
        <f t="shared" si="44"/>
        <v>20</v>
      </c>
      <c r="Q708" s="2" t="str">
        <f t="shared" si="45"/>
        <v>octubre</v>
      </c>
      <c r="R708" s="2">
        <f t="shared" si="46"/>
        <v>2023</v>
      </c>
      <c r="S708" s="2" t="str">
        <f t="shared" si="47"/>
        <v>miercoles</v>
      </c>
    </row>
    <row r="709" spans="1:19" ht="15.75" x14ac:dyDescent="0.25">
      <c r="A709" s="2">
        <v>712</v>
      </c>
      <c r="B709" s="4" t="s">
        <v>799</v>
      </c>
      <c r="C709" s="2">
        <v>29</v>
      </c>
      <c r="D709" s="2" t="s">
        <v>761</v>
      </c>
      <c r="E709" s="5" t="s">
        <v>670</v>
      </c>
      <c r="F709" s="4">
        <v>39819546</v>
      </c>
      <c r="G709" s="2" t="s">
        <v>1580</v>
      </c>
      <c r="H709" s="2" t="s">
        <v>98</v>
      </c>
      <c r="I709" s="55">
        <v>45219</v>
      </c>
      <c r="J709" s="4" t="s">
        <v>736</v>
      </c>
      <c r="K709" s="5" t="s">
        <v>684</v>
      </c>
      <c r="L709" s="15">
        <v>300</v>
      </c>
      <c r="M709" s="2" t="s">
        <v>15</v>
      </c>
      <c r="N709" s="2" t="s">
        <v>47</v>
      </c>
      <c r="O709" s="12">
        <v>5</v>
      </c>
      <c r="P709" s="12">
        <f t="shared" si="44"/>
        <v>30</v>
      </c>
      <c r="Q709" s="2" t="str">
        <f t="shared" si="45"/>
        <v>octubre</v>
      </c>
      <c r="R709" s="2">
        <f t="shared" si="46"/>
        <v>2023</v>
      </c>
      <c r="S709" s="2" t="str">
        <f t="shared" si="47"/>
        <v>viernes</v>
      </c>
    </row>
    <row r="710" spans="1:19" ht="15.75" x14ac:dyDescent="0.25">
      <c r="A710" s="2">
        <v>713</v>
      </c>
      <c r="B710" s="4" t="s">
        <v>99</v>
      </c>
      <c r="C710" s="2">
        <v>31</v>
      </c>
      <c r="D710" s="2" t="s">
        <v>761</v>
      </c>
      <c r="E710" s="5" t="s">
        <v>671</v>
      </c>
      <c r="F710" s="4">
        <v>35825578</v>
      </c>
      <c r="G710" s="2" t="s">
        <v>1581</v>
      </c>
      <c r="H710" s="2" t="s">
        <v>100</v>
      </c>
      <c r="I710" s="55">
        <v>45221</v>
      </c>
      <c r="J710" s="4" t="s">
        <v>747</v>
      </c>
      <c r="K710" s="5" t="s">
        <v>685</v>
      </c>
      <c r="L710" s="15">
        <v>200</v>
      </c>
      <c r="M710" s="2" t="s">
        <v>9</v>
      </c>
      <c r="N710" s="2" t="s">
        <v>53</v>
      </c>
      <c r="O710" s="12">
        <v>15</v>
      </c>
      <c r="P710" s="12">
        <f t="shared" si="44"/>
        <v>20</v>
      </c>
      <c r="Q710" s="2" t="str">
        <f t="shared" si="45"/>
        <v>octubre</v>
      </c>
      <c r="R710" s="2">
        <f t="shared" si="46"/>
        <v>2023</v>
      </c>
      <c r="S710" s="2" t="str">
        <f t="shared" si="47"/>
        <v>domingo</v>
      </c>
    </row>
    <row r="711" spans="1:19" ht="15.75" x14ac:dyDescent="0.25">
      <c r="A711" s="2">
        <v>714</v>
      </c>
      <c r="B711" s="4" t="s">
        <v>800</v>
      </c>
      <c r="C711" s="2">
        <v>29</v>
      </c>
      <c r="D711" s="2" t="s">
        <v>760</v>
      </c>
      <c r="E711" s="5" t="s">
        <v>672</v>
      </c>
      <c r="F711" s="4">
        <v>38759047</v>
      </c>
      <c r="G711" s="2" t="s">
        <v>1582</v>
      </c>
      <c r="H711" s="2" t="s">
        <v>102</v>
      </c>
      <c r="I711" s="55">
        <v>45223</v>
      </c>
      <c r="J711" s="4" t="s">
        <v>743</v>
      </c>
      <c r="K711" s="5" t="s">
        <v>686</v>
      </c>
      <c r="L711" s="15">
        <v>400</v>
      </c>
      <c r="M711" s="2" t="s">
        <v>16</v>
      </c>
      <c r="N711" s="2" t="s">
        <v>51</v>
      </c>
      <c r="O711" s="12">
        <v>0</v>
      </c>
      <c r="P711" s="12">
        <f t="shared" si="44"/>
        <v>40</v>
      </c>
      <c r="Q711" s="2" t="str">
        <f t="shared" si="45"/>
        <v>octubre</v>
      </c>
      <c r="R711" s="2">
        <f t="shared" si="46"/>
        <v>2023</v>
      </c>
      <c r="S711" s="2" t="str">
        <f t="shared" si="47"/>
        <v>martes</v>
      </c>
    </row>
    <row r="712" spans="1:19" ht="15.75" x14ac:dyDescent="0.25">
      <c r="A712" s="2">
        <v>715</v>
      </c>
      <c r="B712" s="4" t="s">
        <v>801</v>
      </c>
      <c r="C712" s="2">
        <v>18</v>
      </c>
      <c r="D712" s="2" t="s">
        <v>760</v>
      </c>
      <c r="E712" s="5" t="s">
        <v>673</v>
      </c>
      <c r="F712" s="4">
        <v>25162979</v>
      </c>
      <c r="G712" s="2" t="s">
        <v>1583</v>
      </c>
      <c r="H712" s="2" t="s">
        <v>104</v>
      </c>
      <c r="I712" s="55">
        <v>45225</v>
      </c>
      <c r="J712" s="4" t="s">
        <v>853</v>
      </c>
      <c r="K712" s="5" t="s">
        <v>687</v>
      </c>
      <c r="L712" s="15">
        <v>250</v>
      </c>
      <c r="M712" s="2" t="s">
        <v>15</v>
      </c>
      <c r="N712" s="2" t="s">
        <v>47</v>
      </c>
      <c r="O712" s="12">
        <v>8</v>
      </c>
      <c r="P712" s="12">
        <f t="shared" si="44"/>
        <v>25</v>
      </c>
      <c r="Q712" s="2" t="str">
        <f t="shared" si="45"/>
        <v>octubre</v>
      </c>
      <c r="R712" s="2">
        <f t="shared" si="46"/>
        <v>2023</v>
      </c>
      <c r="S712" s="2" t="str">
        <f t="shared" si="47"/>
        <v>jueves</v>
      </c>
    </row>
    <row r="713" spans="1:19" ht="15.75" x14ac:dyDescent="0.25">
      <c r="A713" s="2">
        <v>716</v>
      </c>
      <c r="B713" s="4" t="s">
        <v>851</v>
      </c>
      <c r="C713" s="2">
        <v>30</v>
      </c>
      <c r="D713" s="2" t="s">
        <v>760</v>
      </c>
      <c r="E713" s="5" t="s">
        <v>674</v>
      </c>
      <c r="F713" s="4">
        <v>32362438</v>
      </c>
      <c r="G713" s="2" t="s">
        <v>1584</v>
      </c>
      <c r="H713" s="2" t="s">
        <v>70</v>
      </c>
      <c r="I713" s="55">
        <v>45227</v>
      </c>
      <c r="J713" s="4" t="s">
        <v>849</v>
      </c>
      <c r="K713" s="5" t="s">
        <v>688</v>
      </c>
      <c r="L713" s="15">
        <v>350</v>
      </c>
      <c r="M713" s="2" t="s">
        <v>13</v>
      </c>
      <c r="N713" s="2" t="s">
        <v>45</v>
      </c>
      <c r="O713" s="12">
        <v>10</v>
      </c>
      <c r="P713" s="12">
        <f t="shared" si="44"/>
        <v>35</v>
      </c>
      <c r="Q713" s="2" t="str">
        <f t="shared" si="45"/>
        <v>octubre</v>
      </c>
      <c r="R713" s="2">
        <f t="shared" si="46"/>
        <v>2023</v>
      </c>
      <c r="S713" s="2" t="str">
        <f t="shared" si="47"/>
        <v>sabado</v>
      </c>
    </row>
    <row r="714" spans="1:19" ht="15.75" x14ac:dyDescent="0.25">
      <c r="A714" s="2">
        <v>717</v>
      </c>
      <c r="B714" s="4" t="s">
        <v>802</v>
      </c>
      <c r="C714" s="2">
        <v>32</v>
      </c>
      <c r="D714" s="2" t="s">
        <v>761</v>
      </c>
      <c r="E714" s="5" t="s">
        <v>675</v>
      </c>
      <c r="F714" s="4">
        <v>29838341</v>
      </c>
      <c r="G714" s="2" t="s">
        <v>1585</v>
      </c>
      <c r="H714" s="2" t="s">
        <v>108</v>
      </c>
      <c r="I714" s="55">
        <v>45229</v>
      </c>
      <c r="J714" s="4" t="s">
        <v>750</v>
      </c>
      <c r="K714" s="5" t="s">
        <v>689</v>
      </c>
      <c r="L714" s="15">
        <v>300</v>
      </c>
      <c r="M714" s="2" t="s">
        <v>5</v>
      </c>
      <c r="N714" s="2" t="s">
        <v>47</v>
      </c>
      <c r="O714" s="12">
        <v>5</v>
      </c>
      <c r="P714" s="12">
        <f t="shared" si="44"/>
        <v>30</v>
      </c>
      <c r="Q714" s="2" t="str">
        <f t="shared" si="45"/>
        <v>octubre</v>
      </c>
      <c r="R714" s="2">
        <f t="shared" si="46"/>
        <v>2023</v>
      </c>
      <c r="S714" s="2" t="str">
        <f t="shared" si="47"/>
        <v>lunes</v>
      </c>
    </row>
    <row r="715" spans="1:19" ht="15.75" x14ac:dyDescent="0.25">
      <c r="A715" s="2">
        <v>718</v>
      </c>
      <c r="B715" s="4" t="s">
        <v>803</v>
      </c>
      <c r="C715" s="2">
        <v>52</v>
      </c>
      <c r="D715" s="2" t="s">
        <v>761</v>
      </c>
      <c r="E715" s="5" t="s">
        <v>676</v>
      </c>
      <c r="F715" s="4">
        <v>34647216</v>
      </c>
      <c r="G715" s="2" t="s">
        <v>1586</v>
      </c>
      <c r="H715" s="2" t="s">
        <v>110</v>
      </c>
      <c r="I715" s="55">
        <v>45231</v>
      </c>
      <c r="J715" s="4" t="s">
        <v>747</v>
      </c>
      <c r="K715" s="5" t="s">
        <v>690</v>
      </c>
      <c r="L715" s="15">
        <v>200</v>
      </c>
      <c r="M715" s="2" t="s">
        <v>16</v>
      </c>
      <c r="N715" s="2" t="s">
        <v>45</v>
      </c>
      <c r="O715" s="12">
        <v>15</v>
      </c>
      <c r="P715" s="12">
        <f t="shared" si="44"/>
        <v>20</v>
      </c>
      <c r="Q715" s="2" t="str">
        <f t="shared" si="45"/>
        <v>noviembre</v>
      </c>
      <c r="R715" s="2">
        <f t="shared" si="46"/>
        <v>2023</v>
      </c>
      <c r="S715" s="2" t="str">
        <f t="shared" si="47"/>
        <v>miercoles</v>
      </c>
    </row>
    <row r="716" spans="1:19" ht="15.75" x14ac:dyDescent="0.25">
      <c r="A716" s="2">
        <v>719</v>
      </c>
      <c r="B716" s="4" t="s">
        <v>111</v>
      </c>
      <c r="C716" s="2">
        <v>27</v>
      </c>
      <c r="D716" s="2" t="s">
        <v>760</v>
      </c>
      <c r="E716" s="5" t="s">
        <v>677</v>
      </c>
      <c r="F716" s="4">
        <v>33021666</v>
      </c>
      <c r="G716" s="2" t="s">
        <v>1587</v>
      </c>
      <c r="H716" s="2" t="s">
        <v>112</v>
      </c>
      <c r="I716" s="55">
        <v>45233</v>
      </c>
      <c r="J716" s="4" t="s">
        <v>785</v>
      </c>
      <c r="K716" s="5" t="s">
        <v>691</v>
      </c>
      <c r="L716" s="15">
        <v>400</v>
      </c>
      <c r="M716" s="2" t="s">
        <v>7</v>
      </c>
      <c r="N716" s="2" t="s">
        <v>49</v>
      </c>
      <c r="O716" s="12">
        <v>8</v>
      </c>
      <c r="P716" s="12">
        <f t="shared" si="44"/>
        <v>40</v>
      </c>
      <c r="Q716" s="2" t="str">
        <f t="shared" si="45"/>
        <v>noviembre</v>
      </c>
      <c r="R716" s="2">
        <f t="shared" si="46"/>
        <v>2023</v>
      </c>
      <c r="S716" s="2" t="str">
        <f t="shared" si="47"/>
        <v>viernes</v>
      </c>
    </row>
    <row r="717" spans="1:19" ht="15.75" x14ac:dyDescent="0.25">
      <c r="A717" s="2">
        <v>720</v>
      </c>
      <c r="B717" s="4" t="s">
        <v>115</v>
      </c>
      <c r="C717" s="2">
        <v>28</v>
      </c>
      <c r="D717" s="2" t="s">
        <v>761</v>
      </c>
      <c r="E717" s="5" t="s">
        <v>679</v>
      </c>
      <c r="F717" s="4">
        <v>26823643</v>
      </c>
      <c r="G717" s="2" t="s">
        <v>1588</v>
      </c>
      <c r="H717" s="2" t="s">
        <v>88</v>
      </c>
      <c r="I717" s="55">
        <v>45235</v>
      </c>
      <c r="J717" s="4" t="s">
        <v>733</v>
      </c>
      <c r="K717" s="5" t="s">
        <v>692</v>
      </c>
      <c r="L717" s="15">
        <v>350</v>
      </c>
      <c r="M717" s="2" t="s">
        <v>15</v>
      </c>
      <c r="N717" s="2" t="s">
        <v>47</v>
      </c>
      <c r="O717" s="12">
        <v>5</v>
      </c>
      <c r="P717" s="12">
        <f t="shared" si="44"/>
        <v>35</v>
      </c>
      <c r="Q717" s="2" t="str">
        <f t="shared" si="45"/>
        <v>noviembre</v>
      </c>
      <c r="R717" s="2">
        <f t="shared" si="46"/>
        <v>2023</v>
      </c>
      <c r="S717" s="2" t="str">
        <f t="shared" si="47"/>
        <v>domingo</v>
      </c>
    </row>
    <row r="718" spans="1:19" ht="15.75" x14ac:dyDescent="0.25">
      <c r="A718" s="2">
        <v>721</v>
      </c>
      <c r="B718" s="4" t="s">
        <v>804</v>
      </c>
      <c r="C718" s="2">
        <v>30</v>
      </c>
      <c r="D718" s="2" t="s">
        <v>760</v>
      </c>
      <c r="E718" s="5" t="s">
        <v>680</v>
      </c>
      <c r="F718" s="4">
        <v>39001670</v>
      </c>
      <c r="G718" s="2" t="s">
        <v>1589</v>
      </c>
      <c r="H718" s="2" t="s">
        <v>117</v>
      </c>
      <c r="I718" s="55">
        <v>45237</v>
      </c>
      <c r="J718" s="4" t="s">
        <v>782</v>
      </c>
      <c r="K718" s="5" t="s">
        <v>693</v>
      </c>
      <c r="L718" s="15">
        <v>200</v>
      </c>
      <c r="M718" s="2" t="s">
        <v>5</v>
      </c>
      <c r="N718" s="2" t="s">
        <v>49</v>
      </c>
      <c r="O718" s="12">
        <v>15</v>
      </c>
      <c r="P718" s="12">
        <f t="shared" si="44"/>
        <v>20</v>
      </c>
      <c r="Q718" s="2" t="str">
        <f t="shared" si="45"/>
        <v>noviembre</v>
      </c>
      <c r="R718" s="2">
        <f t="shared" si="46"/>
        <v>2023</v>
      </c>
      <c r="S718" s="2" t="str">
        <f t="shared" si="47"/>
        <v>martes</v>
      </c>
    </row>
    <row r="719" spans="1:19" ht="15.75" x14ac:dyDescent="0.25">
      <c r="A719" s="2">
        <v>722</v>
      </c>
      <c r="B719" s="4" t="s">
        <v>805</v>
      </c>
      <c r="C719" s="2">
        <v>38</v>
      </c>
      <c r="D719" s="2" t="s">
        <v>760</v>
      </c>
      <c r="E719" s="5" t="s">
        <v>681</v>
      </c>
      <c r="F719" s="4">
        <v>37370387</v>
      </c>
      <c r="G719" s="2" t="s">
        <v>1590</v>
      </c>
      <c r="H719" s="2" t="s">
        <v>119</v>
      </c>
      <c r="I719" s="55">
        <v>45239</v>
      </c>
      <c r="J719" s="4" t="s">
        <v>737</v>
      </c>
      <c r="K719" s="5" t="s">
        <v>694</v>
      </c>
      <c r="L719" s="15">
        <v>400</v>
      </c>
      <c r="M719" s="2" t="s">
        <v>15</v>
      </c>
      <c r="N719" s="2" t="s">
        <v>51</v>
      </c>
      <c r="O719" s="12">
        <v>0</v>
      </c>
      <c r="P719" s="12">
        <f t="shared" si="44"/>
        <v>40</v>
      </c>
      <c r="Q719" s="2" t="str">
        <f t="shared" si="45"/>
        <v>noviembre</v>
      </c>
      <c r="R719" s="2">
        <f t="shared" si="46"/>
        <v>2023</v>
      </c>
      <c r="S719" s="2" t="str">
        <f t="shared" si="47"/>
        <v>jueves</v>
      </c>
    </row>
    <row r="720" spans="1:19" ht="15.75" x14ac:dyDescent="0.25">
      <c r="A720" s="2">
        <v>723</v>
      </c>
      <c r="B720" s="4" t="s">
        <v>120</v>
      </c>
      <c r="C720" s="2">
        <v>35</v>
      </c>
      <c r="D720" s="2" t="s">
        <v>760</v>
      </c>
      <c r="E720" s="5" t="s">
        <v>682</v>
      </c>
      <c r="F720" s="4">
        <v>36052045</v>
      </c>
      <c r="G720" s="2" t="s">
        <v>1591</v>
      </c>
      <c r="H720" s="2" t="s">
        <v>121</v>
      </c>
      <c r="I720" s="55">
        <v>45241</v>
      </c>
      <c r="J720" s="4" t="s">
        <v>781</v>
      </c>
      <c r="K720" s="5" t="s">
        <v>695</v>
      </c>
      <c r="L720" s="15">
        <v>250</v>
      </c>
      <c r="M720" s="2" t="s">
        <v>13</v>
      </c>
      <c r="N720" s="2" t="s">
        <v>49</v>
      </c>
      <c r="O720" s="12">
        <v>15</v>
      </c>
      <c r="P720" s="12">
        <f t="shared" si="44"/>
        <v>25</v>
      </c>
      <c r="Q720" s="2" t="str">
        <f t="shared" si="45"/>
        <v>noviembre</v>
      </c>
      <c r="R720" s="2">
        <f t="shared" si="46"/>
        <v>2023</v>
      </c>
      <c r="S720" s="2" t="str">
        <f t="shared" si="47"/>
        <v>sabado</v>
      </c>
    </row>
    <row r="721" spans="1:19" ht="15.75" x14ac:dyDescent="0.25">
      <c r="A721" s="2">
        <v>724</v>
      </c>
      <c r="B721" s="4" t="s">
        <v>120</v>
      </c>
      <c r="C721" s="2">
        <v>35</v>
      </c>
      <c r="D721" s="2" t="s">
        <v>760</v>
      </c>
      <c r="E721" s="5" t="s">
        <v>682</v>
      </c>
      <c r="F721" s="4">
        <v>25647378</v>
      </c>
      <c r="G721" s="2" t="s">
        <v>1592</v>
      </c>
      <c r="H721" s="2" t="s">
        <v>121</v>
      </c>
      <c r="I721" s="55">
        <v>45243</v>
      </c>
      <c r="J721" s="4" t="s">
        <v>787</v>
      </c>
      <c r="K721" s="5" t="s">
        <v>696</v>
      </c>
      <c r="L721" s="15">
        <v>400</v>
      </c>
      <c r="M721" s="2" t="s">
        <v>15</v>
      </c>
      <c r="N721" s="2" t="s">
        <v>47</v>
      </c>
      <c r="O721" s="12">
        <v>0</v>
      </c>
      <c r="P721" s="12">
        <f t="shared" si="44"/>
        <v>40</v>
      </c>
      <c r="Q721" s="2" t="str">
        <f t="shared" si="45"/>
        <v>noviembre</v>
      </c>
      <c r="R721" s="2">
        <f t="shared" si="46"/>
        <v>2023</v>
      </c>
      <c r="S721" s="2" t="str">
        <f t="shared" si="47"/>
        <v>lunes</v>
      </c>
    </row>
    <row r="722" spans="1:19" ht="15.75" x14ac:dyDescent="0.25">
      <c r="A722" s="2">
        <v>725</v>
      </c>
      <c r="B722" s="4" t="s">
        <v>778</v>
      </c>
      <c r="C722" s="2">
        <v>38</v>
      </c>
      <c r="D722" s="2" t="s">
        <v>760</v>
      </c>
      <c r="E722" s="5" t="s">
        <v>643</v>
      </c>
      <c r="F722" s="4">
        <v>26408112</v>
      </c>
      <c r="G722" s="2" t="s">
        <v>1593</v>
      </c>
      <c r="H722" s="2" t="s">
        <v>29</v>
      </c>
      <c r="I722" s="55">
        <v>45171</v>
      </c>
      <c r="J722" s="4" t="s">
        <v>779</v>
      </c>
      <c r="K722" s="5" t="s">
        <v>697</v>
      </c>
      <c r="L722" s="15">
        <v>250</v>
      </c>
      <c r="M722" s="2" t="s">
        <v>13</v>
      </c>
      <c r="N722" s="2" t="s">
        <v>55</v>
      </c>
      <c r="O722" s="12">
        <v>10</v>
      </c>
      <c r="P722" s="12">
        <f t="shared" si="44"/>
        <v>25</v>
      </c>
      <c r="Q722" s="2" t="str">
        <f t="shared" si="45"/>
        <v>septiembre</v>
      </c>
      <c r="R722" s="2">
        <f t="shared" si="46"/>
        <v>2023</v>
      </c>
      <c r="S722" s="2" t="str">
        <f t="shared" si="47"/>
        <v>sabado</v>
      </c>
    </row>
    <row r="723" spans="1:19" ht="15.75" x14ac:dyDescent="0.25">
      <c r="A723" s="2">
        <v>726</v>
      </c>
      <c r="B723" s="4" t="s">
        <v>779</v>
      </c>
      <c r="C723" s="2">
        <v>35</v>
      </c>
      <c r="D723" s="2" t="s">
        <v>761</v>
      </c>
      <c r="E723" s="5" t="s">
        <v>644</v>
      </c>
      <c r="F723" s="4">
        <v>33503341</v>
      </c>
      <c r="G723" s="2" t="s">
        <v>1594</v>
      </c>
      <c r="H723" s="2" t="s">
        <v>31</v>
      </c>
      <c r="I723" s="55">
        <v>45173</v>
      </c>
      <c r="J723" s="4" t="s">
        <v>784</v>
      </c>
      <c r="K723" s="5" t="s">
        <v>698</v>
      </c>
      <c r="L723" s="15">
        <v>300</v>
      </c>
      <c r="M723" s="2" t="s">
        <v>11</v>
      </c>
      <c r="N723" s="2" t="s">
        <v>45</v>
      </c>
      <c r="O723" s="12">
        <v>5</v>
      </c>
      <c r="P723" s="12">
        <f t="shared" si="44"/>
        <v>30</v>
      </c>
      <c r="Q723" s="2" t="str">
        <f t="shared" si="45"/>
        <v>septiembre</v>
      </c>
      <c r="R723" s="2">
        <f t="shared" si="46"/>
        <v>2023</v>
      </c>
      <c r="S723" s="2" t="str">
        <f t="shared" si="47"/>
        <v>lunes</v>
      </c>
    </row>
    <row r="724" spans="1:19" ht="15.75" x14ac:dyDescent="0.25">
      <c r="A724" s="2">
        <v>727</v>
      </c>
      <c r="B724" s="4" t="s">
        <v>780</v>
      </c>
      <c r="C724" s="2">
        <v>42</v>
      </c>
      <c r="D724" s="2" t="s">
        <v>761</v>
      </c>
      <c r="E724" s="5" t="s">
        <v>645</v>
      </c>
      <c r="F724" s="4">
        <v>38641674</v>
      </c>
      <c r="G724" s="2" t="s">
        <v>1595</v>
      </c>
      <c r="H724" s="2" t="s">
        <v>33</v>
      </c>
      <c r="I724" s="55">
        <v>45175</v>
      </c>
      <c r="J724" s="4" t="s">
        <v>742</v>
      </c>
      <c r="K724" s="5" t="s">
        <v>699</v>
      </c>
      <c r="L724" s="15">
        <v>200</v>
      </c>
      <c r="M724" s="2" t="s">
        <v>5</v>
      </c>
      <c r="N724" s="2" t="s">
        <v>53</v>
      </c>
      <c r="O724" s="12">
        <v>10</v>
      </c>
      <c r="P724" s="12">
        <f t="shared" si="44"/>
        <v>20</v>
      </c>
      <c r="Q724" s="2" t="str">
        <f t="shared" si="45"/>
        <v>septiembre</v>
      </c>
      <c r="R724" s="2">
        <f t="shared" si="46"/>
        <v>2023</v>
      </c>
      <c r="S724" s="2" t="str">
        <f t="shared" si="47"/>
        <v>miercoles</v>
      </c>
    </row>
    <row r="725" spans="1:19" ht="15.75" x14ac:dyDescent="0.25">
      <c r="A725" s="2">
        <v>728</v>
      </c>
      <c r="B725" s="4" t="s">
        <v>781</v>
      </c>
      <c r="C725" s="2">
        <v>40</v>
      </c>
      <c r="D725" s="2" t="s">
        <v>760</v>
      </c>
      <c r="E725" s="5" t="s">
        <v>646</v>
      </c>
      <c r="F725" s="4">
        <v>25439210</v>
      </c>
      <c r="G725" s="2" t="s">
        <v>1596</v>
      </c>
      <c r="H725" s="2" t="s">
        <v>35</v>
      </c>
      <c r="I725" s="55">
        <v>45177</v>
      </c>
      <c r="J725" s="4" t="s">
        <v>749</v>
      </c>
      <c r="K725" s="5" t="s">
        <v>700</v>
      </c>
      <c r="L725" s="15">
        <v>300</v>
      </c>
      <c r="M725" s="2" t="s">
        <v>15</v>
      </c>
      <c r="N725" s="2" t="s">
        <v>51</v>
      </c>
      <c r="O725" s="13">
        <v>5</v>
      </c>
      <c r="P725" s="13">
        <f t="shared" si="44"/>
        <v>30</v>
      </c>
      <c r="Q725" s="2" t="str">
        <f t="shared" si="45"/>
        <v>septiembre</v>
      </c>
      <c r="R725" s="2">
        <f t="shared" si="46"/>
        <v>2023</v>
      </c>
      <c r="S725" s="2" t="str">
        <f t="shared" si="47"/>
        <v>viernes</v>
      </c>
    </row>
    <row r="726" spans="1:19" ht="15.75" x14ac:dyDescent="0.25">
      <c r="A726" s="2">
        <v>729</v>
      </c>
      <c r="B726" s="4" t="s">
        <v>846</v>
      </c>
      <c r="C726" s="2">
        <v>38</v>
      </c>
      <c r="D726" s="2" t="s">
        <v>760</v>
      </c>
      <c r="E726" s="5" t="s">
        <v>647</v>
      </c>
      <c r="F726" s="4">
        <v>36252206</v>
      </c>
      <c r="G726" s="2" t="s">
        <v>1597</v>
      </c>
      <c r="H726" s="2" t="s">
        <v>129</v>
      </c>
      <c r="I726" s="55">
        <v>45179</v>
      </c>
      <c r="J726" s="4" t="s">
        <v>779</v>
      </c>
      <c r="K726" s="5" t="s">
        <v>701</v>
      </c>
      <c r="L726" s="16">
        <v>200</v>
      </c>
      <c r="M726" s="2" t="s">
        <v>13</v>
      </c>
      <c r="N726" s="2" t="s">
        <v>49</v>
      </c>
      <c r="O726" s="12">
        <v>7</v>
      </c>
      <c r="P726" s="12">
        <f t="shared" si="44"/>
        <v>20</v>
      </c>
      <c r="Q726" s="2" t="str">
        <f t="shared" si="45"/>
        <v>septiembre</v>
      </c>
      <c r="R726" s="2">
        <f t="shared" si="46"/>
        <v>2023</v>
      </c>
      <c r="S726" s="2" t="str">
        <f t="shared" si="47"/>
        <v>domingo</v>
      </c>
    </row>
    <row r="727" spans="1:19" ht="15.75" x14ac:dyDescent="0.25">
      <c r="A727" s="2">
        <v>730</v>
      </c>
      <c r="B727" s="4" t="s">
        <v>782</v>
      </c>
      <c r="C727" s="2">
        <v>22</v>
      </c>
      <c r="D727" s="2" t="s">
        <v>760</v>
      </c>
      <c r="E727" s="5" t="s">
        <v>648</v>
      </c>
      <c r="F727" s="4">
        <v>39917033</v>
      </c>
      <c r="G727" s="2" t="s">
        <v>1598</v>
      </c>
      <c r="H727" s="2" t="s">
        <v>39</v>
      </c>
      <c r="I727" s="55">
        <v>45181</v>
      </c>
      <c r="J727" s="4" t="s">
        <v>782</v>
      </c>
      <c r="K727" s="5" t="s">
        <v>702</v>
      </c>
      <c r="L727" s="15">
        <v>100</v>
      </c>
      <c r="M727" s="2" t="s">
        <v>15</v>
      </c>
      <c r="N727" s="2" t="s">
        <v>47</v>
      </c>
      <c r="O727" s="12">
        <v>12</v>
      </c>
      <c r="P727" s="12">
        <f t="shared" si="44"/>
        <v>10</v>
      </c>
      <c r="Q727" s="2" t="str">
        <f t="shared" si="45"/>
        <v>septiembre</v>
      </c>
      <c r="R727" s="2">
        <f t="shared" si="46"/>
        <v>2023</v>
      </c>
      <c r="S727" s="2" t="str">
        <f t="shared" si="47"/>
        <v>martes</v>
      </c>
    </row>
    <row r="728" spans="1:19" ht="15.75" x14ac:dyDescent="0.25">
      <c r="A728" s="2">
        <v>731</v>
      </c>
      <c r="B728" s="4" t="s">
        <v>783</v>
      </c>
      <c r="C728" s="2">
        <v>32</v>
      </c>
      <c r="D728" s="2" t="s">
        <v>761</v>
      </c>
      <c r="E728" s="5" t="s">
        <v>649</v>
      </c>
      <c r="F728" s="4">
        <v>39494266</v>
      </c>
      <c r="G728" s="2" t="s">
        <v>1599</v>
      </c>
      <c r="H728" s="2" t="s">
        <v>59</v>
      </c>
      <c r="I728" s="55">
        <v>45183</v>
      </c>
      <c r="J728" s="4" t="s">
        <v>850</v>
      </c>
      <c r="K728" s="5" t="s">
        <v>703</v>
      </c>
      <c r="L728" s="15">
        <v>150</v>
      </c>
      <c r="M728" s="2" t="s">
        <v>11</v>
      </c>
      <c r="N728" s="2" t="s">
        <v>53</v>
      </c>
      <c r="O728" s="12">
        <v>15</v>
      </c>
      <c r="P728" s="12">
        <f t="shared" si="44"/>
        <v>15</v>
      </c>
      <c r="Q728" s="2" t="str">
        <f t="shared" si="45"/>
        <v>septiembre</v>
      </c>
      <c r="R728" s="2">
        <f t="shared" si="46"/>
        <v>2023</v>
      </c>
      <c r="S728" s="2" t="str">
        <f t="shared" si="47"/>
        <v>jueves</v>
      </c>
    </row>
    <row r="729" spans="1:19" ht="15.75" x14ac:dyDescent="0.25">
      <c r="A729" s="2">
        <v>732</v>
      </c>
      <c r="B729" s="4" t="s">
        <v>115</v>
      </c>
      <c r="C729" s="2">
        <v>28</v>
      </c>
      <c r="D729" s="2" t="s">
        <v>761</v>
      </c>
      <c r="E729" s="5" t="s">
        <v>679</v>
      </c>
      <c r="F729" s="4">
        <v>39878634</v>
      </c>
      <c r="G729" s="2" t="s">
        <v>1600</v>
      </c>
      <c r="H729" s="2" t="s">
        <v>88</v>
      </c>
      <c r="I729" s="55">
        <v>45185</v>
      </c>
      <c r="J729" s="4" t="s">
        <v>849</v>
      </c>
      <c r="K729" s="5" t="s">
        <v>704</v>
      </c>
      <c r="L729" s="15">
        <v>350</v>
      </c>
      <c r="M729" s="2" t="s">
        <v>15</v>
      </c>
      <c r="N729" s="2" t="s">
        <v>51</v>
      </c>
      <c r="O729" s="12">
        <v>35</v>
      </c>
      <c r="P729" s="12">
        <f t="shared" si="44"/>
        <v>35</v>
      </c>
      <c r="Q729" s="2" t="str">
        <f t="shared" si="45"/>
        <v>septiembre</v>
      </c>
      <c r="R729" s="2">
        <f t="shared" si="46"/>
        <v>2023</v>
      </c>
      <c r="S729" s="2" t="str">
        <f t="shared" si="47"/>
        <v>sabado</v>
      </c>
    </row>
    <row r="730" spans="1:19" ht="15.75" x14ac:dyDescent="0.25">
      <c r="A730" s="2">
        <v>733</v>
      </c>
      <c r="B730" s="4" t="s">
        <v>804</v>
      </c>
      <c r="C730" s="2">
        <v>30</v>
      </c>
      <c r="D730" s="2" t="s">
        <v>760</v>
      </c>
      <c r="E730" s="5" t="s">
        <v>680</v>
      </c>
      <c r="F730" s="4">
        <v>31585794</v>
      </c>
      <c r="G730" s="2" t="s">
        <v>1601</v>
      </c>
      <c r="H730" s="2" t="s">
        <v>117</v>
      </c>
      <c r="I730" s="55">
        <v>45187</v>
      </c>
      <c r="J730" s="4" t="s">
        <v>781</v>
      </c>
      <c r="K730" s="5" t="s">
        <v>705</v>
      </c>
      <c r="L730" s="15">
        <v>500</v>
      </c>
      <c r="M730" s="2" t="s">
        <v>9</v>
      </c>
      <c r="N730" s="2" t="s">
        <v>47</v>
      </c>
      <c r="O730" s="12">
        <v>40</v>
      </c>
      <c r="P730" s="12">
        <f t="shared" si="44"/>
        <v>50</v>
      </c>
      <c r="Q730" s="2" t="str">
        <f t="shared" si="45"/>
        <v>septiembre</v>
      </c>
      <c r="R730" s="2">
        <f t="shared" si="46"/>
        <v>2023</v>
      </c>
      <c r="S730" s="2" t="str">
        <f t="shared" si="47"/>
        <v>lunes</v>
      </c>
    </row>
    <row r="731" spans="1:19" ht="15.75" x14ac:dyDescent="0.25">
      <c r="A731" s="2">
        <v>734</v>
      </c>
      <c r="B731" s="4" t="s">
        <v>805</v>
      </c>
      <c r="C731" s="2">
        <v>38</v>
      </c>
      <c r="D731" s="2" t="s">
        <v>760</v>
      </c>
      <c r="E731" s="5" t="s">
        <v>681</v>
      </c>
      <c r="F731" s="4">
        <v>36106300</v>
      </c>
      <c r="G731" s="2" t="s">
        <v>1602</v>
      </c>
      <c r="H731" s="2" t="s">
        <v>119</v>
      </c>
      <c r="I731" s="55">
        <v>45189</v>
      </c>
      <c r="J731" s="4" t="s">
        <v>852</v>
      </c>
      <c r="K731" s="5" t="s">
        <v>706</v>
      </c>
      <c r="L731" s="15">
        <v>520</v>
      </c>
      <c r="M731" s="2" t="s">
        <v>7</v>
      </c>
      <c r="N731" s="2" t="s">
        <v>45</v>
      </c>
      <c r="O731" s="12">
        <v>50</v>
      </c>
      <c r="P731" s="12">
        <f t="shared" si="44"/>
        <v>52</v>
      </c>
      <c r="Q731" s="2" t="str">
        <f t="shared" si="45"/>
        <v>septiembre</v>
      </c>
      <c r="R731" s="2">
        <f t="shared" si="46"/>
        <v>2023</v>
      </c>
      <c r="S731" s="2" t="str">
        <f t="shared" si="47"/>
        <v>miercoles</v>
      </c>
    </row>
    <row r="732" spans="1:19" ht="15.75" x14ac:dyDescent="0.25">
      <c r="A732" s="2">
        <v>735</v>
      </c>
      <c r="B732" s="4" t="s">
        <v>120</v>
      </c>
      <c r="C732" s="2">
        <v>35</v>
      </c>
      <c r="D732" s="2" t="s">
        <v>760</v>
      </c>
      <c r="E732" s="5" t="s">
        <v>682</v>
      </c>
      <c r="F732" s="4">
        <v>31122272</v>
      </c>
      <c r="G732" s="2" t="s">
        <v>1603</v>
      </c>
      <c r="H732" s="2" t="s">
        <v>121</v>
      </c>
      <c r="I732" s="55">
        <v>45191</v>
      </c>
      <c r="J732" s="4" t="s">
        <v>732</v>
      </c>
      <c r="K732" s="5" t="s">
        <v>707</v>
      </c>
      <c r="L732" s="15">
        <v>650</v>
      </c>
      <c r="M732" s="2" t="s">
        <v>15</v>
      </c>
      <c r="N732" s="2" t="s">
        <v>47</v>
      </c>
      <c r="O732" s="12">
        <v>0</v>
      </c>
      <c r="P732" s="12">
        <f t="shared" si="44"/>
        <v>65</v>
      </c>
      <c r="Q732" s="2" t="str">
        <f t="shared" si="45"/>
        <v>septiembre</v>
      </c>
      <c r="R732" s="2">
        <f t="shared" si="46"/>
        <v>2023</v>
      </c>
      <c r="S732" s="2" t="str">
        <f t="shared" si="47"/>
        <v>viernes</v>
      </c>
    </row>
    <row r="733" spans="1:19" ht="15.75" x14ac:dyDescent="0.25">
      <c r="A733" s="2">
        <v>736</v>
      </c>
      <c r="B733" s="4" t="s">
        <v>788</v>
      </c>
      <c r="C733" s="2">
        <v>37</v>
      </c>
      <c r="D733" s="2" t="s">
        <v>761</v>
      </c>
      <c r="E733" s="5" t="s">
        <v>654</v>
      </c>
      <c r="F733" s="4">
        <v>32181134</v>
      </c>
      <c r="G733" s="2" t="s">
        <v>1604</v>
      </c>
      <c r="H733" s="2" t="s">
        <v>68</v>
      </c>
      <c r="I733" s="55">
        <v>45193</v>
      </c>
      <c r="J733" s="4" t="s">
        <v>733</v>
      </c>
      <c r="K733" s="5" t="s">
        <v>708</v>
      </c>
      <c r="L733" s="15">
        <v>600</v>
      </c>
      <c r="M733" s="2" t="s">
        <v>13</v>
      </c>
      <c r="N733" s="2" t="s">
        <v>45</v>
      </c>
      <c r="O733" s="12">
        <v>12</v>
      </c>
      <c r="P733" s="12">
        <f t="shared" si="44"/>
        <v>60</v>
      </c>
      <c r="Q733" s="2" t="str">
        <f t="shared" si="45"/>
        <v>septiembre</v>
      </c>
      <c r="R733" s="2">
        <f t="shared" si="46"/>
        <v>2023</v>
      </c>
      <c r="S733" s="2" t="str">
        <f t="shared" si="47"/>
        <v>domingo</v>
      </c>
    </row>
    <row r="734" spans="1:19" ht="15.75" x14ac:dyDescent="0.25">
      <c r="A734" s="2">
        <v>737</v>
      </c>
      <c r="B734" s="4" t="s">
        <v>789</v>
      </c>
      <c r="C734" s="2">
        <v>34</v>
      </c>
      <c r="D734" s="2" t="s">
        <v>760</v>
      </c>
      <c r="E734" s="5" t="s">
        <v>655</v>
      </c>
      <c r="F734" s="4">
        <v>34958742</v>
      </c>
      <c r="G734" s="2" t="s">
        <v>1605</v>
      </c>
      <c r="H734" s="2" t="s">
        <v>70</v>
      </c>
      <c r="I734" s="55">
        <v>45195</v>
      </c>
      <c r="J734" s="4" t="s">
        <v>741</v>
      </c>
      <c r="K734" s="5" t="s">
        <v>709</v>
      </c>
      <c r="L734" s="15">
        <v>450</v>
      </c>
      <c r="M734" s="2" t="s">
        <v>5</v>
      </c>
      <c r="N734" s="2" t="s">
        <v>49</v>
      </c>
      <c r="O734" s="12">
        <v>0</v>
      </c>
      <c r="P734" s="12">
        <f t="shared" si="44"/>
        <v>45</v>
      </c>
      <c r="Q734" s="2" t="str">
        <f t="shared" si="45"/>
        <v>septiembre</v>
      </c>
      <c r="R734" s="2">
        <f t="shared" si="46"/>
        <v>2023</v>
      </c>
      <c r="S734" s="2" t="str">
        <f t="shared" si="47"/>
        <v>martes</v>
      </c>
    </row>
    <row r="735" spans="1:19" ht="15.75" x14ac:dyDescent="0.25">
      <c r="A735" s="2">
        <v>738</v>
      </c>
      <c r="B735" s="4" t="s">
        <v>71</v>
      </c>
      <c r="C735" s="2">
        <v>27</v>
      </c>
      <c r="D735" s="2" t="s">
        <v>760</v>
      </c>
      <c r="E735" s="5" t="s">
        <v>656</v>
      </c>
      <c r="F735" s="4">
        <v>39861018</v>
      </c>
      <c r="G735" s="2" t="s">
        <v>1606</v>
      </c>
      <c r="H735" s="2" t="s">
        <v>72</v>
      </c>
      <c r="I735" s="55">
        <v>45197</v>
      </c>
      <c r="J735" s="4" t="s">
        <v>849</v>
      </c>
      <c r="K735" s="5" t="s">
        <v>710</v>
      </c>
      <c r="L735" s="15">
        <v>850</v>
      </c>
      <c r="M735" s="2" t="s">
        <v>15</v>
      </c>
      <c r="N735" s="2" t="s">
        <v>47</v>
      </c>
      <c r="O735" s="12">
        <v>54</v>
      </c>
      <c r="P735" s="12">
        <f t="shared" si="44"/>
        <v>85</v>
      </c>
      <c r="Q735" s="2" t="str">
        <f t="shared" si="45"/>
        <v>septiembre</v>
      </c>
      <c r="R735" s="2">
        <f t="shared" si="46"/>
        <v>2023</v>
      </c>
      <c r="S735" s="2" t="str">
        <f t="shared" si="47"/>
        <v>jueves</v>
      </c>
    </row>
    <row r="736" spans="1:19" ht="15.75" x14ac:dyDescent="0.25">
      <c r="A736" s="2">
        <v>739</v>
      </c>
      <c r="B736" s="4" t="s">
        <v>73</v>
      </c>
      <c r="C736" s="2">
        <v>31</v>
      </c>
      <c r="D736" s="2" t="s">
        <v>760</v>
      </c>
      <c r="E736" s="5" t="s">
        <v>657</v>
      </c>
      <c r="F736" s="4">
        <v>32140541</v>
      </c>
      <c r="G736" s="2" t="s">
        <v>1607</v>
      </c>
      <c r="H736" s="2" t="s">
        <v>74</v>
      </c>
      <c r="I736" s="55">
        <v>45199</v>
      </c>
      <c r="J736" s="4" t="s">
        <v>845</v>
      </c>
      <c r="K736" s="5" t="s">
        <v>711</v>
      </c>
      <c r="L736" s="15">
        <v>700</v>
      </c>
      <c r="M736" s="2" t="s">
        <v>13</v>
      </c>
      <c r="N736" s="2" t="s">
        <v>49</v>
      </c>
      <c r="O736" s="12">
        <v>35</v>
      </c>
      <c r="P736" s="12">
        <f t="shared" si="44"/>
        <v>70</v>
      </c>
      <c r="Q736" s="2" t="str">
        <f t="shared" si="45"/>
        <v>septiembre</v>
      </c>
      <c r="R736" s="2">
        <f t="shared" si="46"/>
        <v>2023</v>
      </c>
      <c r="S736" s="2" t="str">
        <f t="shared" si="47"/>
        <v>sabado</v>
      </c>
    </row>
    <row r="737" spans="1:19" ht="15.75" x14ac:dyDescent="0.25">
      <c r="A737" s="2">
        <v>740</v>
      </c>
      <c r="B737" s="4" t="s">
        <v>790</v>
      </c>
      <c r="C737" s="2">
        <v>40</v>
      </c>
      <c r="D737" s="2" t="s">
        <v>761</v>
      </c>
      <c r="E737" s="5" t="s">
        <v>658</v>
      </c>
      <c r="F737" s="4">
        <v>36610809</v>
      </c>
      <c r="G737" s="2" t="s">
        <v>1608</v>
      </c>
      <c r="H737" s="2" t="s">
        <v>76</v>
      </c>
      <c r="I737" s="55">
        <v>45201</v>
      </c>
      <c r="J737" s="4" t="s">
        <v>744</v>
      </c>
      <c r="K737" s="5" t="s">
        <v>712</v>
      </c>
      <c r="L737" s="15">
        <v>250</v>
      </c>
      <c r="M737" s="2" t="s">
        <v>11</v>
      </c>
      <c r="N737" s="2" t="s">
        <v>49</v>
      </c>
      <c r="O737" s="12">
        <v>0</v>
      </c>
      <c r="P737" s="12">
        <f t="shared" si="44"/>
        <v>25</v>
      </c>
      <c r="Q737" s="2" t="str">
        <f t="shared" si="45"/>
        <v>octubre</v>
      </c>
      <c r="R737" s="2">
        <f t="shared" si="46"/>
        <v>2023</v>
      </c>
      <c r="S737" s="2" t="str">
        <f t="shared" si="47"/>
        <v>lunes</v>
      </c>
    </row>
    <row r="738" spans="1:19" ht="15.75" x14ac:dyDescent="0.25">
      <c r="A738" s="2">
        <v>741</v>
      </c>
      <c r="B738" s="4" t="s">
        <v>791</v>
      </c>
      <c r="C738" s="2">
        <v>18</v>
      </c>
      <c r="D738" s="2" t="s">
        <v>761</v>
      </c>
      <c r="E738" s="5" t="s">
        <v>659</v>
      </c>
      <c r="F738" s="4">
        <v>30485830</v>
      </c>
      <c r="G738" s="2" t="s">
        <v>1609</v>
      </c>
      <c r="H738" s="2" t="s">
        <v>78</v>
      </c>
      <c r="I738" s="55">
        <v>45203</v>
      </c>
      <c r="J738" s="4" t="s">
        <v>751</v>
      </c>
      <c r="K738" s="5" t="s">
        <v>713</v>
      </c>
      <c r="L738" s="15">
        <v>300</v>
      </c>
      <c r="M738" s="2" t="s">
        <v>5</v>
      </c>
      <c r="N738" s="2" t="s">
        <v>49</v>
      </c>
      <c r="O738" s="12">
        <v>0</v>
      </c>
      <c r="P738" s="12">
        <f t="shared" si="44"/>
        <v>30</v>
      </c>
      <c r="Q738" s="2" t="str">
        <f t="shared" si="45"/>
        <v>octubre</v>
      </c>
      <c r="R738" s="2">
        <f t="shared" si="46"/>
        <v>2023</v>
      </c>
      <c r="S738" s="2" t="str">
        <f t="shared" si="47"/>
        <v>miercoles</v>
      </c>
    </row>
    <row r="739" spans="1:19" ht="15.75" x14ac:dyDescent="0.25">
      <c r="A739" s="2">
        <v>742</v>
      </c>
      <c r="B739" s="4" t="s">
        <v>792</v>
      </c>
      <c r="C739" s="2">
        <v>28</v>
      </c>
      <c r="D739" s="2" t="s">
        <v>760</v>
      </c>
      <c r="E739" s="5" t="s">
        <v>660</v>
      </c>
      <c r="F739" s="4">
        <v>39652812</v>
      </c>
      <c r="G739" s="2" t="s">
        <v>1610</v>
      </c>
      <c r="H739" s="2" t="s">
        <v>80</v>
      </c>
      <c r="I739" s="55">
        <v>45205</v>
      </c>
      <c r="J739" s="4" t="s">
        <v>848</v>
      </c>
      <c r="K739" s="5" t="s">
        <v>714</v>
      </c>
      <c r="L739" s="15">
        <v>200</v>
      </c>
      <c r="M739" s="2" t="s">
        <v>66</v>
      </c>
      <c r="N739" s="2" t="s">
        <v>47</v>
      </c>
      <c r="O739" s="12">
        <v>0</v>
      </c>
      <c r="P739" s="12">
        <f t="shared" si="44"/>
        <v>20</v>
      </c>
      <c r="Q739" s="2" t="str">
        <f t="shared" si="45"/>
        <v>octubre</v>
      </c>
      <c r="R739" s="2">
        <f t="shared" si="46"/>
        <v>2023</v>
      </c>
      <c r="S739" s="2" t="str">
        <f t="shared" si="47"/>
        <v>viernes</v>
      </c>
    </row>
    <row r="740" spans="1:19" ht="15.75" x14ac:dyDescent="0.25">
      <c r="A740" s="2">
        <v>743</v>
      </c>
      <c r="B740" s="4" t="s">
        <v>793</v>
      </c>
      <c r="C740" s="2">
        <v>26</v>
      </c>
      <c r="D740" s="2" t="s">
        <v>761</v>
      </c>
      <c r="E740" s="5" t="s">
        <v>661</v>
      </c>
      <c r="F740" s="4">
        <v>26200317</v>
      </c>
      <c r="G740" s="2" t="s">
        <v>1611</v>
      </c>
      <c r="H740" s="2" t="s">
        <v>82</v>
      </c>
      <c r="I740" s="55">
        <v>45207</v>
      </c>
      <c r="J740" s="4" t="s">
        <v>787</v>
      </c>
      <c r="K740" s="5" t="s">
        <v>715</v>
      </c>
      <c r="L740" s="15">
        <v>300</v>
      </c>
      <c r="M740" s="2" t="s">
        <v>13</v>
      </c>
      <c r="N740" s="2" t="s">
        <v>55</v>
      </c>
      <c r="O740" s="12">
        <v>10</v>
      </c>
      <c r="P740" s="12">
        <f t="shared" si="44"/>
        <v>30</v>
      </c>
      <c r="Q740" s="2" t="str">
        <f t="shared" si="45"/>
        <v>octubre</v>
      </c>
      <c r="R740" s="2">
        <f t="shared" si="46"/>
        <v>2023</v>
      </c>
      <c r="S740" s="2" t="str">
        <f t="shared" si="47"/>
        <v>domingo</v>
      </c>
    </row>
    <row r="741" spans="1:19" ht="15.75" x14ac:dyDescent="0.25">
      <c r="A741" s="2">
        <v>744</v>
      </c>
      <c r="B741" s="4" t="s">
        <v>794</v>
      </c>
      <c r="C741" s="2">
        <v>44</v>
      </c>
      <c r="D741" s="2" t="s">
        <v>761</v>
      </c>
      <c r="E741" s="5" t="s">
        <v>662</v>
      </c>
      <c r="F741" s="4">
        <v>27398882</v>
      </c>
      <c r="G741" s="2" t="s">
        <v>1612</v>
      </c>
      <c r="H741" s="2" t="s">
        <v>84</v>
      </c>
      <c r="I741" s="55">
        <v>45209</v>
      </c>
      <c r="J741" s="4" t="s">
        <v>747</v>
      </c>
      <c r="K741" s="5" t="s">
        <v>716</v>
      </c>
      <c r="L741" s="15">
        <v>200</v>
      </c>
      <c r="M741" s="2" t="s">
        <v>9</v>
      </c>
      <c r="N741" s="2" t="s">
        <v>45</v>
      </c>
      <c r="O741" s="12">
        <v>5</v>
      </c>
      <c r="P741" s="12">
        <f t="shared" si="44"/>
        <v>20</v>
      </c>
      <c r="Q741" s="2" t="str">
        <f t="shared" si="45"/>
        <v>octubre</v>
      </c>
      <c r="R741" s="2">
        <f t="shared" si="46"/>
        <v>2023</v>
      </c>
      <c r="S741" s="2" t="str">
        <f t="shared" si="47"/>
        <v>martes</v>
      </c>
    </row>
    <row r="742" spans="1:19" ht="15.75" x14ac:dyDescent="0.25">
      <c r="A742" s="2">
        <v>745</v>
      </c>
      <c r="B742" s="4" t="s">
        <v>795</v>
      </c>
      <c r="C742" s="2">
        <v>27</v>
      </c>
      <c r="D742" s="2" t="s">
        <v>760</v>
      </c>
      <c r="E742" s="5" t="s">
        <v>663</v>
      </c>
      <c r="F742" s="4">
        <v>25868684</v>
      </c>
      <c r="G742" s="2" t="s">
        <v>1613</v>
      </c>
      <c r="H742" s="2" t="s">
        <v>86</v>
      </c>
      <c r="I742" s="55">
        <v>45211</v>
      </c>
      <c r="J742" s="4" t="s">
        <v>779</v>
      </c>
      <c r="K742" s="5" t="s">
        <v>717</v>
      </c>
      <c r="L742" s="15">
        <v>400</v>
      </c>
      <c r="M742" s="2" t="s">
        <v>16</v>
      </c>
      <c r="N742" s="2" t="s">
        <v>51</v>
      </c>
      <c r="O742" s="12">
        <v>10</v>
      </c>
      <c r="P742" s="12">
        <f t="shared" si="44"/>
        <v>40</v>
      </c>
      <c r="Q742" s="2" t="str">
        <f t="shared" si="45"/>
        <v>octubre</v>
      </c>
      <c r="R742" s="2">
        <f t="shared" si="46"/>
        <v>2023</v>
      </c>
      <c r="S742" s="2" t="str">
        <f t="shared" si="47"/>
        <v>jueves</v>
      </c>
    </row>
    <row r="743" spans="1:19" ht="15.75" x14ac:dyDescent="0.25">
      <c r="A743" s="2">
        <v>746</v>
      </c>
      <c r="B743" s="4" t="s">
        <v>796</v>
      </c>
      <c r="C743" s="2">
        <v>18</v>
      </c>
      <c r="D743" s="2" t="s">
        <v>760</v>
      </c>
      <c r="E743" s="5" t="s">
        <v>664</v>
      </c>
      <c r="F743" s="4">
        <v>32228416</v>
      </c>
      <c r="G743" s="2" t="s">
        <v>1614</v>
      </c>
      <c r="H743" s="2" t="s">
        <v>88</v>
      </c>
      <c r="I743" s="55">
        <v>45213</v>
      </c>
      <c r="J743" s="4" t="s">
        <v>746</v>
      </c>
      <c r="K743" s="5" t="s">
        <v>718</v>
      </c>
      <c r="L743" s="15">
        <v>250</v>
      </c>
      <c r="M743" s="2" t="s">
        <v>13</v>
      </c>
      <c r="N743" s="2" t="s">
        <v>49</v>
      </c>
      <c r="O743" s="12">
        <v>5</v>
      </c>
      <c r="P743" s="12">
        <f t="shared" si="44"/>
        <v>25</v>
      </c>
      <c r="Q743" s="2" t="str">
        <f t="shared" si="45"/>
        <v>octubre</v>
      </c>
      <c r="R743" s="2">
        <f t="shared" si="46"/>
        <v>2023</v>
      </c>
      <c r="S743" s="2" t="str">
        <f t="shared" si="47"/>
        <v>sabado</v>
      </c>
    </row>
    <row r="744" spans="1:19" ht="15.75" x14ac:dyDescent="0.25">
      <c r="A744" s="2">
        <v>747</v>
      </c>
      <c r="B744" s="4" t="s">
        <v>89</v>
      </c>
      <c r="C744" s="2">
        <v>28</v>
      </c>
      <c r="D744" s="2" t="s">
        <v>760</v>
      </c>
      <c r="E744" s="5" t="s">
        <v>665</v>
      </c>
      <c r="F744" s="4">
        <v>33301893</v>
      </c>
      <c r="G744" s="2" t="s">
        <v>1615</v>
      </c>
      <c r="H744" s="2" t="s">
        <v>90</v>
      </c>
      <c r="I744" s="55">
        <v>45215</v>
      </c>
      <c r="J744" s="4" t="s">
        <v>737</v>
      </c>
      <c r="K744" s="5" t="s">
        <v>719</v>
      </c>
      <c r="L744" s="15">
        <v>300</v>
      </c>
      <c r="M744" s="2" t="s">
        <v>15</v>
      </c>
      <c r="N744" s="2" t="s">
        <v>55</v>
      </c>
      <c r="O744" s="12">
        <v>10</v>
      </c>
      <c r="P744" s="12">
        <f t="shared" si="44"/>
        <v>30</v>
      </c>
      <c r="Q744" s="2" t="str">
        <f t="shared" si="45"/>
        <v>octubre</v>
      </c>
      <c r="R744" s="2">
        <f t="shared" si="46"/>
        <v>2023</v>
      </c>
      <c r="S744" s="2" t="str">
        <f t="shared" si="47"/>
        <v>lunes</v>
      </c>
    </row>
    <row r="745" spans="1:19" ht="15.75" x14ac:dyDescent="0.25">
      <c r="A745" s="2">
        <v>748</v>
      </c>
      <c r="B745" s="4" t="s">
        <v>91</v>
      </c>
      <c r="C745" s="2">
        <v>30</v>
      </c>
      <c r="D745" s="2" t="s">
        <v>761</v>
      </c>
      <c r="E745" s="5" t="s">
        <v>666</v>
      </c>
      <c r="F745" s="4">
        <v>27994118</v>
      </c>
      <c r="G745" s="2" t="s">
        <v>1616</v>
      </c>
      <c r="H745" s="2" t="s">
        <v>92</v>
      </c>
      <c r="I745" s="55">
        <v>45217</v>
      </c>
      <c r="J745" s="4" t="s">
        <v>849</v>
      </c>
      <c r="K745" s="5" t="s">
        <v>720</v>
      </c>
      <c r="L745" s="15">
        <v>200</v>
      </c>
      <c r="M745" s="2" t="s">
        <v>15</v>
      </c>
      <c r="N745" s="2" t="s">
        <v>53</v>
      </c>
      <c r="O745" s="12">
        <v>5</v>
      </c>
      <c r="P745" s="12">
        <f t="shared" si="44"/>
        <v>20</v>
      </c>
      <c r="Q745" s="2" t="str">
        <f t="shared" si="45"/>
        <v>octubre</v>
      </c>
      <c r="R745" s="2">
        <f t="shared" si="46"/>
        <v>2023</v>
      </c>
      <c r="S745" s="2" t="str">
        <f t="shared" si="47"/>
        <v>miercoles</v>
      </c>
    </row>
    <row r="746" spans="1:19" ht="15.75" x14ac:dyDescent="0.25">
      <c r="A746" s="2">
        <v>749</v>
      </c>
      <c r="B746" s="4" t="s">
        <v>797</v>
      </c>
      <c r="C746" s="2">
        <v>18</v>
      </c>
      <c r="D746" s="2" t="s">
        <v>761</v>
      </c>
      <c r="E746" s="5" t="s">
        <v>667</v>
      </c>
      <c r="F746" s="4">
        <v>27263873</v>
      </c>
      <c r="G746" s="2" t="s">
        <v>1617</v>
      </c>
      <c r="H746" s="2" t="s">
        <v>61</v>
      </c>
      <c r="I746" s="55">
        <v>45219</v>
      </c>
      <c r="J746" s="4" t="s">
        <v>853</v>
      </c>
      <c r="K746" s="5" t="s">
        <v>721</v>
      </c>
      <c r="L746" s="15">
        <v>300</v>
      </c>
      <c r="M746" s="2" t="s">
        <v>13</v>
      </c>
      <c r="N746" s="2" t="s">
        <v>47</v>
      </c>
      <c r="O746" s="12">
        <v>15</v>
      </c>
      <c r="P746" s="12">
        <f t="shared" si="44"/>
        <v>30</v>
      </c>
      <c r="Q746" s="2" t="str">
        <f t="shared" si="45"/>
        <v>octubre</v>
      </c>
      <c r="R746" s="2">
        <f t="shared" si="46"/>
        <v>2023</v>
      </c>
      <c r="S746" s="2" t="str">
        <f t="shared" si="47"/>
        <v>viernes</v>
      </c>
    </row>
    <row r="747" spans="1:19" ht="15.75" x14ac:dyDescent="0.25">
      <c r="A747" s="2">
        <v>750</v>
      </c>
      <c r="B747" s="4" t="s">
        <v>94</v>
      </c>
      <c r="C747" s="2">
        <v>29</v>
      </c>
      <c r="D747" s="2" t="s">
        <v>760</v>
      </c>
      <c r="E747" s="5" t="s">
        <v>668</v>
      </c>
      <c r="F747" s="4">
        <v>33711645</v>
      </c>
      <c r="G747" s="2" t="s">
        <v>1618</v>
      </c>
      <c r="H747" s="2" t="s">
        <v>74</v>
      </c>
      <c r="I747" s="55">
        <v>45221</v>
      </c>
      <c r="J747" s="4" t="s">
        <v>745</v>
      </c>
      <c r="K747" s="5" t="s">
        <v>708</v>
      </c>
      <c r="L747" s="15">
        <v>400</v>
      </c>
      <c r="M747" s="2" t="s">
        <v>11</v>
      </c>
      <c r="N747" s="2" t="s">
        <v>51</v>
      </c>
      <c r="O747" s="12">
        <v>0</v>
      </c>
      <c r="P747" s="12">
        <f t="shared" si="44"/>
        <v>40</v>
      </c>
      <c r="Q747" s="2" t="str">
        <f t="shared" si="45"/>
        <v>octubre</v>
      </c>
      <c r="R747" s="2">
        <f t="shared" si="46"/>
        <v>2023</v>
      </c>
      <c r="S747" s="2" t="str">
        <f t="shared" si="47"/>
        <v>domingo</v>
      </c>
    </row>
    <row r="748" spans="1:19" ht="15.75" x14ac:dyDescent="0.25">
      <c r="A748" s="2">
        <v>751</v>
      </c>
      <c r="B748" s="4" t="s">
        <v>798</v>
      </c>
      <c r="C748" s="2">
        <v>18</v>
      </c>
      <c r="D748" s="2" t="s">
        <v>760</v>
      </c>
      <c r="E748" s="5" t="s">
        <v>669</v>
      </c>
      <c r="F748" s="4">
        <v>32075606</v>
      </c>
      <c r="G748" s="2" t="s">
        <v>1619</v>
      </c>
      <c r="H748" s="2" t="s">
        <v>96</v>
      </c>
      <c r="I748" s="55">
        <v>45223</v>
      </c>
      <c r="J748" s="4" t="s">
        <v>732</v>
      </c>
      <c r="K748" s="5" t="s">
        <v>722</v>
      </c>
      <c r="L748" s="15">
        <v>400</v>
      </c>
      <c r="M748" s="2" t="s">
        <v>5</v>
      </c>
      <c r="N748" s="2" t="s">
        <v>49</v>
      </c>
      <c r="O748" s="12">
        <v>8</v>
      </c>
      <c r="P748" s="12">
        <f t="shared" si="44"/>
        <v>40</v>
      </c>
      <c r="Q748" s="2" t="str">
        <f t="shared" si="45"/>
        <v>octubre</v>
      </c>
      <c r="R748" s="2">
        <f t="shared" si="46"/>
        <v>2023</v>
      </c>
      <c r="S748" s="2" t="str">
        <f t="shared" si="47"/>
        <v>martes</v>
      </c>
    </row>
    <row r="749" spans="1:19" ht="15.75" x14ac:dyDescent="0.25">
      <c r="A749" s="2">
        <v>752</v>
      </c>
      <c r="B749" s="4" t="s">
        <v>799</v>
      </c>
      <c r="C749" s="2">
        <v>29</v>
      </c>
      <c r="D749" s="2" t="s">
        <v>761</v>
      </c>
      <c r="E749" s="5" t="s">
        <v>670</v>
      </c>
      <c r="F749" s="4">
        <v>29556941</v>
      </c>
      <c r="G749" s="2" t="s">
        <v>1620</v>
      </c>
      <c r="H749" s="2" t="s">
        <v>98</v>
      </c>
      <c r="I749" s="55">
        <v>45225</v>
      </c>
      <c r="J749" s="4" t="s">
        <v>751</v>
      </c>
      <c r="K749" s="5" t="s">
        <v>723</v>
      </c>
      <c r="L749" s="15">
        <v>250</v>
      </c>
      <c r="M749" s="2" t="s">
        <v>16</v>
      </c>
      <c r="N749" s="2" t="s">
        <v>47</v>
      </c>
      <c r="O749" s="12">
        <v>10</v>
      </c>
      <c r="P749" s="12">
        <f t="shared" si="44"/>
        <v>25</v>
      </c>
      <c r="Q749" s="2" t="str">
        <f t="shared" si="45"/>
        <v>octubre</v>
      </c>
      <c r="R749" s="2">
        <f t="shared" si="46"/>
        <v>2023</v>
      </c>
      <c r="S749" s="2" t="str">
        <f t="shared" si="47"/>
        <v>jueves</v>
      </c>
    </row>
    <row r="750" spans="1:19" ht="15.75" x14ac:dyDescent="0.25">
      <c r="A750" s="2">
        <v>753</v>
      </c>
      <c r="B750" s="4" t="s">
        <v>99</v>
      </c>
      <c r="C750" s="2">
        <v>31</v>
      </c>
      <c r="D750" s="2" t="s">
        <v>761</v>
      </c>
      <c r="E750" s="5" t="s">
        <v>671</v>
      </c>
      <c r="F750" s="4">
        <v>28133476</v>
      </c>
      <c r="G750" s="2" t="s">
        <v>1621</v>
      </c>
      <c r="H750" s="2" t="s">
        <v>100</v>
      </c>
      <c r="I750" s="55">
        <v>45227</v>
      </c>
      <c r="J750" s="4" t="s">
        <v>750</v>
      </c>
      <c r="K750" s="5" t="s">
        <v>724</v>
      </c>
      <c r="L750" s="15">
        <v>300</v>
      </c>
      <c r="M750" s="2" t="s">
        <v>66</v>
      </c>
      <c r="N750" s="2" t="s">
        <v>55</v>
      </c>
      <c r="O750" s="12">
        <v>5</v>
      </c>
      <c r="P750" s="12">
        <f t="shared" si="44"/>
        <v>30</v>
      </c>
      <c r="Q750" s="2" t="str">
        <f t="shared" si="45"/>
        <v>octubre</v>
      </c>
      <c r="R750" s="2">
        <f t="shared" si="46"/>
        <v>2023</v>
      </c>
      <c r="S750" s="2" t="str">
        <f t="shared" si="47"/>
        <v>sabado</v>
      </c>
    </row>
    <row r="751" spans="1:19" ht="15.75" x14ac:dyDescent="0.25">
      <c r="A751" s="2">
        <v>754</v>
      </c>
      <c r="B751" s="4" t="s">
        <v>800</v>
      </c>
      <c r="C751" s="2">
        <v>29</v>
      </c>
      <c r="D751" s="2" t="s">
        <v>760</v>
      </c>
      <c r="E751" s="5" t="s">
        <v>672</v>
      </c>
      <c r="F751" s="4">
        <v>36141563</v>
      </c>
      <c r="G751" s="2" t="s">
        <v>1622</v>
      </c>
      <c r="H751" s="2" t="s">
        <v>102</v>
      </c>
      <c r="I751" s="55">
        <v>45229</v>
      </c>
      <c r="J751" s="4" t="s">
        <v>784</v>
      </c>
      <c r="K751" s="5" t="s">
        <v>725</v>
      </c>
      <c r="L751" s="15">
        <v>200</v>
      </c>
      <c r="M751" s="2" t="s">
        <v>13</v>
      </c>
      <c r="N751" s="2" t="s">
        <v>45</v>
      </c>
      <c r="O751" s="12">
        <v>15</v>
      </c>
      <c r="P751" s="12">
        <f t="shared" si="44"/>
        <v>20</v>
      </c>
      <c r="Q751" s="2" t="str">
        <f t="shared" si="45"/>
        <v>octubre</v>
      </c>
      <c r="R751" s="2">
        <f t="shared" si="46"/>
        <v>2023</v>
      </c>
      <c r="S751" s="2" t="str">
        <f t="shared" si="47"/>
        <v>lunes</v>
      </c>
    </row>
    <row r="752" spans="1:19" ht="15.75" x14ac:dyDescent="0.25">
      <c r="A752" s="2">
        <v>755</v>
      </c>
      <c r="B752" s="4" t="s">
        <v>801</v>
      </c>
      <c r="C752" s="2">
        <v>18</v>
      </c>
      <c r="D752" s="2" t="s">
        <v>760</v>
      </c>
      <c r="E752" s="5" t="s">
        <v>673</v>
      </c>
      <c r="F752" s="4">
        <v>37118299</v>
      </c>
      <c r="G752" s="2" t="s">
        <v>1623</v>
      </c>
      <c r="H752" s="2" t="s">
        <v>104</v>
      </c>
      <c r="I752" s="55">
        <v>45231</v>
      </c>
      <c r="J752" s="4" t="s">
        <v>741</v>
      </c>
      <c r="K752" s="5" t="s">
        <v>726</v>
      </c>
      <c r="L752" s="15">
        <v>400</v>
      </c>
      <c r="M752" s="2" t="s">
        <v>15</v>
      </c>
      <c r="N752" s="2" t="s">
        <v>53</v>
      </c>
      <c r="O752" s="12">
        <v>8</v>
      </c>
      <c r="P752" s="12">
        <f t="shared" si="44"/>
        <v>40</v>
      </c>
      <c r="Q752" s="2" t="str">
        <f t="shared" si="45"/>
        <v>noviembre</v>
      </c>
      <c r="R752" s="2">
        <f t="shared" si="46"/>
        <v>2023</v>
      </c>
      <c r="S752" s="2" t="str">
        <f t="shared" si="47"/>
        <v>miercoles</v>
      </c>
    </row>
    <row r="753" spans="1:19" ht="15.75" x14ac:dyDescent="0.25">
      <c r="A753" s="2">
        <v>756</v>
      </c>
      <c r="B753" s="4" t="s">
        <v>851</v>
      </c>
      <c r="C753" s="2">
        <v>30</v>
      </c>
      <c r="D753" s="2" t="s">
        <v>760</v>
      </c>
      <c r="E753" s="5" t="s">
        <v>674</v>
      </c>
      <c r="F753" s="4">
        <v>38655776</v>
      </c>
      <c r="G753" s="2" t="s">
        <v>1624</v>
      </c>
      <c r="H753" s="2" t="s">
        <v>70</v>
      </c>
      <c r="I753" s="55">
        <v>45233</v>
      </c>
      <c r="J753" s="4" t="s">
        <v>848</v>
      </c>
      <c r="K753" s="5" t="s">
        <v>727</v>
      </c>
      <c r="L753" s="15">
        <v>250</v>
      </c>
      <c r="M753" s="2" t="s">
        <v>16</v>
      </c>
      <c r="N753" s="2" t="s">
        <v>51</v>
      </c>
      <c r="O753" s="12">
        <v>5</v>
      </c>
      <c r="P753" s="12">
        <f t="shared" si="44"/>
        <v>25</v>
      </c>
      <c r="Q753" s="2" t="str">
        <f t="shared" si="45"/>
        <v>noviembre</v>
      </c>
      <c r="R753" s="2">
        <f t="shared" si="46"/>
        <v>2023</v>
      </c>
      <c r="S753" s="2" t="str">
        <f t="shared" si="47"/>
        <v>viernes</v>
      </c>
    </row>
    <row r="754" spans="1:19" ht="15.75" x14ac:dyDescent="0.25">
      <c r="A754" s="2">
        <v>757</v>
      </c>
      <c r="B754" s="4" t="s">
        <v>802</v>
      </c>
      <c r="C754" s="2">
        <v>32</v>
      </c>
      <c r="D754" s="2" t="s">
        <v>761</v>
      </c>
      <c r="E754" s="5" t="s">
        <v>675</v>
      </c>
      <c r="F754" s="4">
        <v>26846846</v>
      </c>
      <c r="G754" s="2" t="s">
        <v>1625</v>
      </c>
      <c r="H754" s="2" t="s">
        <v>108</v>
      </c>
      <c r="I754" s="55">
        <v>45235</v>
      </c>
      <c r="J754" s="4" t="s">
        <v>748</v>
      </c>
      <c r="K754" s="5" t="s">
        <v>728</v>
      </c>
      <c r="L754" s="15">
        <v>300</v>
      </c>
      <c r="M754" s="2" t="s">
        <v>15</v>
      </c>
      <c r="N754" s="2" t="s">
        <v>49</v>
      </c>
      <c r="O754" s="12">
        <v>15</v>
      </c>
      <c r="P754" s="12">
        <f t="shared" si="44"/>
        <v>30</v>
      </c>
      <c r="Q754" s="2" t="str">
        <f t="shared" si="45"/>
        <v>noviembre</v>
      </c>
      <c r="R754" s="2">
        <f t="shared" si="46"/>
        <v>2023</v>
      </c>
      <c r="S754" s="2" t="str">
        <f t="shared" si="47"/>
        <v>domingo</v>
      </c>
    </row>
    <row r="755" spans="1:19" ht="15.75" x14ac:dyDescent="0.25">
      <c r="A755" s="2">
        <v>758</v>
      </c>
      <c r="B755" s="4" t="s">
        <v>803</v>
      </c>
      <c r="C755" s="2">
        <v>52</v>
      </c>
      <c r="D755" s="2" t="s">
        <v>761</v>
      </c>
      <c r="E755" s="5" t="s">
        <v>676</v>
      </c>
      <c r="F755" s="4">
        <v>29240428</v>
      </c>
      <c r="G755" s="2" t="s">
        <v>1626</v>
      </c>
      <c r="H755" s="2" t="s">
        <v>110</v>
      </c>
      <c r="I755" s="55">
        <v>45237</v>
      </c>
      <c r="J755" s="4" t="s">
        <v>740</v>
      </c>
      <c r="K755" s="5" t="s">
        <v>729</v>
      </c>
      <c r="L755" s="15">
        <v>200</v>
      </c>
      <c r="M755" s="2" t="s">
        <v>13</v>
      </c>
      <c r="N755" s="2" t="s">
        <v>47</v>
      </c>
      <c r="O755" s="12">
        <v>0</v>
      </c>
      <c r="P755" s="12">
        <f t="shared" si="44"/>
        <v>20</v>
      </c>
      <c r="Q755" s="2" t="str">
        <f t="shared" si="45"/>
        <v>noviembre</v>
      </c>
      <c r="R755" s="2">
        <f t="shared" si="46"/>
        <v>2023</v>
      </c>
      <c r="S755" s="2" t="str">
        <f t="shared" si="47"/>
        <v>martes</v>
      </c>
    </row>
    <row r="756" spans="1:19" ht="15.75" x14ac:dyDescent="0.25">
      <c r="A756" s="2">
        <v>759</v>
      </c>
      <c r="B756" s="4" t="s">
        <v>115</v>
      </c>
      <c r="C756" s="2">
        <v>28</v>
      </c>
      <c r="D756" s="2" t="s">
        <v>761</v>
      </c>
      <c r="E756" s="5" t="s">
        <v>679</v>
      </c>
      <c r="F756" s="4">
        <v>38993717</v>
      </c>
      <c r="G756" s="2" t="s">
        <v>1627</v>
      </c>
      <c r="H756" s="2" t="s">
        <v>88</v>
      </c>
      <c r="I756" s="55">
        <v>45239</v>
      </c>
      <c r="J756" s="4" t="s">
        <v>785</v>
      </c>
      <c r="K756" s="5" t="s">
        <v>730</v>
      </c>
      <c r="L756" s="15">
        <v>400</v>
      </c>
      <c r="M756" s="2" t="s">
        <v>5</v>
      </c>
      <c r="N756" s="2" t="s">
        <v>53</v>
      </c>
      <c r="O756" s="12">
        <v>15</v>
      </c>
      <c r="P756" s="12">
        <f t="shared" si="44"/>
        <v>40</v>
      </c>
      <c r="Q756" s="2" t="str">
        <f t="shared" si="45"/>
        <v>noviembre</v>
      </c>
      <c r="R756" s="2">
        <f t="shared" si="46"/>
        <v>2023</v>
      </c>
      <c r="S756" s="2" t="str">
        <f t="shared" si="47"/>
        <v>jueves</v>
      </c>
    </row>
    <row r="757" spans="1:19" ht="15.75" x14ac:dyDescent="0.25">
      <c r="A757" s="2">
        <v>760</v>
      </c>
      <c r="B757" s="4" t="s">
        <v>804</v>
      </c>
      <c r="C757" s="2">
        <v>30</v>
      </c>
      <c r="D757" s="2" t="s">
        <v>760</v>
      </c>
      <c r="E757" s="5" t="s">
        <v>680</v>
      </c>
      <c r="F757" s="4">
        <v>38929029</v>
      </c>
      <c r="G757" s="2" t="s">
        <v>1628</v>
      </c>
      <c r="H757" s="2" t="s">
        <v>117</v>
      </c>
      <c r="I757" s="55">
        <v>45241</v>
      </c>
      <c r="J757" s="4" t="s">
        <v>733</v>
      </c>
      <c r="K757" s="5" t="s">
        <v>731</v>
      </c>
      <c r="L757" s="15">
        <v>250</v>
      </c>
      <c r="M757" s="2" t="s">
        <v>13</v>
      </c>
      <c r="N757" s="2" t="s">
        <v>51</v>
      </c>
      <c r="O757" s="12">
        <v>0</v>
      </c>
      <c r="P757" s="12">
        <f t="shared" si="44"/>
        <v>25</v>
      </c>
      <c r="Q757" s="2" t="str">
        <f t="shared" si="45"/>
        <v>noviembre</v>
      </c>
      <c r="R757" s="2">
        <f t="shared" si="46"/>
        <v>2023</v>
      </c>
      <c r="S757" s="2" t="str">
        <f t="shared" si="47"/>
        <v>sabado</v>
      </c>
    </row>
    <row r="758" spans="1:19" ht="15.75" x14ac:dyDescent="0.25">
      <c r="A758" s="2">
        <v>761</v>
      </c>
      <c r="B758" s="4" t="s">
        <v>805</v>
      </c>
      <c r="C758" s="2">
        <v>38</v>
      </c>
      <c r="D758" s="2" t="s">
        <v>760</v>
      </c>
      <c r="E758" s="5" t="s">
        <v>681</v>
      </c>
      <c r="F758" s="4">
        <v>34109881</v>
      </c>
      <c r="G758" s="2" t="s">
        <v>1629</v>
      </c>
      <c r="H758" s="2" t="s">
        <v>119</v>
      </c>
      <c r="I758" s="55">
        <v>45243</v>
      </c>
      <c r="J758" s="4" t="s">
        <v>850</v>
      </c>
      <c r="K758" s="5" t="s">
        <v>683</v>
      </c>
      <c r="L758" s="15">
        <v>300</v>
      </c>
      <c r="M758" s="2" t="s">
        <v>5</v>
      </c>
      <c r="N758" s="2" t="s">
        <v>47</v>
      </c>
      <c r="O758" s="12">
        <v>10</v>
      </c>
      <c r="P758" s="12">
        <f t="shared" si="44"/>
        <v>30</v>
      </c>
      <c r="Q758" s="2" t="str">
        <f t="shared" si="45"/>
        <v>noviembre</v>
      </c>
      <c r="R758" s="2">
        <f t="shared" si="46"/>
        <v>2023</v>
      </c>
      <c r="S758" s="2" t="str">
        <f t="shared" si="47"/>
        <v>lunes</v>
      </c>
    </row>
    <row r="759" spans="1:19" ht="15.75" x14ac:dyDescent="0.25">
      <c r="A759" s="2">
        <v>762</v>
      </c>
      <c r="B759" s="4" t="s">
        <v>120</v>
      </c>
      <c r="C759" s="2">
        <v>35</v>
      </c>
      <c r="D759" s="2" t="s">
        <v>760</v>
      </c>
      <c r="E759" s="5" t="s">
        <v>682</v>
      </c>
      <c r="F759" s="4">
        <v>33185214</v>
      </c>
      <c r="G759" s="2" t="s">
        <v>1630</v>
      </c>
      <c r="H759" s="2" t="s">
        <v>121</v>
      </c>
      <c r="I759" s="55">
        <v>45245</v>
      </c>
      <c r="J759" s="4" t="s">
        <v>751</v>
      </c>
      <c r="K759" s="5" t="s">
        <v>684</v>
      </c>
      <c r="L759" s="15">
        <v>200</v>
      </c>
      <c r="M759" s="2" t="s">
        <v>15</v>
      </c>
      <c r="N759" s="2" t="s">
        <v>45</v>
      </c>
      <c r="O759" s="12">
        <v>5</v>
      </c>
      <c r="P759" s="12">
        <f t="shared" si="44"/>
        <v>20</v>
      </c>
      <c r="Q759" s="2" t="str">
        <f t="shared" si="45"/>
        <v>noviembre</v>
      </c>
      <c r="R759" s="2">
        <f t="shared" si="46"/>
        <v>2023</v>
      </c>
      <c r="S759" s="2" t="str">
        <f t="shared" si="47"/>
        <v>miercoles</v>
      </c>
    </row>
    <row r="760" spans="1:19" ht="15.75" x14ac:dyDescent="0.25">
      <c r="A760" s="2">
        <v>763</v>
      </c>
      <c r="B760" s="4" t="s">
        <v>805</v>
      </c>
      <c r="C760" s="2">
        <v>38</v>
      </c>
      <c r="D760" s="2" t="s">
        <v>760</v>
      </c>
      <c r="E760" s="5" t="s">
        <v>681</v>
      </c>
      <c r="F760" s="4">
        <v>29164736</v>
      </c>
      <c r="G760" s="2" t="s">
        <v>1631</v>
      </c>
      <c r="H760" s="2" t="s">
        <v>119</v>
      </c>
      <c r="I760" s="55">
        <v>45247</v>
      </c>
      <c r="J760" s="4" t="s">
        <v>747</v>
      </c>
      <c r="K760" s="5" t="s">
        <v>685</v>
      </c>
      <c r="L760" s="15">
        <v>250</v>
      </c>
      <c r="M760" s="2" t="s">
        <v>13</v>
      </c>
      <c r="N760" s="2" t="s">
        <v>47</v>
      </c>
      <c r="O760" s="12">
        <v>10</v>
      </c>
      <c r="P760" s="12">
        <f t="shared" si="44"/>
        <v>25</v>
      </c>
      <c r="Q760" s="2" t="str">
        <f t="shared" si="45"/>
        <v>noviembre</v>
      </c>
      <c r="R760" s="2">
        <f t="shared" si="46"/>
        <v>2023</v>
      </c>
      <c r="S760" s="2" t="str">
        <f t="shared" si="47"/>
        <v>viernes</v>
      </c>
    </row>
    <row r="761" spans="1:19" ht="15.75" x14ac:dyDescent="0.25">
      <c r="A761" s="2">
        <v>764</v>
      </c>
      <c r="B761" s="4" t="s">
        <v>120</v>
      </c>
      <c r="C761" s="2">
        <v>35</v>
      </c>
      <c r="D761" s="2" t="s">
        <v>760</v>
      </c>
      <c r="E761" s="5" t="s">
        <v>682</v>
      </c>
      <c r="F761" s="4">
        <v>27627870</v>
      </c>
      <c r="G761" s="2" t="s">
        <v>1632</v>
      </c>
      <c r="H761" s="2" t="s">
        <v>121</v>
      </c>
      <c r="I761" s="55">
        <v>45249</v>
      </c>
      <c r="J761" s="4" t="s">
        <v>733</v>
      </c>
      <c r="K761" s="5" t="s">
        <v>686</v>
      </c>
      <c r="L761" s="15">
        <v>350</v>
      </c>
      <c r="M761" s="2" t="s">
        <v>15</v>
      </c>
      <c r="N761" s="2" t="s">
        <v>45</v>
      </c>
      <c r="O761" s="13">
        <v>5</v>
      </c>
      <c r="P761" s="13">
        <f t="shared" si="44"/>
        <v>35</v>
      </c>
      <c r="Q761" s="2" t="str">
        <f t="shared" si="45"/>
        <v>noviembre</v>
      </c>
      <c r="R761" s="2">
        <f t="shared" si="46"/>
        <v>2023</v>
      </c>
      <c r="S761" s="2" t="str">
        <f t="shared" si="47"/>
        <v>domingo</v>
      </c>
    </row>
    <row r="762" spans="1:19" ht="15.75" x14ac:dyDescent="0.25">
      <c r="A762" s="2">
        <v>765</v>
      </c>
      <c r="B762" s="4" t="s">
        <v>778</v>
      </c>
      <c r="C762" s="2">
        <v>38</v>
      </c>
      <c r="D762" s="2" t="s">
        <v>760</v>
      </c>
      <c r="E762" s="5" t="s">
        <v>643</v>
      </c>
      <c r="F762" s="4">
        <v>35058946</v>
      </c>
      <c r="G762" s="2" t="s">
        <v>1633</v>
      </c>
      <c r="H762" s="2" t="s">
        <v>29</v>
      </c>
      <c r="I762" s="55">
        <v>45251</v>
      </c>
      <c r="J762" s="4" t="s">
        <v>738</v>
      </c>
      <c r="K762" s="5" t="s">
        <v>687</v>
      </c>
      <c r="L762" s="15">
        <v>400</v>
      </c>
      <c r="M762" s="2" t="s">
        <v>15</v>
      </c>
      <c r="N762" s="2" t="s">
        <v>49</v>
      </c>
      <c r="O762" s="12">
        <v>7</v>
      </c>
      <c r="P762" s="12">
        <f t="shared" si="44"/>
        <v>40</v>
      </c>
      <c r="Q762" s="2" t="str">
        <f t="shared" si="45"/>
        <v>noviembre</v>
      </c>
      <c r="R762" s="2">
        <f t="shared" si="46"/>
        <v>2023</v>
      </c>
      <c r="S762" s="2" t="str">
        <f t="shared" si="47"/>
        <v>martes</v>
      </c>
    </row>
    <row r="763" spans="1:19" ht="15.75" x14ac:dyDescent="0.25">
      <c r="A763" s="2">
        <v>766</v>
      </c>
      <c r="B763" s="4" t="s">
        <v>779</v>
      </c>
      <c r="C763" s="2">
        <v>35</v>
      </c>
      <c r="D763" s="2" t="s">
        <v>761</v>
      </c>
      <c r="E763" s="5" t="s">
        <v>644</v>
      </c>
      <c r="F763" s="4">
        <v>29731092</v>
      </c>
      <c r="G763" s="2" t="s">
        <v>1634</v>
      </c>
      <c r="H763" s="2" t="s">
        <v>31</v>
      </c>
      <c r="I763" s="55">
        <v>45253</v>
      </c>
      <c r="J763" s="4" t="s">
        <v>745</v>
      </c>
      <c r="K763" s="5" t="s">
        <v>688</v>
      </c>
      <c r="L763" s="15">
        <v>200</v>
      </c>
      <c r="M763" s="2" t="s">
        <v>15</v>
      </c>
      <c r="N763" s="2" t="s">
        <v>47</v>
      </c>
      <c r="O763" s="12">
        <v>12</v>
      </c>
      <c r="P763" s="12">
        <f t="shared" si="44"/>
        <v>20</v>
      </c>
      <c r="Q763" s="2" t="str">
        <f t="shared" si="45"/>
        <v>noviembre</v>
      </c>
      <c r="R763" s="2">
        <f t="shared" si="46"/>
        <v>2023</v>
      </c>
      <c r="S763" s="2" t="str">
        <f t="shared" si="47"/>
        <v>jueves</v>
      </c>
    </row>
    <row r="764" spans="1:19" ht="15.75" x14ac:dyDescent="0.25">
      <c r="A764" s="2">
        <v>767</v>
      </c>
      <c r="B764" s="4" t="s">
        <v>780</v>
      </c>
      <c r="C764" s="2">
        <v>42</v>
      </c>
      <c r="D764" s="2" t="s">
        <v>761</v>
      </c>
      <c r="E764" s="5" t="s">
        <v>645</v>
      </c>
      <c r="F764" s="4">
        <v>34163735</v>
      </c>
      <c r="G764" s="2" t="s">
        <v>1635</v>
      </c>
      <c r="H764" s="2" t="s">
        <v>33</v>
      </c>
      <c r="I764" s="55">
        <v>45255</v>
      </c>
      <c r="J764" s="4" t="s">
        <v>781</v>
      </c>
      <c r="K764" s="5" t="s">
        <v>689</v>
      </c>
      <c r="L764" s="15">
        <v>300</v>
      </c>
      <c r="M764" s="2" t="s">
        <v>13</v>
      </c>
      <c r="N764" s="2" t="s">
        <v>49</v>
      </c>
      <c r="O764" s="12">
        <v>15</v>
      </c>
      <c r="P764" s="12">
        <f t="shared" si="44"/>
        <v>30</v>
      </c>
      <c r="Q764" s="2" t="str">
        <f t="shared" si="45"/>
        <v>noviembre</v>
      </c>
      <c r="R764" s="2">
        <f t="shared" si="46"/>
        <v>2023</v>
      </c>
      <c r="S764" s="2" t="str">
        <f t="shared" si="47"/>
        <v>sabado</v>
      </c>
    </row>
    <row r="765" spans="1:19" ht="15.75" x14ac:dyDescent="0.25">
      <c r="A765" s="2">
        <v>768</v>
      </c>
      <c r="B765" s="4" t="s">
        <v>781</v>
      </c>
      <c r="C765" s="2">
        <v>40</v>
      </c>
      <c r="D765" s="2" t="s">
        <v>760</v>
      </c>
      <c r="E765" s="5" t="s">
        <v>646</v>
      </c>
      <c r="F765" s="4">
        <v>31375610</v>
      </c>
      <c r="G765" s="2" t="s">
        <v>1636</v>
      </c>
      <c r="H765" s="2" t="s">
        <v>35</v>
      </c>
      <c r="I765" s="55">
        <v>45257</v>
      </c>
      <c r="J765" s="4" t="s">
        <v>787</v>
      </c>
      <c r="K765" s="5" t="s">
        <v>690</v>
      </c>
      <c r="L765" s="15">
        <v>200</v>
      </c>
      <c r="M765" s="2" t="s">
        <v>11</v>
      </c>
      <c r="N765" s="2" t="s">
        <v>51</v>
      </c>
      <c r="O765" s="12">
        <v>35</v>
      </c>
      <c r="P765" s="12">
        <f t="shared" si="44"/>
        <v>20</v>
      </c>
      <c r="Q765" s="2" t="str">
        <f t="shared" si="45"/>
        <v>noviembre</v>
      </c>
      <c r="R765" s="2">
        <f t="shared" si="46"/>
        <v>2023</v>
      </c>
      <c r="S765" s="2" t="str">
        <f t="shared" si="47"/>
        <v>lunes</v>
      </c>
    </row>
    <row r="766" spans="1:19" ht="15.75" x14ac:dyDescent="0.25">
      <c r="A766" s="2">
        <v>769</v>
      </c>
      <c r="B766" s="4" t="s">
        <v>846</v>
      </c>
      <c r="C766" s="2">
        <v>38</v>
      </c>
      <c r="D766" s="2" t="s">
        <v>760</v>
      </c>
      <c r="E766" s="5" t="s">
        <v>647</v>
      </c>
      <c r="F766" s="4">
        <v>33388313</v>
      </c>
      <c r="G766" s="2" t="s">
        <v>1637</v>
      </c>
      <c r="H766" s="2" t="s">
        <v>129</v>
      </c>
      <c r="I766" s="55">
        <v>45259</v>
      </c>
      <c r="J766" s="4" t="s">
        <v>741</v>
      </c>
      <c r="K766" s="5" t="s">
        <v>691</v>
      </c>
      <c r="L766" s="15">
        <v>400</v>
      </c>
      <c r="M766" s="2" t="s">
        <v>5</v>
      </c>
      <c r="N766" s="2" t="s">
        <v>49</v>
      </c>
      <c r="O766" s="12">
        <v>40</v>
      </c>
      <c r="P766" s="12">
        <f t="shared" si="44"/>
        <v>40</v>
      </c>
      <c r="Q766" s="2" t="str">
        <f t="shared" si="45"/>
        <v>noviembre</v>
      </c>
      <c r="R766" s="2">
        <f t="shared" si="46"/>
        <v>2023</v>
      </c>
      <c r="S766" s="2" t="str">
        <f t="shared" si="47"/>
        <v>miercoles</v>
      </c>
    </row>
    <row r="767" spans="1:19" ht="15.75" x14ac:dyDescent="0.25">
      <c r="A767" s="2">
        <v>770</v>
      </c>
      <c r="B767" s="4" t="s">
        <v>782</v>
      </c>
      <c r="C767" s="2">
        <v>22</v>
      </c>
      <c r="D767" s="2" t="s">
        <v>760</v>
      </c>
      <c r="E767" s="5" t="s">
        <v>648</v>
      </c>
      <c r="F767" s="4">
        <v>31674358</v>
      </c>
      <c r="G767" s="2" t="s">
        <v>1638</v>
      </c>
      <c r="H767" s="2" t="s">
        <v>39</v>
      </c>
      <c r="I767" s="55">
        <v>45261</v>
      </c>
      <c r="J767" s="4" t="s">
        <v>848</v>
      </c>
      <c r="K767" s="5" t="s">
        <v>692</v>
      </c>
      <c r="L767" s="15">
        <v>250</v>
      </c>
      <c r="M767" s="2" t="s">
        <v>16</v>
      </c>
      <c r="N767" s="2" t="s">
        <v>47</v>
      </c>
      <c r="O767" s="12">
        <v>50</v>
      </c>
      <c r="P767" s="12">
        <f t="shared" si="44"/>
        <v>25</v>
      </c>
      <c r="Q767" s="2" t="str">
        <f t="shared" si="45"/>
        <v>diciembre</v>
      </c>
      <c r="R767" s="2">
        <f t="shared" si="46"/>
        <v>2023</v>
      </c>
      <c r="S767" s="2" t="str">
        <f t="shared" si="47"/>
        <v>viernes</v>
      </c>
    </row>
    <row r="768" spans="1:19" ht="15.75" x14ac:dyDescent="0.25">
      <c r="A768" s="2">
        <v>771</v>
      </c>
      <c r="B768" s="4" t="s">
        <v>783</v>
      </c>
      <c r="C768" s="2">
        <v>32</v>
      </c>
      <c r="D768" s="2" t="s">
        <v>761</v>
      </c>
      <c r="E768" s="5" t="s">
        <v>649</v>
      </c>
      <c r="F768" s="4">
        <v>39370425</v>
      </c>
      <c r="G768" s="2" t="s">
        <v>1639</v>
      </c>
      <c r="H768" s="2" t="s">
        <v>59</v>
      </c>
      <c r="I768" s="55">
        <v>45263</v>
      </c>
      <c r="J768" s="4" t="s">
        <v>779</v>
      </c>
      <c r="K768" s="5" t="s">
        <v>693</v>
      </c>
      <c r="L768" s="15">
        <v>350</v>
      </c>
      <c r="M768" s="2" t="s">
        <v>66</v>
      </c>
      <c r="N768" s="2" t="s">
        <v>55</v>
      </c>
      <c r="O768" s="12">
        <v>0</v>
      </c>
      <c r="P768" s="12">
        <f t="shared" si="44"/>
        <v>35</v>
      </c>
      <c r="Q768" s="2" t="str">
        <f t="shared" si="45"/>
        <v>diciembre</v>
      </c>
      <c r="R768" s="2">
        <f t="shared" si="46"/>
        <v>2023</v>
      </c>
      <c r="S768" s="2" t="str">
        <f t="shared" si="47"/>
        <v>domingo</v>
      </c>
    </row>
    <row r="769" spans="1:19" ht="15.75" x14ac:dyDescent="0.25">
      <c r="A769" s="2">
        <v>772</v>
      </c>
      <c r="B769" s="4" t="s">
        <v>784</v>
      </c>
      <c r="C769" s="2">
        <v>30</v>
      </c>
      <c r="D769" s="2" t="s">
        <v>761</v>
      </c>
      <c r="E769" s="5" t="s">
        <v>650</v>
      </c>
      <c r="F769" s="4">
        <v>29176565</v>
      </c>
      <c r="G769" s="2" t="s">
        <v>1640</v>
      </c>
      <c r="H769" s="2" t="s">
        <v>61</v>
      </c>
      <c r="I769" s="55">
        <v>45265</v>
      </c>
      <c r="J769" s="4" t="s">
        <v>742</v>
      </c>
      <c r="K769" s="5" t="s">
        <v>694</v>
      </c>
      <c r="L769" s="15">
        <v>300</v>
      </c>
      <c r="M769" s="2" t="s">
        <v>13</v>
      </c>
      <c r="N769" s="2" t="s">
        <v>45</v>
      </c>
      <c r="O769" s="12">
        <v>12</v>
      </c>
      <c r="P769" s="12">
        <f t="shared" si="44"/>
        <v>30</v>
      </c>
      <c r="Q769" s="2" t="str">
        <f t="shared" si="45"/>
        <v>diciembre</v>
      </c>
      <c r="R769" s="2">
        <f t="shared" si="46"/>
        <v>2023</v>
      </c>
      <c r="S769" s="2" t="str">
        <f t="shared" si="47"/>
        <v>martes</v>
      </c>
    </row>
    <row r="770" spans="1:19" ht="15.75" x14ac:dyDescent="0.25">
      <c r="A770" s="2">
        <v>773</v>
      </c>
      <c r="B770" s="4" t="s">
        <v>785</v>
      </c>
      <c r="C770" s="2">
        <v>29</v>
      </c>
      <c r="D770" s="2" t="s">
        <v>760</v>
      </c>
      <c r="E770" s="5" t="s">
        <v>651</v>
      </c>
      <c r="F770" s="4">
        <v>31687352</v>
      </c>
      <c r="G770" s="2" t="s">
        <v>1641</v>
      </c>
      <c r="H770" s="2" t="s">
        <v>35</v>
      </c>
      <c r="I770" s="55">
        <v>45267</v>
      </c>
      <c r="J770" s="4" t="s">
        <v>736</v>
      </c>
      <c r="K770" s="5" t="s">
        <v>695</v>
      </c>
      <c r="L770" s="15">
        <v>200</v>
      </c>
      <c r="M770" s="2" t="s">
        <v>15</v>
      </c>
      <c r="N770" s="2" t="s">
        <v>53</v>
      </c>
      <c r="O770" s="12">
        <v>0</v>
      </c>
      <c r="P770" s="12">
        <f t="shared" ref="P770:P833" si="48">L770*0.1</f>
        <v>20</v>
      </c>
      <c r="Q770" s="2" t="str">
        <f t="shared" ref="Q770:Q833" si="49">TEXT(I770,"mmmm")</f>
        <v>diciembre</v>
      </c>
      <c r="R770" s="2">
        <f t="shared" ref="R770:R833" si="50">YEAR(I770)</f>
        <v>2023</v>
      </c>
      <c r="S770" s="2" t="str">
        <f t="shared" ref="S770:S833" si="51">IF(I770&lt;&gt;"", SUBSTITUTE(SUBSTITUTE(SUBSTITUTE(SUBSTITUTE(SUBSTITUTE(TEXT(I770,"dddd"),"á","a"),"é","e"),"í","i"),"ó","o"),"ú","u"),"")</f>
        <v>jueves</v>
      </c>
    </row>
    <row r="771" spans="1:19" ht="15.75" x14ac:dyDescent="0.25">
      <c r="A771" s="2">
        <v>774</v>
      </c>
      <c r="B771" s="4" t="s">
        <v>786</v>
      </c>
      <c r="C771" s="2">
        <v>33</v>
      </c>
      <c r="D771" s="2" t="s">
        <v>760</v>
      </c>
      <c r="E771" s="5" t="s">
        <v>652</v>
      </c>
      <c r="F771" s="4">
        <v>25833582</v>
      </c>
      <c r="G771" s="2" t="s">
        <v>1642</v>
      </c>
      <c r="H771" s="2" t="s">
        <v>37</v>
      </c>
      <c r="I771" s="55">
        <v>45269</v>
      </c>
      <c r="J771" s="4" t="s">
        <v>749</v>
      </c>
      <c r="K771" s="5" t="s">
        <v>696</v>
      </c>
      <c r="L771" s="15">
        <v>400</v>
      </c>
      <c r="M771" s="2" t="s">
        <v>16</v>
      </c>
      <c r="N771" s="2" t="s">
        <v>51</v>
      </c>
      <c r="O771" s="12">
        <v>54</v>
      </c>
      <c r="P771" s="12">
        <f t="shared" si="48"/>
        <v>40</v>
      </c>
      <c r="Q771" s="2" t="str">
        <f t="shared" si="49"/>
        <v>diciembre</v>
      </c>
      <c r="R771" s="2">
        <f t="shared" si="50"/>
        <v>2023</v>
      </c>
      <c r="S771" s="2" t="str">
        <f t="shared" si="51"/>
        <v>sabado</v>
      </c>
    </row>
    <row r="772" spans="1:19" ht="15.75" x14ac:dyDescent="0.25">
      <c r="A772" s="2">
        <v>775</v>
      </c>
      <c r="B772" s="4" t="s">
        <v>787</v>
      </c>
      <c r="C772" s="2">
        <v>20</v>
      </c>
      <c r="D772" s="2" t="s">
        <v>761</v>
      </c>
      <c r="E772" s="5" t="s">
        <v>653</v>
      </c>
      <c r="F772" s="4">
        <v>30547793</v>
      </c>
      <c r="G772" s="2" t="s">
        <v>1643</v>
      </c>
      <c r="H772" s="2" t="s">
        <v>67</v>
      </c>
      <c r="I772" s="55">
        <v>45271</v>
      </c>
      <c r="J772" s="4" t="s">
        <v>849</v>
      </c>
      <c r="K772" s="5" t="s">
        <v>697</v>
      </c>
      <c r="L772" s="15">
        <v>350</v>
      </c>
      <c r="M772" s="2" t="s">
        <v>15</v>
      </c>
      <c r="N772" s="2" t="s">
        <v>49</v>
      </c>
      <c r="O772" s="12">
        <v>35</v>
      </c>
      <c r="P772" s="12">
        <f t="shared" si="48"/>
        <v>35</v>
      </c>
      <c r="Q772" s="2" t="str">
        <f t="shared" si="49"/>
        <v>diciembre</v>
      </c>
      <c r="R772" s="2">
        <f t="shared" si="50"/>
        <v>2023</v>
      </c>
      <c r="S772" s="2" t="str">
        <f t="shared" si="51"/>
        <v>lunes</v>
      </c>
    </row>
    <row r="773" spans="1:19" ht="15.75" x14ac:dyDescent="0.25">
      <c r="A773" s="2">
        <v>776</v>
      </c>
      <c r="B773" s="4" t="s">
        <v>788</v>
      </c>
      <c r="C773" s="2">
        <v>37</v>
      </c>
      <c r="D773" s="2" t="s">
        <v>761</v>
      </c>
      <c r="E773" s="5" t="s">
        <v>654</v>
      </c>
      <c r="F773" s="4">
        <v>32613258</v>
      </c>
      <c r="G773" s="2" t="s">
        <v>1644</v>
      </c>
      <c r="H773" s="2" t="s">
        <v>68</v>
      </c>
      <c r="I773" s="55">
        <v>45273</v>
      </c>
      <c r="J773" s="4" t="s">
        <v>781</v>
      </c>
      <c r="K773" s="5" t="s">
        <v>698</v>
      </c>
      <c r="L773" s="15">
        <v>200</v>
      </c>
      <c r="M773" s="2" t="s">
        <v>13</v>
      </c>
      <c r="N773" s="2" t="s">
        <v>47</v>
      </c>
      <c r="O773" s="12">
        <v>0</v>
      </c>
      <c r="P773" s="12">
        <f t="shared" si="48"/>
        <v>20</v>
      </c>
      <c r="Q773" s="2" t="str">
        <f t="shared" si="49"/>
        <v>diciembre</v>
      </c>
      <c r="R773" s="2">
        <f t="shared" si="50"/>
        <v>2023</v>
      </c>
      <c r="S773" s="2" t="str">
        <f t="shared" si="51"/>
        <v>miercoles</v>
      </c>
    </row>
    <row r="774" spans="1:19" ht="15.75" x14ac:dyDescent="0.25">
      <c r="A774" s="2">
        <v>777</v>
      </c>
      <c r="B774" s="4" t="s">
        <v>789</v>
      </c>
      <c r="C774" s="2">
        <v>34</v>
      </c>
      <c r="D774" s="2" t="s">
        <v>760</v>
      </c>
      <c r="E774" s="5" t="s">
        <v>655</v>
      </c>
      <c r="F774" s="4">
        <v>27986297</v>
      </c>
      <c r="G774" s="2" t="s">
        <v>1645</v>
      </c>
      <c r="H774" s="2" t="s">
        <v>70</v>
      </c>
      <c r="I774" s="55">
        <v>45275</v>
      </c>
      <c r="J774" s="4" t="s">
        <v>785</v>
      </c>
      <c r="K774" s="5" t="s">
        <v>699</v>
      </c>
      <c r="L774" s="15">
        <v>400</v>
      </c>
      <c r="M774" s="2" t="s">
        <v>5</v>
      </c>
      <c r="N774" s="2" t="s">
        <v>53</v>
      </c>
      <c r="O774" s="12">
        <v>0</v>
      </c>
      <c r="P774" s="12">
        <f t="shared" si="48"/>
        <v>40</v>
      </c>
      <c r="Q774" s="2" t="str">
        <f t="shared" si="49"/>
        <v>diciembre</v>
      </c>
      <c r="R774" s="2">
        <f t="shared" si="50"/>
        <v>2023</v>
      </c>
      <c r="S774" s="2" t="str">
        <f t="shared" si="51"/>
        <v>viernes</v>
      </c>
    </row>
    <row r="775" spans="1:19" ht="15.75" x14ac:dyDescent="0.25">
      <c r="A775" s="2">
        <v>778</v>
      </c>
      <c r="B775" s="4" t="s">
        <v>71</v>
      </c>
      <c r="C775" s="2">
        <v>27</v>
      </c>
      <c r="D775" s="2" t="s">
        <v>760</v>
      </c>
      <c r="E775" s="5" t="s">
        <v>656</v>
      </c>
      <c r="F775" s="4">
        <v>28586961</v>
      </c>
      <c r="G775" s="2" t="s">
        <v>1646</v>
      </c>
      <c r="H775" s="2" t="s">
        <v>72</v>
      </c>
      <c r="I775" s="55">
        <v>45277</v>
      </c>
      <c r="J775" s="4" t="s">
        <v>784</v>
      </c>
      <c r="K775" s="5" t="s">
        <v>700</v>
      </c>
      <c r="L775" s="15">
        <v>250</v>
      </c>
      <c r="M775" s="2" t="s">
        <v>13</v>
      </c>
      <c r="N775" s="2" t="s">
        <v>51</v>
      </c>
      <c r="O775" s="12">
        <v>0</v>
      </c>
      <c r="P775" s="12">
        <f t="shared" si="48"/>
        <v>25</v>
      </c>
      <c r="Q775" s="2" t="str">
        <f t="shared" si="49"/>
        <v>diciembre</v>
      </c>
      <c r="R775" s="2">
        <f t="shared" si="50"/>
        <v>2023</v>
      </c>
      <c r="S775" s="2" t="str">
        <f t="shared" si="51"/>
        <v>domingo</v>
      </c>
    </row>
    <row r="776" spans="1:19" ht="15.75" x14ac:dyDescent="0.25">
      <c r="A776" s="2">
        <v>779</v>
      </c>
      <c r="B776" s="4" t="s">
        <v>73</v>
      </c>
      <c r="C776" s="2">
        <v>31</v>
      </c>
      <c r="D776" s="2" t="s">
        <v>760</v>
      </c>
      <c r="E776" s="5" t="s">
        <v>657</v>
      </c>
      <c r="F776" s="4">
        <v>31527048</v>
      </c>
      <c r="G776" s="2" t="s">
        <v>1647</v>
      </c>
      <c r="H776" s="2" t="s">
        <v>74</v>
      </c>
      <c r="I776" s="55">
        <v>45279</v>
      </c>
      <c r="J776" s="4" t="s">
        <v>778</v>
      </c>
      <c r="K776" s="5" t="s">
        <v>701</v>
      </c>
      <c r="L776" s="15">
        <v>400</v>
      </c>
      <c r="M776" s="2" t="s">
        <v>5</v>
      </c>
      <c r="N776" s="2" t="s">
        <v>47</v>
      </c>
      <c r="O776" s="12">
        <v>10</v>
      </c>
      <c r="P776" s="12">
        <f t="shared" si="48"/>
        <v>40</v>
      </c>
      <c r="Q776" s="2" t="str">
        <f t="shared" si="49"/>
        <v>diciembre</v>
      </c>
      <c r="R776" s="2">
        <f t="shared" si="50"/>
        <v>2023</v>
      </c>
      <c r="S776" s="2" t="str">
        <f t="shared" si="51"/>
        <v>martes</v>
      </c>
    </row>
    <row r="777" spans="1:19" ht="15.75" x14ac:dyDescent="0.25">
      <c r="A777" s="2">
        <v>780</v>
      </c>
      <c r="B777" s="4" t="s">
        <v>790</v>
      </c>
      <c r="C777" s="2">
        <v>40</v>
      </c>
      <c r="D777" s="2" t="s">
        <v>761</v>
      </c>
      <c r="E777" s="5" t="s">
        <v>658</v>
      </c>
      <c r="F777" s="4">
        <v>35481525</v>
      </c>
      <c r="G777" s="2" t="s">
        <v>1648</v>
      </c>
      <c r="H777" s="2" t="s">
        <v>76</v>
      </c>
      <c r="I777" s="55">
        <v>45281</v>
      </c>
      <c r="J777" s="4" t="s">
        <v>747</v>
      </c>
      <c r="K777" s="5" t="s">
        <v>702</v>
      </c>
      <c r="L777" s="15">
        <v>250</v>
      </c>
      <c r="M777" s="2" t="s">
        <v>15</v>
      </c>
      <c r="N777" s="2" t="s">
        <v>45</v>
      </c>
      <c r="O777" s="12">
        <v>5</v>
      </c>
      <c r="P777" s="12">
        <f t="shared" si="48"/>
        <v>25</v>
      </c>
      <c r="Q777" s="2" t="str">
        <f t="shared" si="49"/>
        <v>diciembre</v>
      </c>
      <c r="R777" s="2">
        <f t="shared" si="50"/>
        <v>2023</v>
      </c>
      <c r="S777" s="2" t="str">
        <f t="shared" si="51"/>
        <v>jueves</v>
      </c>
    </row>
    <row r="778" spans="1:19" ht="15.75" x14ac:dyDescent="0.25">
      <c r="A778" s="2">
        <v>781</v>
      </c>
      <c r="B778" s="4" t="s">
        <v>791</v>
      </c>
      <c r="C778" s="2">
        <v>18</v>
      </c>
      <c r="D778" s="2" t="s">
        <v>761</v>
      </c>
      <c r="E778" s="5" t="s">
        <v>659</v>
      </c>
      <c r="F778" s="4">
        <v>28421489</v>
      </c>
      <c r="G778" s="2" t="s">
        <v>1649</v>
      </c>
      <c r="H778" s="2" t="s">
        <v>78</v>
      </c>
      <c r="I778" s="55">
        <v>45283</v>
      </c>
      <c r="J778" s="4" t="s">
        <v>745</v>
      </c>
      <c r="K778" s="5" t="s">
        <v>703</v>
      </c>
      <c r="L778" s="15">
        <v>300</v>
      </c>
      <c r="M778" s="2" t="s">
        <v>13</v>
      </c>
      <c r="N778" s="2" t="s">
        <v>47</v>
      </c>
      <c r="O778" s="12">
        <v>10</v>
      </c>
      <c r="P778" s="12">
        <f t="shared" si="48"/>
        <v>30</v>
      </c>
      <c r="Q778" s="2" t="str">
        <f t="shared" si="49"/>
        <v>diciembre</v>
      </c>
      <c r="R778" s="2">
        <f t="shared" si="50"/>
        <v>2023</v>
      </c>
      <c r="S778" s="2" t="str">
        <f t="shared" si="51"/>
        <v>sabado</v>
      </c>
    </row>
    <row r="779" spans="1:19" ht="15.75" x14ac:dyDescent="0.25">
      <c r="A779" s="2">
        <v>782</v>
      </c>
      <c r="B779" s="4" t="s">
        <v>792</v>
      </c>
      <c r="C779" s="2">
        <v>28</v>
      </c>
      <c r="D779" s="2" t="s">
        <v>760</v>
      </c>
      <c r="E779" s="5" t="s">
        <v>660</v>
      </c>
      <c r="F779" s="4">
        <v>37691179</v>
      </c>
      <c r="G779" s="2" t="s">
        <v>1650</v>
      </c>
      <c r="H779" s="2" t="s">
        <v>80</v>
      </c>
      <c r="I779" s="55">
        <v>45285</v>
      </c>
      <c r="J779" s="4" t="s">
        <v>732</v>
      </c>
      <c r="K779" s="5" t="s">
        <v>704</v>
      </c>
      <c r="L779" s="15">
        <v>200</v>
      </c>
      <c r="M779" s="2" t="s">
        <v>15</v>
      </c>
      <c r="N779" s="2" t="s">
        <v>45</v>
      </c>
      <c r="O779" s="12">
        <v>5</v>
      </c>
      <c r="P779" s="12">
        <f t="shared" si="48"/>
        <v>20</v>
      </c>
      <c r="Q779" s="2" t="str">
        <f t="shared" si="49"/>
        <v>diciembre</v>
      </c>
      <c r="R779" s="2">
        <f t="shared" si="50"/>
        <v>2023</v>
      </c>
      <c r="S779" s="2" t="str">
        <f t="shared" si="51"/>
        <v>lunes</v>
      </c>
    </row>
    <row r="780" spans="1:19" ht="15.75" x14ac:dyDescent="0.25">
      <c r="A780" s="2">
        <v>783</v>
      </c>
      <c r="B780" s="4" t="s">
        <v>793</v>
      </c>
      <c r="C780" s="2">
        <v>26</v>
      </c>
      <c r="D780" s="2" t="s">
        <v>761</v>
      </c>
      <c r="E780" s="5" t="s">
        <v>661</v>
      </c>
      <c r="F780" s="4">
        <v>34300797</v>
      </c>
      <c r="G780" s="2" t="s">
        <v>1651</v>
      </c>
      <c r="H780" s="2" t="s">
        <v>82</v>
      </c>
      <c r="I780" s="55">
        <v>45287</v>
      </c>
      <c r="J780" s="4" t="s">
        <v>746</v>
      </c>
      <c r="K780" s="5" t="s">
        <v>705</v>
      </c>
      <c r="L780" s="15">
        <v>300</v>
      </c>
      <c r="M780" s="2" t="s">
        <v>13</v>
      </c>
      <c r="N780" s="2" t="s">
        <v>49</v>
      </c>
      <c r="O780" s="12">
        <v>10</v>
      </c>
      <c r="P780" s="12">
        <f t="shared" si="48"/>
        <v>30</v>
      </c>
      <c r="Q780" s="2" t="str">
        <f t="shared" si="49"/>
        <v>diciembre</v>
      </c>
      <c r="R780" s="2">
        <f t="shared" si="50"/>
        <v>2023</v>
      </c>
      <c r="S780" s="2" t="str">
        <f t="shared" si="51"/>
        <v>miercoles</v>
      </c>
    </row>
    <row r="781" spans="1:19" ht="15.75" x14ac:dyDescent="0.25">
      <c r="A781" s="2">
        <v>784</v>
      </c>
      <c r="B781" s="4" t="s">
        <v>794</v>
      </c>
      <c r="C781" s="2">
        <v>44</v>
      </c>
      <c r="D781" s="2" t="s">
        <v>761</v>
      </c>
      <c r="E781" s="5" t="s">
        <v>662</v>
      </c>
      <c r="F781" s="4">
        <v>39709997</v>
      </c>
      <c r="G781" s="2" t="s">
        <v>1652</v>
      </c>
      <c r="H781" s="2" t="s">
        <v>84</v>
      </c>
      <c r="I781" s="55">
        <v>45289</v>
      </c>
      <c r="J781" s="4" t="s">
        <v>751</v>
      </c>
      <c r="K781" s="5" t="s">
        <v>706</v>
      </c>
      <c r="L781" s="15">
        <v>200</v>
      </c>
      <c r="M781" s="2" t="s">
        <v>752</v>
      </c>
      <c r="N781" s="2" t="s">
        <v>47</v>
      </c>
      <c r="O781" s="12">
        <v>5</v>
      </c>
      <c r="P781" s="12">
        <f t="shared" si="48"/>
        <v>20</v>
      </c>
      <c r="Q781" s="2" t="str">
        <f t="shared" si="49"/>
        <v>diciembre</v>
      </c>
      <c r="R781" s="2">
        <f t="shared" si="50"/>
        <v>2023</v>
      </c>
      <c r="S781" s="2" t="str">
        <f t="shared" si="51"/>
        <v>viernes</v>
      </c>
    </row>
    <row r="782" spans="1:19" ht="15.75" x14ac:dyDescent="0.25">
      <c r="A782" s="2">
        <v>785</v>
      </c>
      <c r="B782" s="4" t="s">
        <v>795</v>
      </c>
      <c r="C782" s="2">
        <v>27</v>
      </c>
      <c r="D782" s="2" t="s">
        <v>760</v>
      </c>
      <c r="E782" s="5" t="s">
        <v>663</v>
      </c>
      <c r="F782" s="4">
        <v>26186128</v>
      </c>
      <c r="G782" s="2" t="s">
        <v>1653</v>
      </c>
      <c r="H782" s="2" t="s">
        <v>86</v>
      </c>
      <c r="I782" s="55">
        <v>45291</v>
      </c>
      <c r="J782" s="4" t="s">
        <v>782</v>
      </c>
      <c r="K782" s="5" t="s">
        <v>707</v>
      </c>
      <c r="L782" s="15">
        <v>300</v>
      </c>
      <c r="M782" s="2" t="s">
        <v>753</v>
      </c>
      <c r="N782" s="2" t="s">
        <v>49</v>
      </c>
      <c r="O782" s="12">
        <v>15</v>
      </c>
      <c r="P782" s="12">
        <f t="shared" si="48"/>
        <v>30</v>
      </c>
      <c r="Q782" s="2" t="str">
        <f t="shared" si="49"/>
        <v>diciembre</v>
      </c>
      <c r="R782" s="2">
        <f t="shared" si="50"/>
        <v>2023</v>
      </c>
      <c r="S782" s="2" t="str">
        <f t="shared" si="51"/>
        <v>domingo</v>
      </c>
    </row>
    <row r="783" spans="1:19" ht="15.75" x14ac:dyDescent="0.25">
      <c r="A783" s="2">
        <v>786</v>
      </c>
      <c r="B783" s="4" t="s">
        <v>796</v>
      </c>
      <c r="C783" s="2">
        <v>18</v>
      </c>
      <c r="D783" s="2" t="s">
        <v>760</v>
      </c>
      <c r="E783" s="5" t="s">
        <v>664</v>
      </c>
      <c r="F783" s="4">
        <v>27141077</v>
      </c>
      <c r="G783" s="2" t="s">
        <v>1654</v>
      </c>
      <c r="H783" s="2" t="s">
        <v>88</v>
      </c>
      <c r="I783" s="55">
        <v>45171</v>
      </c>
      <c r="J783" s="4" t="s">
        <v>781</v>
      </c>
      <c r="K783" s="5" t="s">
        <v>708</v>
      </c>
      <c r="L783" s="15">
        <v>200</v>
      </c>
      <c r="M783" s="2" t="s">
        <v>754</v>
      </c>
      <c r="N783" s="2" t="s">
        <v>49</v>
      </c>
      <c r="O783" s="12">
        <v>0</v>
      </c>
      <c r="P783" s="12">
        <f t="shared" si="48"/>
        <v>20</v>
      </c>
      <c r="Q783" s="2" t="str">
        <f t="shared" si="49"/>
        <v>septiembre</v>
      </c>
      <c r="R783" s="2">
        <f t="shared" si="50"/>
        <v>2023</v>
      </c>
      <c r="S783" s="2" t="str">
        <f t="shared" si="51"/>
        <v>sabado</v>
      </c>
    </row>
    <row r="784" spans="1:19" ht="15.75" x14ac:dyDescent="0.25">
      <c r="A784" s="2">
        <v>787</v>
      </c>
      <c r="B784" s="4" t="s">
        <v>89</v>
      </c>
      <c r="C784" s="2">
        <v>28</v>
      </c>
      <c r="D784" s="2" t="s">
        <v>760</v>
      </c>
      <c r="E784" s="5" t="s">
        <v>665</v>
      </c>
      <c r="F784" s="4">
        <v>25841277</v>
      </c>
      <c r="G784" s="2" t="s">
        <v>1655</v>
      </c>
      <c r="H784" s="2" t="s">
        <v>90</v>
      </c>
      <c r="I784" s="55">
        <v>45173</v>
      </c>
      <c r="J784" s="4" t="s">
        <v>845</v>
      </c>
      <c r="K784" s="5" t="s">
        <v>709</v>
      </c>
      <c r="L784" s="15">
        <v>400</v>
      </c>
      <c r="M784" s="2" t="s">
        <v>755</v>
      </c>
      <c r="N784" s="2" t="s">
        <v>49</v>
      </c>
      <c r="O784" s="12">
        <v>8</v>
      </c>
      <c r="P784" s="12">
        <f t="shared" si="48"/>
        <v>40</v>
      </c>
      <c r="Q784" s="2" t="str">
        <f t="shared" si="49"/>
        <v>septiembre</v>
      </c>
      <c r="R784" s="2">
        <f t="shared" si="50"/>
        <v>2023</v>
      </c>
      <c r="S784" s="2" t="str">
        <f t="shared" si="51"/>
        <v>lunes</v>
      </c>
    </row>
    <row r="785" spans="1:19" ht="15.75" x14ac:dyDescent="0.25">
      <c r="A785" s="2">
        <v>788</v>
      </c>
      <c r="B785" s="4" t="s">
        <v>91</v>
      </c>
      <c r="C785" s="2">
        <v>30</v>
      </c>
      <c r="D785" s="2" t="s">
        <v>761</v>
      </c>
      <c r="E785" s="5" t="s">
        <v>666</v>
      </c>
      <c r="F785" s="4">
        <v>37186022</v>
      </c>
      <c r="G785" s="2" t="s">
        <v>1656</v>
      </c>
      <c r="H785" s="2" t="s">
        <v>92</v>
      </c>
      <c r="I785" s="55">
        <v>45175</v>
      </c>
      <c r="J785" s="4" t="s">
        <v>742</v>
      </c>
      <c r="K785" s="5" t="s">
        <v>710</v>
      </c>
      <c r="L785" s="15">
        <v>250</v>
      </c>
      <c r="M785" s="2" t="s">
        <v>756</v>
      </c>
      <c r="N785" s="2" t="s">
        <v>47</v>
      </c>
      <c r="O785" s="12">
        <v>10</v>
      </c>
      <c r="P785" s="12">
        <f t="shared" si="48"/>
        <v>25</v>
      </c>
      <c r="Q785" s="2" t="str">
        <f t="shared" si="49"/>
        <v>septiembre</v>
      </c>
      <c r="R785" s="2">
        <f t="shared" si="50"/>
        <v>2023</v>
      </c>
      <c r="S785" s="2" t="str">
        <f t="shared" si="51"/>
        <v>miercoles</v>
      </c>
    </row>
    <row r="786" spans="1:19" ht="15.75" x14ac:dyDescent="0.25">
      <c r="A786" s="2">
        <v>789</v>
      </c>
      <c r="B786" s="4" t="s">
        <v>797</v>
      </c>
      <c r="C786" s="2">
        <v>18</v>
      </c>
      <c r="D786" s="2" t="s">
        <v>761</v>
      </c>
      <c r="E786" s="5" t="s">
        <v>667</v>
      </c>
      <c r="F786" s="4">
        <v>28496023</v>
      </c>
      <c r="G786" s="2" t="s">
        <v>1657</v>
      </c>
      <c r="H786" s="2" t="s">
        <v>61</v>
      </c>
      <c r="I786" s="55">
        <v>45177</v>
      </c>
      <c r="J786" s="4" t="s">
        <v>750</v>
      </c>
      <c r="K786" s="5" t="s">
        <v>711</v>
      </c>
      <c r="L786" s="15">
        <v>350</v>
      </c>
      <c r="M786" s="2" t="s">
        <v>757</v>
      </c>
      <c r="N786" s="2" t="s">
        <v>55</v>
      </c>
      <c r="O786" s="12">
        <v>5</v>
      </c>
      <c r="P786" s="12">
        <f t="shared" si="48"/>
        <v>35</v>
      </c>
      <c r="Q786" s="2" t="str">
        <f t="shared" si="49"/>
        <v>septiembre</v>
      </c>
      <c r="R786" s="2">
        <f t="shared" si="50"/>
        <v>2023</v>
      </c>
      <c r="S786" s="2" t="str">
        <f t="shared" si="51"/>
        <v>viernes</v>
      </c>
    </row>
    <row r="787" spans="1:19" ht="15.75" x14ac:dyDescent="0.25">
      <c r="A787" s="2">
        <v>790</v>
      </c>
      <c r="B787" s="4" t="s">
        <v>94</v>
      </c>
      <c r="C787" s="2">
        <v>29</v>
      </c>
      <c r="D787" s="2" t="s">
        <v>760</v>
      </c>
      <c r="E787" s="5" t="s">
        <v>668</v>
      </c>
      <c r="F787" s="4">
        <v>26165159</v>
      </c>
      <c r="G787" s="2" t="s">
        <v>1658</v>
      </c>
      <c r="H787" s="2" t="s">
        <v>74</v>
      </c>
      <c r="I787" s="55">
        <v>45179</v>
      </c>
      <c r="J787" s="4" t="s">
        <v>848</v>
      </c>
      <c r="K787" s="5" t="s">
        <v>712</v>
      </c>
      <c r="L787" s="15">
        <v>300</v>
      </c>
      <c r="M787" s="2" t="s">
        <v>15</v>
      </c>
      <c r="N787" s="2" t="s">
        <v>45</v>
      </c>
      <c r="O787" s="12">
        <v>15</v>
      </c>
      <c r="P787" s="12">
        <f t="shared" si="48"/>
        <v>30</v>
      </c>
      <c r="Q787" s="2" t="str">
        <f t="shared" si="49"/>
        <v>septiembre</v>
      </c>
      <c r="R787" s="2">
        <f t="shared" si="50"/>
        <v>2023</v>
      </c>
      <c r="S787" s="2" t="str">
        <f t="shared" si="51"/>
        <v>domingo</v>
      </c>
    </row>
    <row r="788" spans="1:19" ht="15.75" x14ac:dyDescent="0.25">
      <c r="A788" s="2">
        <v>791</v>
      </c>
      <c r="B788" s="4" t="s">
        <v>798</v>
      </c>
      <c r="C788" s="2">
        <v>18</v>
      </c>
      <c r="D788" s="2" t="s">
        <v>760</v>
      </c>
      <c r="E788" s="5" t="s">
        <v>669</v>
      </c>
      <c r="F788" s="4">
        <v>39674270</v>
      </c>
      <c r="G788" s="2" t="s">
        <v>1659</v>
      </c>
      <c r="H788" s="2" t="s">
        <v>96</v>
      </c>
      <c r="I788" s="55">
        <v>45181</v>
      </c>
      <c r="J788" s="4" t="s">
        <v>781</v>
      </c>
      <c r="K788" s="5" t="s">
        <v>713</v>
      </c>
      <c r="L788" s="15">
        <v>200</v>
      </c>
      <c r="M788" s="2" t="s">
        <v>13</v>
      </c>
      <c r="N788" s="2" t="s">
        <v>51</v>
      </c>
      <c r="O788" s="12">
        <v>8</v>
      </c>
      <c r="P788" s="12">
        <f t="shared" si="48"/>
        <v>20</v>
      </c>
      <c r="Q788" s="2" t="str">
        <f t="shared" si="49"/>
        <v>septiembre</v>
      </c>
      <c r="R788" s="2">
        <f t="shared" si="50"/>
        <v>2023</v>
      </c>
      <c r="S788" s="2" t="str">
        <f t="shared" si="51"/>
        <v>martes</v>
      </c>
    </row>
    <row r="789" spans="1:19" ht="15.75" x14ac:dyDescent="0.25">
      <c r="A789" s="2">
        <v>792</v>
      </c>
      <c r="B789" s="4" t="s">
        <v>799</v>
      </c>
      <c r="C789" s="2">
        <v>29</v>
      </c>
      <c r="D789" s="2" t="s">
        <v>761</v>
      </c>
      <c r="E789" s="5" t="s">
        <v>670</v>
      </c>
      <c r="F789" s="4">
        <v>25058674</v>
      </c>
      <c r="G789" s="2" t="s">
        <v>1660</v>
      </c>
      <c r="H789" s="2" t="s">
        <v>98</v>
      </c>
      <c r="I789" s="55">
        <v>45183</v>
      </c>
      <c r="J789" s="4" t="s">
        <v>734</v>
      </c>
      <c r="K789" s="5" t="s">
        <v>714</v>
      </c>
      <c r="L789" s="15">
        <v>400</v>
      </c>
      <c r="M789" s="2" t="s">
        <v>11</v>
      </c>
      <c r="N789" s="2" t="s">
        <v>49</v>
      </c>
      <c r="O789" s="12">
        <v>5</v>
      </c>
      <c r="P789" s="12">
        <f t="shared" si="48"/>
        <v>40</v>
      </c>
      <c r="Q789" s="2" t="str">
        <f t="shared" si="49"/>
        <v>septiembre</v>
      </c>
      <c r="R789" s="2">
        <f t="shared" si="50"/>
        <v>2023</v>
      </c>
      <c r="S789" s="2" t="str">
        <f t="shared" si="51"/>
        <v>jueves</v>
      </c>
    </row>
    <row r="790" spans="1:19" ht="15.75" x14ac:dyDescent="0.25">
      <c r="A790" s="2">
        <v>793</v>
      </c>
      <c r="B790" s="4" t="s">
        <v>99</v>
      </c>
      <c r="C790" s="2">
        <v>31</v>
      </c>
      <c r="D790" s="2" t="s">
        <v>761</v>
      </c>
      <c r="E790" s="5" t="s">
        <v>671</v>
      </c>
      <c r="F790" s="4">
        <v>38449328</v>
      </c>
      <c r="G790" s="2" t="s">
        <v>1661</v>
      </c>
      <c r="H790" s="2" t="s">
        <v>100</v>
      </c>
      <c r="I790" s="55">
        <v>45185</v>
      </c>
      <c r="J790" s="4" t="s">
        <v>848</v>
      </c>
      <c r="K790" s="5" t="s">
        <v>715</v>
      </c>
      <c r="L790" s="15">
        <v>350</v>
      </c>
      <c r="M790" s="2" t="s">
        <v>5</v>
      </c>
      <c r="N790" s="2" t="s">
        <v>55</v>
      </c>
      <c r="O790" s="12">
        <v>15</v>
      </c>
      <c r="P790" s="12">
        <f t="shared" si="48"/>
        <v>35</v>
      </c>
      <c r="Q790" s="2" t="str">
        <f t="shared" si="49"/>
        <v>septiembre</v>
      </c>
      <c r="R790" s="2">
        <f t="shared" si="50"/>
        <v>2023</v>
      </c>
      <c r="S790" s="2" t="str">
        <f t="shared" si="51"/>
        <v>sabado</v>
      </c>
    </row>
    <row r="791" spans="1:19" ht="15.75" x14ac:dyDescent="0.25">
      <c r="A791" s="2">
        <v>794</v>
      </c>
      <c r="B791" s="4" t="s">
        <v>800</v>
      </c>
      <c r="C791" s="2">
        <v>29</v>
      </c>
      <c r="D791" s="2" t="s">
        <v>760</v>
      </c>
      <c r="E791" s="5" t="s">
        <v>672</v>
      </c>
      <c r="F791" s="4">
        <v>28683601</v>
      </c>
      <c r="G791" s="2" t="s">
        <v>1662</v>
      </c>
      <c r="H791" s="2" t="s">
        <v>102</v>
      </c>
      <c r="I791" s="55">
        <v>45187</v>
      </c>
      <c r="J791" s="4" t="s">
        <v>735</v>
      </c>
      <c r="K791" s="5" t="s">
        <v>716</v>
      </c>
      <c r="L791" s="15">
        <v>200</v>
      </c>
      <c r="M791" s="2" t="s">
        <v>16</v>
      </c>
      <c r="N791" s="2" t="s">
        <v>53</v>
      </c>
      <c r="O791" s="12">
        <v>0</v>
      </c>
      <c r="P791" s="12">
        <f t="shared" si="48"/>
        <v>20</v>
      </c>
      <c r="Q791" s="2" t="str">
        <f t="shared" si="49"/>
        <v>septiembre</v>
      </c>
      <c r="R791" s="2">
        <f t="shared" si="50"/>
        <v>2023</v>
      </c>
      <c r="S791" s="2" t="str">
        <f t="shared" si="51"/>
        <v>lunes</v>
      </c>
    </row>
    <row r="792" spans="1:19" ht="15.75" x14ac:dyDescent="0.25">
      <c r="A792" s="2">
        <v>795</v>
      </c>
      <c r="B792" s="4" t="s">
        <v>801</v>
      </c>
      <c r="C792" s="2">
        <v>18</v>
      </c>
      <c r="D792" s="2" t="s">
        <v>760</v>
      </c>
      <c r="E792" s="5" t="s">
        <v>673</v>
      </c>
      <c r="F792" s="4">
        <v>31816316</v>
      </c>
      <c r="G792" s="2" t="s">
        <v>1663</v>
      </c>
      <c r="H792" s="2" t="s">
        <v>104</v>
      </c>
      <c r="I792" s="55">
        <v>45189</v>
      </c>
      <c r="J792" s="4" t="s">
        <v>778</v>
      </c>
      <c r="K792" s="5" t="s">
        <v>717</v>
      </c>
      <c r="L792" s="15">
        <v>400</v>
      </c>
      <c r="M792" s="2" t="s">
        <v>66</v>
      </c>
      <c r="N792" s="2" t="s">
        <v>47</v>
      </c>
      <c r="O792" s="12">
        <v>15</v>
      </c>
      <c r="P792" s="12">
        <f t="shared" si="48"/>
        <v>40</v>
      </c>
      <c r="Q792" s="2" t="str">
        <f t="shared" si="49"/>
        <v>septiembre</v>
      </c>
      <c r="R792" s="2">
        <f t="shared" si="50"/>
        <v>2023</v>
      </c>
      <c r="S792" s="2" t="str">
        <f t="shared" si="51"/>
        <v>miercoles</v>
      </c>
    </row>
    <row r="793" spans="1:19" ht="15.75" x14ac:dyDescent="0.25">
      <c r="A793" s="2">
        <v>796</v>
      </c>
      <c r="B793" s="4" t="s">
        <v>851</v>
      </c>
      <c r="C793" s="2">
        <v>30</v>
      </c>
      <c r="D793" s="2" t="s">
        <v>760</v>
      </c>
      <c r="E793" s="5" t="s">
        <v>674</v>
      </c>
      <c r="F793" s="4">
        <v>29374748</v>
      </c>
      <c r="G793" s="2" t="s">
        <v>1664</v>
      </c>
      <c r="H793" s="2" t="s">
        <v>70</v>
      </c>
      <c r="I793" s="55">
        <v>45191</v>
      </c>
      <c r="J793" s="4" t="s">
        <v>850</v>
      </c>
      <c r="K793" s="5" t="s">
        <v>718</v>
      </c>
      <c r="L793" s="15">
        <v>250</v>
      </c>
      <c r="M793" s="2" t="s">
        <v>13</v>
      </c>
      <c r="N793" s="2" t="s">
        <v>51</v>
      </c>
      <c r="O793" s="12">
        <v>0</v>
      </c>
      <c r="P793" s="12">
        <f t="shared" si="48"/>
        <v>25</v>
      </c>
      <c r="Q793" s="2" t="str">
        <f t="shared" si="49"/>
        <v>septiembre</v>
      </c>
      <c r="R793" s="2">
        <f t="shared" si="50"/>
        <v>2023</v>
      </c>
      <c r="S793" s="2" t="str">
        <f t="shared" si="51"/>
        <v>viernes</v>
      </c>
    </row>
    <row r="794" spans="1:19" ht="15.75" x14ac:dyDescent="0.25">
      <c r="A794" s="2">
        <v>797</v>
      </c>
      <c r="B794" s="4" t="s">
        <v>802</v>
      </c>
      <c r="C794" s="2">
        <v>32</v>
      </c>
      <c r="D794" s="2" t="s">
        <v>761</v>
      </c>
      <c r="E794" s="5" t="s">
        <v>675</v>
      </c>
      <c r="F794" s="4">
        <v>34772581</v>
      </c>
      <c r="G794" s="2" t="s">
        <v>1665</v>
      </c>
      <c r="H794" s="2" t="s">
        <v>108</v>
      </c>
      <c r="I794" s="55">
        <v>45193</v>
      </c>
      <c r="J794" s="4" t="s">
        <v>850</v>
      </c>
      <c r="K794" s="5" t="s">
        <v>719</v>
      </c>
      <c r="L794" s="15">
        <v>400</v>
      </c>
      <c r="M794" s="2" t="s">
        <v>15</v>
      </c>
      <c r="N794" s="2" t="s">
        <v>49</v>
      </c>
      <c r="O794" s="12">
        <v>10</v>
      </c>
      <c r="P794" s="12">
        <f t="shared" si="48"/>
        <v>40</v>
      </c>
      <c r="Q794" s="2" t="str">
        <f t="shared" si="49"/>
        <v>septiembre</v>
      </c>
      <c r="R794" s="2">
        <f t="shared" si="50"/>
        <v>2023</v>
      </c>
      <c r="S794" s="2" t="str">
        <f t="shared" si="51"/>
        <v>domingo</v>
      </c>
    </row>
    <row r="795" spans="1:19" ht="15.75" x14ac:dyDescent="0.25">
      <c r="A795" s="2">
        <v>798</v>
      </c>
      <c r="B795" s="4" t="s">
        <v>803</v>
      </c>
      <c r="C795" s="2">
        <v>52</v>
      </c>
      <c r="D795" s="2" t="s">
        <v>761</v>
      </c>
      <c r="E795" s="5" t="s">
        <v>676</v>
      </c>
      <c r="F795" s="4">
        <v>36588136</v>
      </c>
      <c r="G795" s="2" t="s">
        <v>1666</v>
      </c>
      <c r="H795" s="2" t="s">
        <v>110</v>
      </c>
      <c r="I795" s="55">
        <v>45195</v>
      </c>
      <c r="J795" s="4" t="s">
        <v>848</v>
      </c>
      <c r="K795" s="5" t="s">
        <v>720</v>
      </c>
      <c r="L795" s="15">
        <v>250</v>
      </c>
      <c r="M795" s="2" t="s">
        <v>16</v>
      </c>
      <c r="N795" s="2" t="s">
        <v>47</v>
      </c>
      <c r="O795" s="12">
        <v>5</v>
      </c>
      <c r="P795" s="12">
        <f t="shared" si="48"/>
        <v>25</v>
      </c>
      <c r="Q795" s="2" t="str">
        <f t="shared" si="49"/>
        <v>septiembre</v>
      </c>
      <c r="R795" s="2">
        <f t="shared" si="50"/>
        <v>2023</v>
      </c>
      <c r="S795" s="2" t="str">
        <f t="shared" si="51"/>
        <v>martes</v>
      </c>
    </row>
    <row r="796" spans="1:19" ht="15.75" x14ac:dyDescent="0.25">
      <c r="A796" s="2">
        <v>799</v>
      </c>
      <c r="B796" s="4" t="s">
        <v>111</v>
      </c>
      <c r="C796" s="2">
        <v>27</v>
      </c>
      <c r="D796" s="2" t="s">
        <v>760</v>
      </c>
      <c r="E796" s="5" t="s">
        <v>677</v>
      </c>
      <c r="F796" s="4">
        <v>29813784</v>
      </c>
      <c r="G796" s="2" t="s">
        <v>1667</v>
      </c>
      <c r="H796" s="2" t="s">
        <v>112</v>
      </c>
      <c r="I796" s="55">
        <v>45197</v>
      </c>
      <c r="J796" s="4" t="s">
        <v>737</v>
      </c>
      <c r="K796" s="5" t="s">
        <v>721</v>
      </c>
      <c r="L796" s="15">
        <v>300</v>
      </c>
      <c r="M796" s="2" t="s">
        <v>15</v>
      </c>
      <c r="N796" s="2" t="s">
        <v>55</v>
      </c>
      <c r="O796" s="12">
        <v>10</v>
      </c>
      <c r="P796" s="12">
        <f t="shared" si="48"/>
        <v>30</v>
      </c>
      <c r="Q796" s="2" t="str">
        <f t="shared" si="49"/>
        <v>septiembre</v>
      </c>
      <c r="R796" s="2">
        <f t="shared" si="50"/>
        <v>2023</v>
      </c>
      <c r="S796" s="2" t="str">
        <f t="shared" si="51"/>
        <v>jueves</v>
      </c>
    </row>
    <row r="797" spans="1:19" ht="15.75" x14ac:dyDescent="0.25">
      <c r="A797" s="2">
        <v>800</v>
      </c>
      <c r="B797" s="4" t="s">
        <v>113</v>
      </c>
      <c r="C797" s="2">
        <v>27</v>
      </c>
      <c r="D797" s="2" t="s">
        <v>761</v>
      </c>
      <c r="E797" s="5" t="s">
        <v>678</v>
      </c>
      <c r="F797" s="4">
        <v>31650710</v>
      </c>
      <c r="G797" s="2" t="s">
        <v>1668</v>
      </c>
      <c r="H797" s="2" t="s">
        <v>114</v>
      </c>
      <c r="I797" s="55">
        <v>45199</v>
      </c>
      <c r="J797" s="4" t="s">
        <v>749</v>
      </c>
      <c r="K797" s="5" t="s">
        <v>708</v>
      </c>
      <c r="L797" s="15">
        <v>200</v>
      </c>
      <c r="M797" s="2" t="s">
        <v>13</v>
      </c>
      <c r="N797" s="2" t="s">
        <v>45</v>
      </c>
      <c r="O797" s="13">
        <v>5</v>
      </c>
      <c r="P797" s="13">
        <f t="shared" si="48"/>
        <v>20</v>
      </c>
      <c r="Q797" s="2" t="str">
        <f t="shared" si="49"/>
        <v>septiembre</v>
      </c>
      <c r="R797" s="2">
        <f t="shared" si="50"/>
        <v>2023</v>
      </c>
      <c r="S797" s="2" t="str">
        <f t="shared" si="51"/>
        <v>sabado</v>
      </c>
    </row>
    <row r="798" spans="1:19" ht="15.75" x14ac:dyDescent="0.25">
      <c r="A798" s="2">
        <v>801</v>
      </c>
      <c r="B798" s="4" t="s">
        <v>115</v>
      </c>
      <c r="C798" s="2">
        <v>28</v>
      </c>
      <c r="D798" s="2" t="s">
        <v>761</v>
      </c>
      <c r="E798" s="5" t="s">
        <v>679</v>
      </c>
      <c r="F798" s="4">
        <v>33645811</v>
      </c>
      <c r="G798" s="2" t="s">
        <v>1669</v>
      </c>
      <c r="H798" s="2" t="s">
        <v>88</v>
      </c>
      <c r="I798" s="55">
        <v>45201</v>
      </c>
      <c r="J798" s="4" t="s">
        <v>745</v>
      </c>
      <c r="K798" s="5" t="s">
        <v>722</v>
      </c>
      <c r="L798" s="15">
        <v>300</v>
      </c>
      <c r="M798" s="2" t="s">
        <v>5</v>
      </c>
      <c r="N798" s="2" t="s">
        <v>53</v>
      </c>
      <c r="O798" s="12">
        <v>7</v>
      </c>
      <c r="P798" s="12">
        <f t="shared" si="48"/>
        <v>30</v>
      </c>
      <c r="Q798" s="2" t="str">
        <f t="shared" si="49"/>
        <v>octubre</v>
      </c>
      <c r="R798" s="2">
        <f t="shared" si="50"/>
        <v>2023</v>
      </c>
      <c r="S798" s="2" t="str">
        <f t="shared" si="51"/>
        <v>lunes</v>
      </c>
    </row>
    <row r="799" spans="1:19" ht="15.75" x14ac:dyDescent="0.25">
      <c r="A799" s="2">
        <v>802</v>
      </c>
      <c r="B799" s="4" t="s">
        <v>804</v>
      </c>
      <c r="C799" s="2">
        <v>30</v>
      </c>
      <c r="D799" s="2" t="s">
        <v>760</v>
      </c>
      <c r="E799" s="5" t="s">
        <v>680</v>
      </c>
      <c r="F799" s="4">
        <v>34357061</v>
      </c>
      <c r="G799" s="2" t="s">
        <v>1670</v>
      </c>
      <c r="H799" s="2" t="s">
        <v>117</v>
      </c>
      <c r="I799" s="55">
        <v>45203</v>
      </c>
      <c r="J799" s="4" t="s">
        <v>853</v>
      </c>
      <c r="K799" s="5" t="s">
        <v>723</v>
      </c>
      <c r="L799" s="16">
        <v>200</v>
      </c>
      <c r="M799" s="2" t="s">
        <v>13</v>
      </c>
      <c r="N799" s="2" t="s">
        <v>51</v>
      </c>
      <c r="O799" s="12">
        <v>12</v>
      </c>
      <c r="P799" s="12">
        <f t="shared" si="48"/>
        <v>20</v>
      </c>
      <c r="Q799" s="2" t="str">
        <f t="shared" si="49"/>
        <v>octubre</v>
      </c>
      <c r="R799" s="2">
        <f t="shared" si="50"/>
        <v>2023</v>
      </c>
      <c r="S799" s="2" t="str">
        <f t="shared" si="51"/>
        <v>miercoles</v>
      </c>
    </row>
    <row r="800" spans="1:19" ht="15.75" x14ac:dyDescent="0.25">
      <c r="A800" s="2">
        <v>803</v>
      </c>
      <c r="B800" s="4" t="s">
        <v>805</v>
      </c>
      <c r="C800" s="2">
        <v>38</v>
      </c>
      <c r="D800" s="2" t="s">
        <v>760</v>
      </c>
      <c r="E800" s="5" t="s">
        <v>681</v>
      </c>
      <c r="F800" s="4">
        <v>38172839</v>
      </c>
      <c r="G800" s="2" t="s">
        <v>1671</v>
      </c>
      <c r="H800" s="2" t="s">
        <v>119</v>
      </c>
      <c r="I800" s="55">
        <v>45205</v>
      </c>
      <c r="J800" s="4" t="s">
        <v>746</v>
      </c>
      <c r="K800" s="5" t="s">
        <v>724</v>
      </c>
      <c r="L800" s="15">
        <v>100</v>
      </c>
      <c r="M800" s="2" t="s">
        <v>5</v>
      </c>
      <c r="N800" s="2" t="s">
        <v>49</v>
      </c>
      <c r="O800" s="12">
        <v>15</v>
      </c>
      <c r="P800" s="12">
        <f t="shared" si="48"/>
        <v>10</v>
      </c>
      <c r="Q800" s="2" t="str">
        <f t="shared" si="49"/>
        <v>octubre</v>
      </c>
      <c r="R800" s="2">
        <f t="shared" si="50"/>
        <v>2023</v>
      </c>
      <c r="S800" s="2" t="str">
        <f t="shared" si="51"/>
        <v>viernes</v>
      </c>
    </row>
    <row r="801" spans="1:19" ht="15.75" x14ac:dyDescent="0.25">
      <c r="A801" s="2">
        <v>804</v>
      </c>
      <c r="B801" s="4" t="s">
        <v>120</v>
      </c>
      <c r="C801" s="2">
        <v>35</v>
      </c>
      <c r="D801" s="2" t="s">
        <v>760</v>
      </c>
      <c r="E801" s="5" t="s">
        <v>682</v>
      </c>
      <c r="F801" s="4">
        <v>34031891</v>
      </c>
      <c r="G801" s="2" t="s">
        <v>1672</v>
      </c>
      <c r="H801" s="2" t="s">
        <v>121</v>
      </c>
      <c r="I801" s="55">
        <v>45207</v>
      </c>
      <c r="J801" s="4" t="s">
        <v>748</v>
      </c>
      <c r="K801" s="5" t="s">
        <v>725</v>
      </c>
      <c r="L801" s="15">
        <v>150</v>
      </c>
      <c r="M801" s="2" t="s">
        <v>15</v>
      </c>
      <c r="N801" s="2" t="s">
        <v>47</v>
      </c>
      <c r="O801" s="12">
        <v>35</v>
      </c>
      <c r="P801" s="12">
        <f t="shared" si="48"/>
        <v>15</v>
      </c>
      <c r="Q801" s="2" t="str">
        <f t="shared" si="49"/>
        <v>octubre</v>
      </c>
      <c r="R801" s="2">
        <f t="shared" si="50"/>
        <v>2023</v>
      </c>
      <c r="S801" s="2" t="str">
        <f t="shared" si="51"/>
        <v>domingo</v>
      </c>
    </row>
    <row r="802" spans="1:19" ht="15.75" x14ac:dyDescent="0.25">
      <c r="A802" s="2">
        <v>805</v>
      </c>
      <c r="B802" s="4" t="s">
        <v>778</v>
      </c>
      <c r="C802" s="2">
        <v>38</v>
      </c>
      <c r="D802" s="2" t="s">
        <v>760</v>
      </c>
      <c r="E802" s="5" t="s">
        <v>643</v>
      </c>
      <c r="F802" s="4">
        <v>25701253</v>
      </c>
      <c r="G802" s="2" t="s">
        <v>1673</v>
      </c>
      <c r="H802" s="2" t="s">
        <v>29</v>
      </c>
      <c r="I802" s="55">
        <v>45209</v>
      </c>
      <c r="J802" s="4" t="s">
        <v>779</v>
      </c>
      <c r="K802" s="5" t="s">
        <v>726</v>
      </c>
      <c r="L802" s="15">
        <v>350</v>
      </c>
      <c r="M802" s="2" t="s">
        <v>13</v>
      </c>
      <c r="N802" s="2" t="s">
        <v>53</v>
      </c>
      <c r="O802" s="12">
        <v>40</v>
      </c>
      <c r="P802" s="12">
        <f t="shared" si="48"/>
        <v>35</v>
      </c>
      <c r="Q802" s="2" t="str">
        <f t="shared" si="49"/>
        <v>octubre</v>
      </c>
      <c r="R802" s="2">
        <f t="shared" si="50"/>
        <v>2023</v>
      </c>
      <c r="S802" s="2" t="str">
        <f t="shared" si="51"/>
        <v>martes</v>
      </c>
    </row>
    <row r="803" spans="1:19" ht="15.75" x14ac:dyDescent="0.25">
      <c r="A803" s="2">
        <v>806</v>
      </c>
      <c r="B803" s="4" t="s">
        <v>779</v>
      </c>
      <c r="C803" s="2">
        <v>35</v>
      </c>
      <c r="D803" s="2" t="s">
        <v>761</v>
      </c>
      <c r="E803" s="5" t="s">
        <v>644</v>
      </c>
      <c r="F803" s="4">
        <v>38758959</v>
      </c>
      <c r="G803" s="2" t="s">
        <v>1674</v>
      </c>
      <c r="H803" s="2" t="s">
        <v>31</v>
      </c>
      <c r="I803" s="55">
        <v>45211</v>
      </c>
      <c r="J803" s="4" t="s">
        <v>740</v>
      </c>
      <c r="K803" s="5" t="s">
        <v>727</v>
      </c>
      <c r="L803" s="15">
        <v>500</v>
      </c>
      <c r="M803" s="2" t="s">
        <v>15</v>
      </c>
      <c r="N803" s="2" t="s">
        <v>51</v>
      </c>
      <c r="O803" s="12">
        <v>50</v>
      </c>
      <c r="P803" s="12">
        <f t="shared" si="48"/>
        <v>50</v>
      </c>
      <c r="Q803" s="2" t="str">
        <f t="shared" si="49"/>
        <v>octubre</v>
      </c>
      <c r="R803" s="2">
        <f t="shared" si="50"/>
        <v>2023</v>
      </c>
      <c r="S803" s="2" t="str">
        <f t="shared" si="51"/>
        <v>jueves</v>
      </c>
    </row>
    <row r="804" spans="1:19" ht="15.75" x14ac:dyDescent="0.25">
      <c r="A804" s="2">
        <v>807</v>
      </c>
      <c r="B804" s="4" t="s">
        <v>780</v>
      </c>
      <c r="C804" s="2">
        <v>42</v>
      </c>
      <c r="D804" s="2" t="s">
        <v>761</v>
      </c>
      <c r="E804" s="5" t="s">
        <v>645</v>
      </c>
      <c r="F804" s="4">
        <v>31828193</v>
      </c>
      <c r="G804" s="2" t="s">
        <v>1675</v>
      </c>
      <c r="H804" s="2" t="s">
        <v>33</v>
      </c>
      <c r="I804" s="55">
        <v>45213</v>
      </c>
      <c r="J804" s="4" t="s">
        <v>747</v>
      </c>
      <c r="K804" s="5" t="s">
        <v>728</v>
      </c>
      <c r="L804" s="15">
        <v>520</v>
      </c>
      <c r="M804" s="2" t="s">
        <v>13</v>
      </c>
      <c r="N804" s="2" t="s">
        <v>47</v>
      </c>
      <c r="O804" s="12">
        <v>0</v>
      </c>
      <c r="P804" s="12">
        <f t="shared" si="48"/>
        <v>52</v>
      </c>
      <c r="Q804" s="2" t="str">
        <f t="shared" si="49"/>
        <v>octubre</v>
      </c>
      <c r="R804" s="2">
        <f t="shared" si="50"/>
        <v>2023</v>
      </c>
      <c r="S804" s="2" t="str">
        <f t="shared" si="51"/>
        <v>sabado</v>
      </c>
    </row>
    <row r="805" spans="1:19" ht="15.75" x14ac:dyDescent="0.25">
      <c r="A805" s="2">
        <v>808</v>
      </c>
      <c r="B805" s="4" t="s">
        <v>781</v>
      </c>
      <c r="C805" s="2">
        <v>40</v>
      </c>
      <c r="D805" s="2" t="s">
        <v>760</v>
      </c>
      <c r="E805" s="5" t="s">
        <v>646</v>
      </c>
      <c r="F805" s="4">
        <v>31413679</v>
      </c>
      <c r="G805" s="2" t="s">
        <v>1676</v>
      </c>
      <c r="H805" s="2" t="s">
        <v>35</v>
      </c>
      <c r="I805" s="55">
        <v>45215</v>
      </c>
      <c r="J805" s="4" t="s">
        <v>735</v>
      </c>
      <c r="K805" s="5" t="s">
        <v>729</v>
      </c>
      <c r="L805" s="15">
        <v>650</v>
      </c>
      <c r="M805" s="2" t="s">
        <v>752</v>
      </c>
      <c r="N805" s="2" t="s">
        <v>45</v>
      </c>
      <c r="O805" s="12">
        <v>12</v>
      </c>
      <c r="P805" s="12">
        <f t="shared" si="48"/>
        <v>65</v>
      </c>
      <c r="Q805" s="2" t="str">
        <f t="shared" si="49"/>
        <v>octubre</v>
      </c>
      <c r="R805" s="2">
        <f t="shared" si="50"/>
        <v>2023</v>
      </c>
      <c r="S805" s="2" t="str">
        <f t="shared" si="51"/>
        <v>lunes</v>
      </c>
    </row>
    <row r="806" spans="1:19" ht="15.75" x14ac:dyDescent="0.25">
      <c r="A806" s="2">
        <v>809</v>
      </c>
      <c r="B806" s="4" t="s">
        <v>846</v>
      </c>
      <c r="C806" s="2">
        <v>38</v>
      </c>
      <c r="D806" s="2" t="s">
        <v>760</v>
      </c>
      <c r="E806" s="5" t="s">
        <v>647</v>
      </c>
      <c r="F806" s="4">
        <v>35488691</v>
      </c>
      <c r="G806" s="2" t="s">
        <v>1677</v>
      </c>
      <c r="H806" s="2" t="s">
        <v>129</v>
      </c>
      <c r="I806" s="55">
        <v>45217</v>
      </c>
      <c r="J806" s="4" t="s">
        <v>785</v>
      </c>
      <c r="K806" s="5" t="s">
        <v>730</v>
      </c>
      <c r="L806" s="15">
        <v>600</v>
      </c>
      <c r="M806" s="2" t="s">
        <v>753</v>
      </c>
      <c r="N806" s="2" t="s">
        <v>47</v>
      </c>
      <c r="O806" s="12">
        <v>0</v>
      </c>
      <c r="P806" s="12">
        <f t="shared" si="48"/>
        <v>60</v>
      </c>
      <c r="Q806" s="2" t="str">
        <f t="shared" si="49"/>
        <v>octubre</v>
      </c>
      <c r="R806" s="2">
        <f t="shared" si="50"/>
        <v>2023</v>
      </c>
      <c r="S806" s="2" t="str">
        <f t="shared" si="51"/>
        <v>miercoles</v>
      </c>
    </row>
    <row r="807" spans="1:19" ht="15.75" x14ac:dyDescent="0.25">
      <c r="A807" s="2">
        <v>810</v>
      </c>
      <c r="B807" s="4" t="s">
        <v>782</v>
      </c>
      <c r="C807" s="2">
        <v>22</v>
      </c>
      <c r="D807" s="2" t="s">
        <v>760</v>
      </c>
      <c r="E807" s="5" t="s">
        <v>648</v>
      </c>
      <c r="F807" s="4">
        <v>33657167</v>
      </c>
      <c r="G807" s="2" t="s">
        <v>1678</v>
      </c>
      <c r="H807" s="2" t="s">
        <v>39</v>
      </c>
      <c r="I807" s="55">
        <v>45219</v>
      </c>
      <c r="J807" s="4" t="s">
        <v>733</v>
      </c>
      <c r="K807" s="5" t="s">
        <v>731</v>
      </c>
      <c r="L807" s="15">
        <v>450</v>
      </c>
      <c r="M807" s="2" t="s">
        <v>754</v>
      </c>
      <c r="N807" s="2" t="s">
        <v>45</v>
      </c>
      <c r="O807" s="12">
        <v>54</v>
      </c>
      <c r="P807" s="12">
        <f t="shared" si="48"/>
        <v>45</v>
      </c>
      <c r="Q807" s="2" t="str">
        <f t="shared" si="49"/>
        <v>octubre</v>
      </c>
      <c r="R807" s="2">
        <f t="shared" si="50"/>
        <v>2023</v>
      </c>
      <c r="S807" s="2" t="str">
        <f t="shared" si="51"/>
        <v>viernes</v>
      </c>
    </row>
    <row r="808" spans="1:19" ht="15.75" x14ac:dyDescent="0.25">
      <c r="A808" s="2">
        <v>811</v>
      </c>
      <c r="B808" s="4" t="s">
        <v>783</v>
      </c>
      <c r="C808" s="2">
        <v>32</v>
      </c>
      <c r="D808" s="2" t="s">
        <v>761</v>
      </c>
      <c r="E808" s="5" t="s">
        <v>649</v>
      </c>
      <c r="F808" s="4">
        <v>29388758</v>
      </c>
      <c r="G808" s="2" t="s">
        <v>1679</v>
      </c>
      <c r="H808" s="2" t="s">
        <v>59</v>
      </c>
      <c r="I808" s="55">
        <v>45221</v>
      </c>
      <c r="J808" s="4" t="s">
        <v>848</v>
      </c>
      <c r="K808" s="5" t="s">
        <v>683</v>
      </c>
      <c r="L808" s="15">
        <v>850</v>
      </c>
      <c r="M808" s="2" t="s">
        <v>755</v>
      </c>
      <c r="N808" s="2" t="s">
        <v>49</v>
      </c>
      <c r="O808" s="12">
        <v>35</v>
      </c>
      <c r="P808" s="12">
        <f t="shared" si="48"/>
        <v>85</v>
      </c>
      <c r="Q808" s="2" t="str">
        <f t="shared" si="49"/>
        <v>octubre</v>
      </c>
      <c r="R808" s="2">
        <f t="shared" si="50"/>
        <v>2023</v>
      </c>
      <c r="S808" s="2" t="str">
        <f t="shared" si="51"/>
        <v>domingo</v>
      </c>
    </row>
    <row r="809" spans="1:19" ht="15.75" x14ac:dyDescent="0.25">
      <c r="A809" s="2">
        <v>812</v>
      </c>
      <c r="B809" s="4" t="s">
        <v>784</v>
      </c>
      <c r="C809" s="2">
        <v>30</v>
      </c>
      <c r="D809" s="2" t="s">
        <v>761</v>
      </c>
      <c r="E809" s="5" t="s">
        <v>650</v>
      </c>
      <c r="F809" s="4">
        <v>39807685</v>
      </c>
      <c r="G809" s="2" t="s">
        <v>1680</v>
      </c>
      <c r="H809" s="2" t="s">
        <v>61</v>
      </c>
      <c r="I809" s="55">
        <v>45223</v>
      </c>
      <c r="J809" s="4" t="s">
        <v>741</v>
      </c>
      <c r="K809" s="5" t="s">
        <v>684</v>
      </c>
      <c r="L809" s="15">
        <v>700</v>
      </c>
      <c r="M809" s="2" t="s">
        <v>756</v>
      </c>
      <c r="N809" s="2" t="s">
        <v>47</v>
      </c>
      <c r="O809" s="12">
        <v>0</v>
      </c>
      <c r="P809" s="12">
        <f t="shared" si="48"/>
        <v>70</v>
      </c>
      <c r="Q809" s="2" t="str">
        <f t="shared" si="49"/>
        <v>octubre</v>
      </c>
      <c r="R809" s="2">
        <f t="shared" si="50"/>
        <v>2023</v>
      </c>
      <c r="S809" s="2" t="str">
        <f t="shared" si="51"/>
        <v>martes</v>
      </c>
    </row>
    <row r="810" spans="1:19" ht="15.75" x14ac:dyDescent="0.25">
      <c r="A810" s="2">
        <v>813</v>
      </c>
      <c r="B810" s="4" t="s">
        <v>785</v>
      </c>
      <c r="C810" s="2">
        <v>29</v>
      </c>
      <c r="D810" s="2" t="s">
        <v>760</v>
      </c>
      <c r="E810" s="5" t="s">
        <v>651</v>
      </c>
      <c r="F810" s="4">
        <v>38744321</v>
      </c>
      <c r="G810" s="2" t="s">
        <v>1681</v>
      </c>
      <c r="H810" s="2" t="s">
        <v>35</v>
      </c>
      <c r="I810" s="55">
        <v>45225</v>
      </c>
      <c r="J810" s="4" t="s">
        <v>747</v>
      </c>
      <c r="K810" s="5" t="s">
        <v>685</v>
      </c>
      <c r="L810" s="15">
        <v>250</v>
      </c>
      <c r="M810" s="2" t="s">
        <v>757</v>
      </c>
      <c r="N810" s="2" t="s">
        <v>49</v>
      </c>
      <c r="O810" s="12">
        <v>0</v>
      </c>
      <c r="P810" s="12">
        <f t="shared" si="48"/>
        <v>25</v>
      </c>
      <c r="Q810" s="2" t="str">
        <f t="shared" si="49"/>
        <v>octubre</v>
      </c>
      <c r="R810" s="2">
        <f t="shared" si="50"/>
        <v>2023</v>
      </c>
      <c r="S810" s="2" t="str">
        <f t="shared" si="51"/>
        <v>jueves</v>
      </c>
    </row>
    <row r="811" spans="1:19" ht="15.75" x14ac:dyDescent="0.25">
      <c r="A811" s="2">
        <v>814</v>
      </c>
      <c r="B811" s="4" t="s">
        <v>786</v>
      </c>
      <c r="C811" s="2">
        <v>33</v>
      </c>
      <c r="D811" s="2" t="s">
        <v>760</v>
      </c>
      <c r="E811" s="5" t="s">
        <v>652</v>
      </c>
      <c r="F811" s="4">
        <v>28377578</v>
      </c>
      <c r="G811" s="2" t="s">
        <v>1682</v>
      </c>
      <c r="H811" s="2" t="s">
        <v>37</v>
      </c>
      <c r="I811" s="55">
        <v>45227</v>
      </c>
      <c r="J811" s="4" t="s">
        <v>732</v>
      </c>
      <c r="K811" s="5" t="s">
        <v>686</v>
      </c>
      <c r="L811" s="15">
        <v>300</v>
      </c>
      <c r="M811" s="2" t="s">
        <v>15</v>
      </c>
      <c r="N811" s="2" t="s">
        <v>51</v>
      </c>
      <c r="O811" s="12">
        <v>0</v>
      </c>
      <c r="P811" s="12">
        <f t="shared" si="48"/>
        <v>30</v>
      </c>
      <c r="Q811" s="2" t="str">
        <f t="shared" si="49"/>
        <v>octubre</v>
      </c>
      <c r="R811" s="2">
        <f t="shared" si="50"/>
        <v>2023</v>
      </c>
      <c r="S811" s="2" t="str">
        <f t="shared" si="51"/>
        <v>sabado</v>
      </c>
    </row>
    <row r="812" spans="1:19" ht="15.75" x14ac:dyDescent="0.25">
      <c r="A812" s="2">
        <v>816</v>
      </c>
      <c r="B812" s="4" t="s">
        <v>787</v>
      </c>
      <c r="C812" s="2">
        <v>20</v>
      </c>
      <c r="D812" s="2" t="s">
        <v>761</v>
      </c>
      <c r="E812" s="5" t="s">
        <v>653</v>
      </c>
      <c r="F812" s="4">
        <v>29965893</v>
      </c>
      <c r="G812" s="2" t="s">
        <v>1683</v>
      </c>
      <c r="H812" s="2" t="s">
        <v>67</v>
      </c>
      <c r="I812" s="55">
        <v>45229</v>
      </c>
      <c r="J812" s="4" t="s">
        <v>778</v>
      </c>
      <c r="K812" s="5" t="s">
        <v>688</v>
      </c>
      <c r="L812" s="15">
        <v>300</v>
      </c>
      <c r="M812" s="2" t="s">
        <v>11</v>
      </c>
      <c r="N812" s="2" t="s">
        <v>47</v>
      </c>
      <c r="O812" s="12">
        <v>5</v>
      </c>
      <c r="P812" s="12">
        <f t="shared" si="48"/>
        <v>30</v>
      </c>
      <c r="Q812" s="2" t="str">
        <f t="shared" si="49"/>
        <v>octubre</v>
      </c>
      <c r="R812" s="2">
        <f t="shared" si="50"/>
        <v>2023</v>
      </c>
      <c r="S812" s="2" t="str">
        <f t="shared" si="51"/>
        <v>lunes</v>
      </c>
    </row>
    <row r="813" spans="1:19" ht="15.75" x14ac:dyDescent="0.25">
      <c r="A813" s="2">
        <v>817</v>
      </c>
      <c r="B813" s="4" t="s">
        <v>788</v>
      </c>
      <c r="C813" s="2">
        <v>37</v>
      </c>
      <c r="D813" s="2" t="s">
        <v>761</v>
      </c>
      <c r="E813" s="5" t="s">
        <v>654</v>
      </c>
      <c r="F813" s="4">
        <v>29237695</v>
      </c>
      <c r="G813" s="2" t="s">
        <v>1684</v>
      </c>
      <c r="H813" s="2" t="s">
        <v>68</v>
      </c>
      <c r="I813" s="55">
        <v>45231</v>
      </c>
      <c r="J813" s="4" t="s">
        <v>853</v>
      </c>
      <c r="K813" s="5" t="s">
        <v>689</v>
      </c>
      <c r="L813" s="16">
        <v>200</v>
      </c>
      <c r="M813" s="2" t="s">
        <v>5</v>
      </c>
      <c r="N813" s="2" t="s">
        <v>55</v>
      </c>
      <c r="O813" s="12">
        <v>10</v>
      </c>
      <c r="P813" s="12">
        <f t="shared" si="48"/>
        <v>20</v>
      </c>
      <c r="Q813" s="2" t="str">
        <f t="shared" si="49"/>
        <v>noviembre</v>
      </c>
      <c r="R813" s="2">
        <f t="shared" si="50"/>
        <v>2023</v>
      </c>
      <c r="S813" s="2" t="str">
        <f t="shared" si="51"/>
        <v>miercoles</v>
      </c>
    </row>
    <row r="814" spans="1:19" ht="15.75" x14ac:dyDescent="0.25">
      <c r="A814" s="2">
        <v>819</v>
      </c>
      <c r="B814" s="4" t="s">
        <v>789</v>
      </c>
      <c r="C814" s="2">
        <v>34</v>
      </c>
      <c r="D814" s="2" t="s">
        <v>760</v>
      </c>
      <c r="E814" s="5" t="s">
        <v>655</v>
      </c>
      <c r="F814" s="4">
        <v>27611459</v>
      </c>
      <c r="G814" s="2" t="s">
        <v>1685</v>
      </c>
      <c r="H814" s="2" t="s">
        <v>70</v>
      </c>
      <c r="I814" s="55">
        <v>45233</v>
      </c>
      <c r="J814" s="4" t="s">
        <v>782</v>
      </c>
      <c r="K814" s="5" t="s">
        <v>691</v>
      </c>
      <c r="L814" s="15">
        <v>150</v>
      </c>
      <c r="M814" s="2" t="s">
        <v>66</v>
      </c>
      <c r="N814" s="2" t="s">
        <v>53</v>
      </c>
      <c r="O814" s="12">
        <v>10</v>
      </c>
      <c r="P814" s="12">
        <f t="shared" si="48"/>
        <v>15</v>
      </c>
      <c r="Q814" s="2" t="str">
        <f t="shared" si="49"/>
        <v>noviembre</v>
      </c>
      <c r="R814" s="2">
        <f t="shared" si="50"/>
        <v>2023</v>
      </c>
      <c r="S814" s="2" t="str">
        <f t="shared" si="51"/>
        <v>viernes</v>
      </c>
    </row>
    <row r="815" spans="1:19" ht="15.75" x14ac:dyDescent="0.25">
      <c r="A815" s="2">
        <v>820</v>
      </c>
      <c r="B815" s="4" t="s">
        <v>71</v>
      </c>
      <c r="C815" s="2">
        <v>27</v>
      </c>
      <c r="D815" s="2" t="s">
        <v>760</v>
      </c>
      <c r="E815" s="5" t="s">
        <v>656</v>
      </c>
      <c r="F815" s="4">
        <v>30887223</v>
      </c>
      <c r="G815" s="2" t="s">
        <v>1686</v>
      </c>
      <c r="H815" s="2" t="s">
        <v>72</v>
      </c>
      <c r="I815" s="55">
        <v>45235</v>
      </c>
      <c r="J815" s="4" t="s">
        <v>740</v>
      </c>
      <c r="K815" s="5" t="s">
        <v>692</v>
      </c>
      <c r="L815" s="15">
        <v>350</v>
      </c>
      <c r="M815" s="2" t="s">
        <v>13</v>
      </c>
      <c r="N815" s="2" t="s">
        <v>51</v>
      </c>
      <c r="O815" s="12">
        <v>5</v>
      </c>
      <c r="P815" s="12">
        <f t="shared" si="48"/>
        <v>35</v>
      </c>
      <c r="Q815" s="2" t="str">
        <f t="shared" si="49"/>
        <v>noviembre</v>
      </c>
      <c r="R815" s="2">
        <f t="shared" si="50"/>
        <v>2023</v>
      </c>
      <c r="S815" s="2" t="str">
        <f t="shared" si="51"/>
        <v>domingo</v>
      </c>
    </row>
    <row r="816" spans="1:19" ht="15.75" x14ac:dyDescent="0.25">
      <c r="A816" s="2">
        <v>821</v>
      </c>
      <c r="B816" s="4" t="s">
        <v>73</v>
      </c>
      <c r="C816" s="2">
        <v>31</v>
      </c>
      <c r="D816" s="2" t="s">
        <v>760</v>
      </c>
      <c r="E816" s="5" t="s">
        <v>657</v>
      </c>
      <c r="F816" s="4">
        <v>30374114</v>
      </c>
      <c r="G816" s="2" t="s">
        <v>1687</v>
      </c>
      <c r="H816" s="2" t="s">
        <v>74</v>
      </c>
      <c r="I816" s="55">
        <v>45237</v>
      </c>
      <c r="J816" s="4" t="s">
        <v>748</v>
      </c>
      <c r="K816" s="5" t="s">
        <v>693</v>
      </c>
      <c r="L816" s="15">
        <v>500</v>
      </c>
      <c r="M816" s="2" t="s">
        <v>15</v>
      </c>
      <c r="N816" s="2" t="s">
        <v>49</v>
      </c>
      <c r="O816" s="12">
        <v>15</v>
      </c>
      <c r="P816" s="12">
        <f t="shared" si="48"/>
        <v>50</v>
      </c>
      <c r="Q816" s="2" t="str">
        <f t="shared" si="49"/>
        <v>noviembre</v>
      </c>
      <c r="R816" s="2">
        <f t="shared" si="50"/>
        <v>2023</v>
      </c>
      <c r="S816" s="2" t="str">
        <f t="shared" si="51"/>
        <v>martes</v>
      </c>
    </row>
    <row r="817" spans="1:19" ht="15.75" x14ac:dyDescent="0.25">
      <c r="A817" s="2">
        <v>822</v>
      </c>
      <c r="B817" s="4" t="s">
        <v>790</v>
      </c>
      <c r="C817" s="2">
        <v>40</v>
      </c>
      <c r="D817" s="2" t="s">
        <v>761</v>
      </c>
      <c r="E817" s="5" t="s">
        <v>658</v>
      </c>
      <c r="F817" s="4">
        <v>32359369</v>
      </c>
      <c r="G817" s="2" t="s">
        <v>1688</v>
      </c>
      <c r="H817" s="2" t="s">
        <v>76</v>
      </c>
      <c r="I817" s="55">
        <v>45239</v>
      </c>
      <c r="J817" s="4" t="s">
        <v>735</v>
      </c>
      <c r="K817" s="5" t="s">
        <v>694</v>
      </c>
      <c r="L817" s="15">
        <v>520</v>
      </c>
      <c r="M817" s="2" t="s">
        <v>16</v>
      </c>
      <c r="N817" s="2" t="s">
        <v>47</v>
      </c>
      <c r="O817" s="12">
        <v>0</v>
      </c>
      <c r="P817" s="12">
        <f t="shared" si="48"/>
        <v>52</v>
      </c>
      <c r="Q817" s="2" t="str">
        <f t="shared" si="49"/>
        <v>noviembre</v>
      </c>
      <c r="R817" s="2">
        <f t="shared" si="50"/>
        <v>2023</v>
      </c>
      <c r="S817" s="2" t="str">
        <f t="shared" si="51"/>
        <v>jueves</v>
      </c>
    </row>
    <row r="818" spans="1:19" ht="15.75" x14ac:dyDescent="0.25">
      <c r="A818" s="2">
        <v>823</v>
      </c>
      <c r="B818" s="4" t="s">
        <v>791</v>
      </c>
      <c r="C818" s="2">
        <v>18</v>
      </c>
      <c r="D818" s="2" t="s">
        <v>761</v>
      </c>
      <c r="E818" s="5" t="s">
        <v>659</v>
      </c>
      <c r="F818" s="4">
        <v>32443033</v>
      </c>
      <c r="G818" s="2" t="s">
        <v>1689</v>
      </c>
      <c r="H818" s="2" t="s">
        <v>78</v>
      </c>
      <c r="I818" s="55">
        <v>45241</v>
      </c>
      <c r="J818" s="4" t="s">
        <v>747</v>
      </c>
      <c r="K818" s="5" t="s">
        <v>695</v>
      </c>
      <c r="L818" s="15">
        <v>650</v>
      </c>
      <c r="M818" s="2" t="s">
        <v>15</v>
      </c>
      <c r="N818" s="2" t="s">
        <v>53</v>
      </c>
      <c r="O818" s="12">
        <v>8</v>
      </c>
      <c r="P818" s="12">
        <f t="shared" si="48"/>
        <v>65</v>
      </c>
      <c r="Q818" s="2" t="str">
        <f t="shared" si="49"/>
        <v>noviembre</v>
      </c>
      <c r="R818" s="2">
        <f t="shared" si="50"/>
        <v>2023</v>
      </c>
      <c r="S818" s="2" t="str">
        <f t="shared" si="51"/>
        <v>sabado</v>
      </c>
    </row>
    <row r="819" spans="1:19" ht="15.75" x14ac:dyDescent="0.25">
      <c r="A819" s="2">
        <v>824</v>
      </c>
      <c r="B819" s="4" t="s">
        <v>792</v>
      </c>
      <c r="C819" s="2">
        <v>28</v>
      </c>
      <c r="D819" s="2" t="s">
        <v>760</v>
      </c>
      <c r="E819" s="5" t="s">
        <v>660</v>
      </c>
      <c r="F819" s="4">
        <v>27110817</v>
      </c>
      <c r="G819" s="2" t="s">
        <v>1690</v>
      </c>
      <c r="H819" s="2" t="s">
        <v>80</v>
      </c>
      <c r="I819" s="55">
        <v>45243</v>
      </c>
      <c r="J819" s="4" t="s">
        <v>848</v>
      </c>
      <c r="K819" s="5" t="s">
        <v>696</v>
      </c>
      <c r="L819" s="15">
        <v>600</v>
      </c>
      <c r="M819" s="2" t="s">
        <v>13</v>
      </c>
      <c r="N819" s="2" t="s">
        <v>51</v>
      </c>
      <c r="O819" s="12">
        <v>10</v>
      </c>
      <c r="P819" s="12">
        <f t="shared" si="48"/>
        <v>60</v>
      </c>
      <c r="Q819" s="2" t="str">
        <f t="shared" si="49"/>
        <v>noviembre</v>
      </c>
      <c r="R819" s="2">
        <f t="shared" si="50"/>
        <v>2023</v>
      </c>
      <c r="S819" s="2" t="str">
        <f t="shared" si="51"/>
        <v>lunes</v>
      </c>
    </row>
    <row r="820" spans="1:19" ht="15.75" x14ac:dyDescent="0.25">
      <c r="A820" s="2">
        <v>825</v>
      </c>
      <c r="B820" s="4" t="s">
        <v>793</v>
      </c>
      <c r="C820" s="2">
        <v>26</v>
      </c>
      <c r="D820" s="2" t="s">
        <v>761</v>
      </c>
      <c r="E820" s="5" t="s">
        <v>661</v>
      </c>
      <c r="F820" s="4">
        <v>36332941</v>
      </c>
      <c r="G820" s="2" t="s">
        <v>1691</v>
      </c>
      <c r="H820" s="2" t="s">
        <v>82</v>
      </c>
      <c r="I820" s="55">
        <v>45245</v>
      </c>
      <c r="J820" s="4" t="s">
        <v>781</v>
      </c>
      <c r="K820" s="5" t="s">
        <v>697</v>
      </c>
      <c r="L820" s="15">
        <v>450</v>
      </c>
      <c r="M820" s="2" t="s">
        <v>5</v>
      </c>
      <c r="N820" s="2" t="s">
        <v>47</v>
      </c>
      <c r="O820" s="12">
        <v>5</v>
      </c>
      <c r="P820" s="12">
        <f t="shared" si="48"/>
        <v>45</v>
      </c>
      <c r="Q820" s="2" t="str">
        <f t="shared" si="49"/>
        <v>noviembre</v>
      </c>
      <c r="R820" s="2">
        <f t="shared" si="50"/>
        <v>2023</v>
      </c>
      <c r="S820" s="2" t="str">
        <f t="shared" si="51"/>
        <v>miercoles</v>
      </c>
    </row>
    <row r="821" spans="1:19" ht="15.75" x14ac:dyDescent="0.25">
      <c r="A821" s="2">
        <v>827</v>
      </c>
      <c r="B821" s="4" t="s">
        <v>794</v>
      </c>
      <c r="C821" s="2">
        <v>44</v>
      </c>
      <c r="D821" s="2" t="s">
        <v>761</v>
      </c>
      <c r="E821" s="5" t="s">
        <v>662</v>
      </c>
      <c r="F821" s="4">
        <v>37631053</v>
      </c>
      <c r="G821" s="2" t="s">
        <v>1692</v>
      </c>
      <c r="H821" s="2" t="s">
        <v>84</v>
      </c>
      <c r="I821" s="55">
        <v>45247</v>
      </c>
      <c r="J821" s="4" t="s">
        <v>787</v>
      </c>
      <c r="K821" s="5" t="s">
        <v>699</v>
      </c>
      <c r="L821" s="15">
        <v>700</v>
      </c>
      <c r="M821" s="2" t="s">
        <v>5</v>
      </c>
      <c r="N821" s="2" t="s">
        <v>47</v>
      </c>
      <c r="O821" s="12">
        <v>8</v>
      </c>
      <c r="P821" s="12">
        <f t="shared" si="48"/>
        <v>70</v>
      </c>
      <c r="Q821" s="2" t="str">
        <f t="shared" si="49"/>
        <v>noviembre</v>
      </c>
      <c r="R821" s="2">
        <f t="shared" si="50"/>
        <v>2023</v>
      </c>
      <c r="S821" s="2" t="str">
        <f t="shared" si="51"/>
        <v>viernes</v>
      </c>
    </row>
    <row r="822" spans="1:19" ht="15.75" x14ac:dyDescent="0.25">
      <c r="A822" s="2">
        <v>829</v>
      </c>
      <c r="B822" s="4" t="s">
        <v>795</v>
      </c>
      <c r="C822" s="2">
        <v>27</v>
      </c>
      <c r="D822" s="2" t="s">
        <v>760</v>
      </c>
      <c r="E822" s="5" t="s">
        <v>663</v>
      </c>
      <c r="F822" s="4">
        <v>26626817</v>
      </c>
      <c r="G822" s="2" t="s">
        <v>1693</v>
      </c>
      <c r="H822" s="2" t="s">
        <v>86</v>
      </c>
      <c r="I822" s="55">
        <v>45249</v>
      </c>
      <c r="J822" s="4" t="s">
        <v>785</v>
      </c>
      <c r="K822" s="5" t="s">
        <v>701</v>
      </c>
      <c r="L822" s="15">
        <v>300</v>
      </c>
      <c r="M822" s="2" t="s">
        <v>13</v>
      </c>
      <c r="N822" s="2" t="s">
        <v>49</v>
      </c>
      <c r="O822" s="12">
        <v>15</v>
      </c>
      <c r="P822" s="12">
        <f t="shared" si="48"/>
        <v>30</v>
      </c>
      <c r="Q822" s="2" t="str">
        <f t="shared" si="49"/>
        <v>noviembre</v>
      </c>
      <c r="R822" s="2">
        <f t="shared" si="50"/>
        <v>2023</v>
      </c>
      <c r="S822" s="2" t="str">
        <f t="shared" si="51"/>
        <v>domingo</v>
      </c>
    </row>
    <row r="823" spans="1:19" ht="15.75" x14ac:dyDescent="0.25">
      <c r="A823" s="2">
        <v>830</v>
      </c>
      <c r="B823" s="4" t="s">
        <v>796</v>
      </c>
      <c r="C823" s="2">
        <v>18</v>
      </c>
      <c r="D823" s="2" t="s">
        <v>760</v>
      </c>
      <c r="E823" s="5" t="s">
        <v>664</v>
      </c>
      <c r="F823" s="4">
        <v>32631130</v>
      </c>
      <c r="G823" s="2" t="s">
        <v>1694</v>
      </c>
      <c r="H823" s="2" t="s">
        <v>88</v>
      </c>
      <c r="I823" s="55">
        <v>45251</v>
      </c>
      <c r="J823" s="4" t="s">
        <v>750</v>
      </c>
      <c r="K823" s="5" t="s">
        <v>702</v>
      </c>
      <c r="L823" s="15">
        <v>200</v>
      </c>
      <c r="M823" s="2" t="s">
        <v>15</v>
      </c>
      <c r="N823" s="2" t="s">
        <v>47</v>
      </c>
      <c r="O823" s="12">
        <v>0</v>
      </c>
      <c r="P823" s="12">
        <f t="shared" si="48"/>
        <v>20</v>
      </c>
      <c r="Q823" s="2" t="str">
        <f t="shared" si="49"/>
        <v>noviembre</v>
      </c>
      <c r="R823" s="2">
        <f t="shared" si="50"/>
        <v>2023</v>
      </c>
      <c r="S823" s="2" t="str">
        <f t="shared" si="51"/>
        <v>martes</v>
      </c>
    </row>
    <row r="824" spans="1:19" ht="15.75" x14ac:dyDescent="0.25">
      <c r="A824" s="2">
        <v>831</v>
      </c>
      <c r="B824" s="4" t="s">
        <v>89</v>
      </c>
      <c r="C824" s="2">
        <v>28</v>
      </c>
      <c r="D824" s="2" t="s">
        <v>760</v>
      </c>
      <c r="E824" s="5" t="s">
        <v>665</v>
      </c>
      <c r="F824" s="4">
        <v>30926197</v>
      </c>
      <c r="G824" s="2" t="s">
        <v>1695</v>
      </c>
      <c r="H824" s="2" t="s">
        <v>90</v>
      </c>
      <c r="I824" s="55">
        <v>45253</v>
      </c>
      <c r="J824" s="4" t="s">
        <v>736</v>
      </c>
      <c r="K824" s="5" t="s">
        <v>703</v>
      </c>
      <c r="L824" s="15">
        <v>300</v>
      </c>
      <c r="M824" s="2" t="s">
        <v>13</v>
      </c>
      <c r="N824" s="2" t="s">
        <v>49</v>
      </c>
      <c r="O824" s="12">
        <v>15</v>
      </c>
      <c r="P824" s="12">
        <f t="shared" si="48"/>
        <v>30</v>
      </c>
      <c r="Q824" s="2" t="str">
        <f t="shared" si="49"/>
        <v>noviembre</v>
      </c>
      <c r="R824" s="2">
        <f t="shared" si="50"/>
        <v>2023</v>
      </c>
      <c r="S824" s="2" t="str">
        <f t="shared" si="51"/>
        <v>jueves</v>
      </c>
    </row>
    <row r="825" spans="1:19" ht="15.75" x14ac:dyDescent="0.25">
      <c r="A825" s="2">
        <v>832</v>
      </c>
      <c r="B825" s="4" t="s">
        <v>91</v>
      </c>
      <c r="C825" s="2">
        <v>30</v>
      </c>
      <c r="D825" s="2" t="s">
        <v>761</v>
      </c>
      <c r="E825" s="5" t="s">
        <v>666</v>
      </c>
      <c r="F825" s="4">
        <v>35783924</v>
      </c>
      <c r="G825" s="2" t="s">
        <v>1696</v>
      </c>
      <c r="H825" s="2" t="s">
        <v>92</v>
      </c>
      <c r="I825" s="55">
        <v>45255</v>
      </c>
      <c r="J825" s="4" t="s">
        <v>751</v>
      </c>
      <c r="K825" s="5" t="s">
        <v>704</v>
      </c>
      <c r="L825" s="16">
        <v>200</v>
      </c>
      <c r="M825" s="2" t="s">
        <v>752</v>
      </c>
      <c r="N825" s="2" t="s">
        <v>49</v>
      </c>
      <c r="O825" s="12">
        <v>0</v>
      </c>
      <c r="P825" s="12">
        <f t="shared" si="48"/>
        <v>20</v>
      </c>
      <c r="Q825" s="2" t="str">
        <f t="shared" si="49"/>
        <v>noviembre</v>
      </c>
      <c r="R825" s="2">
        <f t="shared" si="50"/>
        <v>2023</v>
      </c>
      <c r="S825" s="2" t="str">
        <f t="shared" si="51"/>
        <v>sabado</v>
      </c>
    </row>
    <row r="826" spans="1:19" ht="15.75" x14ac:dyDescent="0.25">
      <c r="A826" s="2">
        <v>833</v>
      </c>
      <c r="B826" s="4" t="s">
        <v>797</v>
      </c>
      <c r="C826" s="2">
        <v>18</v>
      </c>
      <c r="D826" s="2" t="s">
        <v>761</v>
      </c>
      <c r="E826" s="5" t="s">
        <v>667</v>
      </c>
      <c r="F826" s="4">
        <v>28226993</v>
      </c>
      <c r="G826" s="2" t="s">
        <v>1697</v>
      </c>
      <c r="H826" s="2" t="s">
        <v>61</v>
      </c>
      <c r="I826" s="55">
        <v>45257</v>
      </c>
      <c r="J826" s="4" t="s">
        <v>747</v>
      </c>
      <c r="K826" s="5" t="s">
        <v>705</v>
      </c>
      <c r="L826" s="15">
        <v>100</v>
      </c>
      <c r="M826" s="2" t="s">
        <v>753</v>
      </c>
      <c r="N826" s="2" t="s">
        <v>47</v>
      </c>
      <c r="O826" s="12">
        <v>10</v>
      </c>
      <c r="P826" s="12">
        <f t="shared" si="48"/>
        <v>10</v>
      </c>
      <c r="Q826" s="2" t="str">
        <f t="shared" si="49"/>
        <v>noviembre</v>
      </c>
      <c r="R826" s="2">
        <f t="shared" si="50"/>
        <v>2023</v>
      </c>
      <c r="S826" s="2" t="str">
        <f t="shared" si="51"/>
        <v>lunes</v>
      </c>
    </row>
    <row r="827" spans="1:19" ht="15.75" x14ac:dyDescent="0.25">
      <c r="A827" s="2">
        <v>834</v>
      </c>
      <c r="B827" s="4" t="s">
        <v>94</v>
      </c>
      <c r="C827" s="2">
        <v>29</v>
      </c>
      <c r="D827" s="2" t="s">
        <v>760</v>
      </c>
      <c r="E827" s="5" t="s">
        <v>668</v>
      </c>
      <c r="F827" s="4">
        <v>27841650</v>
      </c>
      <c r="G827" s="2" t="s">
        <v>1698</v>
      </c>
      <c r="H827" s="2" t="s">
        <v>74</v>
      </c>
      <c r="I827" s="55">
        <v>45259</v>
      </c>
      <c r="J827" s="4" t="s">
        <v>748</v>
      </c>
      <c r="K827" s="5" t="s">
        <v>706</v>
      </c>
      <c r="L827" s="15">
        <v>150</v>
      </c>
      <c r="M827" s="2" t="s">
        <v>754</v>
      </c>
      <c r="N827" s="2" t="s">
        <v>45</v>
      </c>
      <c r="O827" s="12">
        <v>5</v>
      </c>
      <c r="P827" s="12">
        <f t="shared" si="48"/>
        <v>15</v>
      </c>
      <c r="Q827" s="2" t="str">
        <f t="shared" si="49"/>
        <v>noviembre</v>
      </c>
      <c r="R827" s="2">
        <f t="shared" si="50"/>
        <v>2023</v>
      </c>
      <c r="S827" s="2" t="str">
        <f t="shared" si="51"/>
        <v>miercoles</v>
      </c>
    </row>
    <row r="828" spans="1:19" ht="15.75" x14ac:dyDescent="0.25">
      <c r="A828" s="2">
        <v>835</v>
      </c>
      <c r="B828" s="4" t="s">
        <v>798</v>
      </c>
      <c r="C828" s="2">
        <v>18</v>
      </c>
      <c r="D828" s="2" t="s">
        <v>760</v>
      </c>
      <c r="E828" s="5" t="s">
        <v>669</v>
      </c>
      <c r="F828" s="4">
        <v>34561086</v>
      </c>
      <c r="G828" s="2" t="s">
        <v>1699</v>
      </c>
      <c r="H828" s="2" t="s">
        <v>96</v>
      </c>
      <c r="I828" s="55">
        <v>45261</v>
      </c>
      <c r="J828" s="4" t="s">
        <v>778</v>
      </c>
      <c r="K828" s="5" t="s">
        <v>707</v>
      </c>
      <c r="L828" s="15">
        <v>350</v>
      </c>
      <c r="M828" s="2" t="s">
        <v>755</v>
      </c>
      <c r="N828" s="2" t="s">
        <v>49</v>
      </c>
      <c r="O828" s="12">
        <v>10</v>
      </c>
      <c r="P828" s="12">
        <f t="shared" si="48"/>
        <v>35</v>
      </c>
      <c r="Q828" s="2" t="str">
        <f t="shared" si="49"/>
        <v>diciembre</v>
      </c>
      <c r="R828" s="2">
        <f t="shared" si="50"/>
        <v>2023</v>
      </c>
      <c r="S828" s="2" t="str">
        <f t="shared" si="51"/>
        <v>viernes</v>
      </c>
    </row>
    <row r="829" spans="1:19" ht="15.75" x14ac:dyDescent="0.25">
      <c r="A829" s="2">
        <v>836</v>
      </c>
      <c r="B829" s="4" t="s">
        <v>799</v>
      </c>
      <c r="C829" s="2">
        <v>29</v>
      </c>
      <c r="D829" s="2" t="s">
        <v>761</v>
      </c>
      <c r="E829" s="5" t="s">
        <v>670</v>
      </c>
      <c r="F829" s="4">
        <v>33519363</v>
      </c>
      <c r="G829" s="2" t="s">
        <v>1700</v>
      </c>
      <c r="H829" s="2" t="s">
        <v>98</v>
      </c>
      <c r="I829" s="55">
        <v>45263</v>
      </c>
      <c r="J829" s="4" t="s">
        <v>735</v>
      </c>
      <c r="K829" s="5" t="s">
        <v>708</v>
      </c>
      <c r="L829" s="15">
        <v>500</v>
      </c>
      <c r="M829" s="2" t="s">
        <v>756</v>
      </c>
      <c r="N829" s="2" t="s">
        <v>47</v>
      </c>
      <c r="O829" s="13">
        <v>5</v>
      </c>
      <c r="P829" s="13">
        <f t="shared" si="48"/>
        <v>50</v>
      </c>
      <c r="Q829" s="2" t="str">
        <f t="shared" si="49"/>
        <v>diciembre</v>
      </c>
      <c r="R829" s="2">
        <f t="shared" si="50"/>
        <v>2023</v>
      </c>
      <c r="S829" s="2" t="str">
        <f t="shared" si="51"/>
        <v>domingo</v>
      </c>
    </row>
    <row r="830" spans="1:19" ht="15.75" x14ac:dyDescent="0.25">
      <c r="A830" s="2">
        <v>837</v>
      </c>
      <c r="B830" s="4" t="s">
        <v>99</v>
      </c>
      <c r="C830" s="2">
        <v>31</v>
      </c>
      <c r="D830" s="2" t="s">
        <v>761</v>
      </c>
      <c r="E830" s="5" t="s">
        <v>671</v>
      </c>
      <c r="F830" s="4">
        <v>26538253</v>
      </c>
      <c r="G830" s="2" t="s">
        <v>1701</v>
      </c>
      <c r="H830" s="2" t="s">
        <v>100</v>
      </c>
      <c r="I830" s="55">
        <v>45265</v>
      </c>
      <c r="J830" s="4" t="s">
        <v>741</v>
      </c>
      <c r="K830" s="5" t="s">
        <v>709</v>
      </c>
      <c r="L830" s="15">
        <v>520</v>
      </c>
      <c r="M830" s="2" t="s">
        <v>757</v>
      </c>
      <c r="N830" s="2" t="s">
        <v>49</v>
      </c>
      <c r="O830" s="12">
        <v>7</v>
      </c>
      <c r="P830" s="12">
        <f t="shared" si="48"/>
        <v>52</v>
      </c>
      <c r="Q830" s="2" t="str">
        <f t="shared" si="49"/>
        <v>diciembre</v>
      </c>
      <c r="R830" s="2">
        <f t="shared" si="50"/>
        <v>2023</v>
      </c>
      <c r="S830" s="2" t="str">
        <f t="shared" si="51"/>
        <v>martes</v>
      </c>
    </row>
    <row r="831" spans="1:19" ht="15.75" x14ac:dyDescent="0.25">
      <c r="A831" s="2">
        <v>838</v>
      </c>
      <c r="B831" s="4" t="s">
        <v>800</v>
      </c>
      <c r="C831" s="2">
        <v>29</v>
      </c>
      <c r="D831" s="2" t="s">
        <v>760</v>
      </c>
      <c r="E831" s="5" t="s">
        <v>672</v>
      </c>
      <c r="F831" s="4">
        <v>35029457</v>
      </c>
      <c r="G831" s="2" t="s">
        <v>1702</v>
      </c>
      <c r="H831" s="2" t="s">
        <v>102</v>
      </c>
      <c r="I831" s="55">
        <v>45267</v>
      </c>
      <c r="J831" s="4" t="s">
        <v>740</v>
      </c>
      <c r="K831" s="5" t="s">
        <v>710</v>
      </c>
      <c r="L831" s="15">
        <v>650</v>
      </c>
      <c r="M831" s="2" t="s">
        <v>66</v>
      </c>
      <c r="N831" s="2" t="s">
        <v>51</v>
      </c>
      <c r="O831" s="12">
        <v>12</v>
      </c>
      <c r="P831" s="12">
        <f t="shared" si="48"/>
        <v>65</v>
      </c>
      <c r="Q831" s="2" t="str">
        <f t="shared" si="49"/>
        <v>diciembre</v>
      </c>
      <c r="R831" s="2">
        <f t="shared" si="50"/>
        <v>2023</v>
      </c>
      <c r="S831" s="2" t="str">
        <f t="shared" si="51"/>
        <v>jueves</v>
      </c>
    </row>
    <row r="832" spans="1:19" ht="15.75" x14ac:dyDescent="0.25">
      <c r="A832" s="2">
        <v>842</v>
      </c>
      <c r="B832" s="4" t="s">
        <v>801</v>
      </c>
      <c r="C832" s="2">
        <v>18</v>
      </c>
      <c r="D832" s="2" t="s">
        <v>760</v>
      </c>
      <c r="E832" s="5" t="s">
        <v>673</v>
      </c>
      <c r="F832" s="4">
        <v>25152074</v>
      </c>
      <c r="G832" s="2" t="s">
        <v>1703</v>
      </c>
      <c r="H832" s="2" t="s">
        <v>104</v>
      </c>
      <c r="I832" s="55">
        <v>45269</v>
      </c>
      <c r="J832" s="4" t="s">
        <v>735</v>
      </c>
      <c r="K832" s="5" t="s">
        <v>714</v>
      </c>
      <c r="L832" s="15">
        <v>700</v>
      </c>
      <c r="M832" s="2" t="s">
        <v>15</v>
      </c>
      <c r="N832" s="2" t="s">
        <v>45</v>
      </c>
      <c r="O832" s="12">
        <v>50</v>
      </c>
      <c r="P832" s="12">
        <f t="shared" si="48"/>
        <v>70</v>
      </c>
      <c r="Q832" s="2" t="str">
        <f t="shared" si="49"/>
        <v>diciembre</v>
      </c>
      <c r="R832" s="2">
        <f t="shared" si="50"/>
        <v>2023</v>
      </c>
      <c r="S832" s="2" t="str">
        <f t="shared" si="51"/>
        <v>sabado</v>
      </c>
    </row>
    <row r="833" spans="1:19" ht="15.75" x14ac:dyDescent="0.25">
      <c r="A833" s="2">
        <v>843</v>
      </c>
      <c r="B833" s="4" t="s">
        <v>851</v>
      </c>
      <c r="C833" s="2">
        <v>30</v>
      </c>
      <c r="D833" s="2" t="s">
        <v>760</v>
      </c>
      <c r="E833" s="5" t="s">
        <v>674</v>
      </c>
      <c r="F833" s="4">
        <v>29828431</v>
      </c>
      <c r="G833" s="2" t="s">
        <v>1704</v>
      </c>
      <c r="H833" s="2" t="s">
        <v>70</v>
      </c>
      <c r="I833" s="55">
        <v>45271</v>
      </c>
      <c r="J833" s="4" t="s">
        <v>785</v>
      </c>
      <c r="K833" s="5" t="s">
        <v>715</v>
      </c>
      <c r="L833" s="15">
        <v>250</v>
      </c>
      <c r="M833" s="2" t="s">
        <v>13</v>
      </c>
      <c r="N833" s="2" t="s">
        <v>53</v>
      </c>
      <c r="O833" s="12">
        <v>0</v>
      </c>
      <c r="P833" s="12">
        <f t="shared" si="48"/>
        <v>25</v>
      </c>
      <c r="Q833" s="2" t="str">
        <f t="shared" si="49"/>
        <v>diciembre</v>
      </c>
      <c r="R833" s="2">
        <f t="shared" si="50"/>
        <v>2023</v>
      </c>
      <c r="S833" s="2" t="str">
        <f t="shared" si="51"/>
        <v>lunes</v>
      </c>
    </row>
    <row r="834" spans="1:19" ht="15.75" x14ac:dyDescent="0.25">
      <c r="A834" s="2">
        <v>844</v>
      </c>
      <c r="B834" s="4" t="s">
        <v>802</v>
      </c>
      <c r="C834" s="2">
        <v>32</v>
      </c>
      <c r="D834" s="2" t="s">
        <v>761</v>
      </c>
      <c r="E834" s="5" t="s">
        <v>675</v>
      </c>
      <c r="F834" s="4">
        <v>38033448</v>
      </c>
      <c r="G834" s="2" t="s">
        <v>1705</v>
      </c>
      <c r="H834" s="2" t="s">
        <v>108</v>
      </c>
      <c r="I834" s="55">
        <v>45273</v>
      </c>
      <c r="J834" s="4" t="s">
        <v>748</v>
      </c>
      <c r="K834" s="5" t="s">
        <v>716</v>
      </c>
      <c r="L834" s="15">
        <v>100</v>
      </c>
      <c r="M834" s="2" t="s">
        <v>5</v>
      </c>
      <c r="N834" s="2" t="s">
        <v>51</v>
      </c>
      <c r="O834" s="12">
        <v>12</v>
      </c>
      <c r="P834" s="12">
        <f t="shared" ref="P834:P846" si="52">L834*0.1</f>
        <v>10</v>
      </c>
      <c r="Q834" s="2" t="str">
        <f t="shared" ref="Q834:Q846" si="53">TEXT(I834,"mmmm")</f>
        <v>diciembre</v>
      </c>
      <c r="R834" s="2">
        <f t="shared" ref="R834:R846" si="54">YEAR(I834)</f>
        <v>2023</v>
      </c>
      <c r="S834" s="2" t="str">
        <f t="shared" ref="S834:S846" si="55">IF(I834&lt;&gt;"", SUBSTITUTE(SUBSTITUTE(SUBSTITUTE(SUBSTITUTE(SUBSTITUTE(TEXT(I834,"dddd"),"á","a"),"é","e"),"í","i"),"ó","o"),"ú","u"),"")</f>
        <v>miercoles</v>
      </c>
    </row>
    <row r="835" spans="1:19" ht="15.75" x14ac:dyDescent="0.25">
      <c r="A835" s="2">
        <v>845</v>
      </c>
      <c r="B835" s="4" t="s">
        <v>803</v>
      </c>
      <c r="C835" s="2">
        <v>52</v>
      </c>
      <c r="D835" s="2" t="s">
        <v>761</v>
      </c>
      <c r="E835" s="5" t="s">
        <v>676</v>
      </c>
      <c r="F835" s="4">
        <v>36813654</v>
      </c>
      <c r="G835" s="2" t="s">
        <v>1706</v>
      </c>
      <c r="H835" s="2" t="s">
        <v>110</v>
      </c>
      <c r="I835" s="55">
        <v>45275</v>
      </c>
      <c r="J835" s="4" t="s">
        <v>736</v>
      </c>
      <c r="K835" s="5" t="s">
        <v>717</v>
      </c>
      <c r="L835" s="15">
        <v>150</v>
      </c>
      <c r="M835" s="2" t="s">
        <v>13</v>
      </c>
      <c r="N835" s="2" t="s">
        <v>49</v>
      </c>
      <c r="O835" s="12">
        <v>0</v>
      </c>
      <c r="P835" s="12">
        <f t="shared" si="52"/>
        <v>15</v>
      </c>
      <c r="Q835" s="2" t="str">
        <f t="shared" si="53"/>
        <v>diciembre</v>
      </c>
      <c r="R835" s="2">
        <f t="shared" si="54"/>
        <v>2023</v>
      </c>
      <c r="S835" s="2" t="str">
        <f t="shared" si="55"/>
        <v>viernes</v>
      </c>
    </row>
    <row r="836" spans="1:19" ht="15.75" x14ac:dyDescent="0.25">
      <c r="A836" s="2">
        <v>846</v>
      </c>
      <c r="B836" s="4" t="s">
        <v>111</v>
      </c>
      <c r="C836" s="2">
        <v>27</v>
      </c>
      <c r="D836" s="2" t="s">
        <v>760</v>
      </c>
      <c r="E836" s="5" t="s">
        <v>677</v>
      </c>
      <c r="F836" s="4">
        <v>32404643</v>
      </c>
      <c r="G836" s="2" t="s">
        <v>1707</v>
      </c>
      <c r="H836" s="2" t="s">
        <v>112</v>
      </c>
      <c r="I836" s="55">
        <v>45277</v>
      </c>
      <c r="J836" s="4" t="s">
        <v>748</v>
      </c>
      <c r="K836" s="5" t="s">
        <v>718</v>
      </c>
      <c r="L836" s="15">
        <v>350</v>
      </c>
      <c r="M836" s="2" t="s">
        <v>5</v>
      </c>
      <c r="N836" s="2" t="s">
        <v>47</v>
      </c>
      <c r="O836" s="12">
        <v>54</v>
      </c>
      <c r="P836" s="12">
        <f t="shared" si="52"/>
        <v>35</v>
      </c>
      <c r="Q836" s="2" t="str">
        <f t="shared" si="53"/>
        <v>diciembre</v>
      </c>
      <c r="R836" s="2">
        <f t="shared" si="54"/>
        <v>2023</v>
      </c>
      <c r="S836" s="2" t="str">
        <f t="shared" si="55"/>
        <v>domingo</v>
      </c>
    </row>
    <row r="837" spans="1:19" ht="15.75" x14ac:dyDescent="0.25">
      <c r="A837" s="2">
        <v>847</v>
      </c>
      <c r="B837" s="4" t="s">
        <v>113</v>
      </c>
      <c r="C837" s="2">
        <v>27</v>
      </c>
      <c r="D837" s="2" t="s">
        <v>761</v>
      </c>
      <c r="E837" s="5" t="s">
        <v>678</v>
      </c>
      <c r="F837" s="4">
        <v>33566449</v>
      </c>
      <c r="G837" s="2" t="s">
        <v>1708</v>
      </c>
      <c r="H837" s="2" t="s">
        <v>114</v>
      </c>
      <c r="I837" s="55">
        <v>45279</v>
      </c>
      <c r="J837" s="4" t="s">
        <v>853</v>
      </c>
      <c r="K837" s="5" t="s">
        <v>719</v>
      </c>
      <c r="L837" s="15">
        <v>500</v>
      </c>
      <c r="M837" s="2" t="s">
        <v>15</v>
      </c>
      <c r="N837" s="2" t="s">
        <v>53</v>
      </c>
      <c r="O837" s="12">
        <v>35</v>
      </c>
      <c r="P837" s="12">
        <f t="shared" si="52"/>
        <v>50</v>
      </c>
      <c r="Q837" s="2" t="str">
        <f t="shared" si="53"/>
        <v>diciembre</v>
      </c>
      <c r="R837" s="2">
        <f t="shared" si="54"/>
        <v>2023</v>
      </c>
      <c r="S837" s="2" t="str">
        <f t="shared" si="55"/>
        <v>martes</v>
      </c>
    </row>
    <row r="838" spans="1:19" ht="15.75" x14ac:dyDescent="0.25">
      <c r="A838" s="2">
        <v>848</v>
      </c>
      <c r="B838" s="4" t="s">
        <v>115</v>
      </c>
      <c r="C838" s="2">
        <v>28</v>
      </c>
      <c r="D838" s="2" t="s">
        <v>761</v>
      </c>
      <c r="E838" s="5" t="s">
        <v>679</v>
      </c>
      <c r="F838" s="4">
        <v>26726716</v>
      </c>
      <c r="G838" s="2" t="s">
        <v>1709</v>
      </c>
      <c r="H838" s="2" t="s">
        <v>88</v>
      </c>
      <c r="I838" s="55">
        <v>45281</v>
      </c>
      <c r="J838" s="4" t="s">
        <v>848</v>
      </c>
      <c r="K838" s="5" t="s">
        <v>720</v>
      </c>
      <c r="L838" s="15">
        <v>520</v>
      </c>
      <c r="M838" s="2" t="s">
        <v>13</v>
      </c>
      <c r="N838" s="2" t="s">
        <v>51</v>
      </c>
      <c r="O838" s="12">
        <v>0</v>
      </c>
      <c r="P838" s="12">
        <f t="shared" si="52"/>
        <v>52</v>
      </c>
      <c r="Q838" s="2" t="str">
        <f t="shared" si="53"/>
        <v>diciembre</v>
      </c>
      <c r="R838" s="2">
        <f t="shared" si="54"/>
        <v>2023</v>
      </c>
      <c r="S838" s="2" t="str">
        <f t="shared" si="55"/>
        <v>jueves</v>
      </c>
    </row>
    <row r="839" spans="1:19" ht="15.75" x14ac:dyDescent="0.25">
      <c r="A839" s="2">
        <v>849</v>
      </c>
      <c r="B839" s="4" t="s">
        <v>804</v>
      </c>
      <c r="C839" s="2">
        <v>30</v>
      </c>
      <c r="D839" s="2" t="s">
        <v>760</v>
      </c>
      <c r="E839" s="5" t="s">
        <v>680</v>
      </c>
      <c r="F839" s="4">
        <v>27655847</v>
      </c>
      <c r="G839" s="2" t="s">
        <v>1710</v>
      </c>
      <c r="H839" s="2" t="s">
        <v>117</v>
      </c>
      <c r="I839" s="55">
        <v>45283</v>
      </c>
      <c r="J839" s="4" t="s">
        <v>779</v>
      </c>
      <c r="K839" s="5" t="s">
        <v>721</v>
      </c>
      <c r="L839" s="15">
        <v>650</v>
      </c>
      <c r="M839" s="2" t="s">
        <v>15</v>
      </c>
      <c r="N839" s="2" t="s">
        <v>47</v>
      </c>
      <c r="O839" s="12">
        <v>0</v>
      </c>
      <c r="P839" s="12">
        <f t="shared" si="52"/>
        <v>65</v>
      </c>
      <c r="Q839" s="2" t="str">
        <f t="shared" si="53"/>
        <v>diciembre</v>
      </c>
      <c r="R839" s="2">
        <f t="shared" si="54"/>
        <v>2023</v>
      </c>
      <c r="S839" s="2" t="str">
        <f t="shared" si="55"/>
        <v>sabado</v>
      </c>
    </row>
    <row r="840" spans="1:19" ht="15.75" x14ac:dyDescent="0.25">
      <c r="A840" s="2">
        <v>850</v>
      </c>
      <c r="B840" s="4" t="s">
        <v>805</v>
      </c>
      <c r="C840" s="2">
        <v>38</v>
      </c>
      <c r="D840" s="2" t="s">
        <v>760</v>
      </c>
      <c r="E840" s="5" t="s">
        <v>681</v>
      </c>
      <c r="F840" s="4">
        <v>31738159</v>
      </c>
      <c r="G840" s="2" t="s">
        <v>1711</v>
      </c>
      <c r="H840" s="2" t="s">
        <v>119</v>
      </c>
      <c r="I840" s="55">
        <v>45285</v>
      </c>
      <c r="J840" s="4" t="s">
        <v>740</v>
      </c>
      <c r="K840" s="5" t="s">
        <v>708</v>
      </c>
      <c r="L840" s="15">
        <v>600</v>
      </c>
      <c r="M840" s="2" t="s">
        <v>13</v>
      </c>
      <c r="N840" s="2" t="s">
        <v>45</v>
      </c>
      <c r="O840" s="12">
        <v>12</v>
      </c>
      <c r="P840" s="12">
        <f t="shared" si="52"/>
        <v>60</v>
      </c>
      <c r="Q840" s="2" t="str">
        <f t="shared" si="53"/>
        <v>diciembre</v>
      </c>
      <c r="R840" s="2">
        <f t="shared" si="54"/>
        <v>2023</v>
      </c>
      <c r="S840" s="2" t="str">
        <f t="shared" si="55"/>
        <v>lunes</v>
      </c>
    </row>
    <row r="841" spans="1:19" ht="15.75" x14ac:dyDescent="0.25">
      <c r="A841" s="2">
        <v>851</v>
      </c>
      <c r="B841" s="4" t="s">
        <v>120</v>
      </c>
      <c r="C841" s="2">
        <v>35</v>
      </c>
      <c r="D841" s="2" t="s">
        <v>760</v>
      </c>
      <c r="E841" s="5" t="s">
        <v>682</v>
      </c>
      <c r="F841" s="4">
        <v>31548946</v>
      </c>
      <c r="G841" s="2" t="s">
        <v>1712</v>
      </c>
      <c r="H841" s="2" t="s">
        <v>121</v>
      </c>
      <c r="I841" s="55">
        <v>45287</v>
      </c>
      <c r="J841" s="4" t="s">
        <v>781</v>
      </c>
      <c r="K841" s="5" t="s">
        <v>722</v>
      </c>
      <c r="L841" s="15">
        <v>450</v>
      </c>
      <c r="M841" s="2" t="s">
        <v>752</v>
      </c>
      <c r="N841" s="2" t="s">
        <v>47</v>
      </c>
      <c r="O841" s="12">
        <v>66</v>
      </c>
      <c r="P841" s="12">
        <f t="shared" si="52"/>
        <v>45</v>
      </c>
      <c r="Q841" s="2" t="str">
        <f t="shared" si="53"/>
        <v>diciembre</v>
      </c>
      <c r="R841" s="2">
        <f t="shared" si="54"/>
        <v>2023</v>
      </c>
      <c r="S841" s="2" t="str">
        <f t="shared" si="55"/>
        <v>miercoles</v>
      </c>
    </row>
    <row r="842" spans="1:19" ht="15.75" x14ac:dyDescent="0.25">
      <c r="A842" s="2">
        <v>852</v>
      </c>
      <c r="B842" s="4" t="s">
        <v>115</v>
      </c>
      <c r="C842" s="2">
        <v>28</v>
      </c>
      <c r="D842" s="2" t="s">
        <v>761</v>
      </c>
      <c r="E842" s="5" t="s">
        <v>679</v>
      </c>
      <c r="F842" s="4">
        <v>31760142</v>
      </c>
      <c r="G842" s="2" t="s">
        <v>1713</v>
      </c>
      <c r="H842" s="2" t="s">
        <v>88</v>
      </c>
      <c r="I842" s="55">
        <v>45289</v>
      </c>
      <c r="J842" s="4" t="s">
        <v>749</v>
      </c>
      <c r="K842" s="5" t="s">
        <v>723</v>
      </c>
      <c r="L842" s="15">
        <v>850</v>
      </c>
      <c r="M842" s="2" t="s">
        <v>753</v>
      </c>
      <c r="N842" s="2" t="s">
        <v>45</v>
      </c>
      <c r="O842" s="12">
        <v>65</v>
      </c>
      <c r="P842" s="12">
        <f t="shared" si="52"/>
        <v>85</v>
      </c>
      <c r="Q842" s="2" t="str">
        <f t="shared" si="53"/>
        <v>diciembre</v>
      </c>
      <c r="R842" s="2">
        <f t="shared" si="54"/>
        <v>2023</v>
      </c>
      <c r="S842" s="2" t="str">
        <f t="shared" si="55"/>
        <v>viernes</v>
      </c>
    </row>
    <row r="843" spans="1:19" ht="15.75" x14ac:dyDescent="0.25">
      <c r="A843" s="2">
        <v>854</v>
      </c>
      <c r="B843" s="4" t="s">
        <v>804</v>
      </c>
      <c r="C843" s="2">
        <v>30</v>
      </c>
      <c r="D843" s="2" t="s">
        <v>760</v>
      </c>
      <c r="E843" s="5" t="s">
        <v>680</v>
      </c>
      <c r="F843" s="4">
        <v>27812594</v>
      </c>
      <c r="G843" s="2" t="s">
        <v>1714</v>
      </c>
      <c r="H843" s="2" t="s">
        <v>117</v>
      </c>
      <c r="I843" s="55">
        <v>45291</v>
      </c>
      <c r="J843" s="4" t="s">
        <v>735</v>
      </c>
      <c r="K843" s="5" t="s">
        <v>725</v>
      </c>
      <c r="L843" s="15">
        <v>250</v>
      </c>
      <c r="M843" s="2" t="s">
        <v>755</v>
      </c>
      <c r="N843" s="2" t="s">
        <v>47</v>
      </c>
      <c r="O843" s="12">
        <v>31</v>
      </c>
      <c r="P843" s="12">
        <f t="shared" si="52"/>
        <v>25</v>
      </c>
      <c r="Q843" s="2" t="str">
        <f t="shared" si="53"/>
        <v>diciembre</v>
      </c>
      <c r="R843" s="2">
        <f t="shared" si="54"/>
        <v>2023</v>
      </c>
      <c r="S843" s="2" t="str">
        <f t="shared" si="55"/>
        <v>domingo</v>
      </c>
    </row>
    <row r="844" spans="1:19" ht="15.75" x14ac:dyDescent="0.25">
      <c r="A844" s="2">
        <v>855</v>
      </c>
      <c r="B844" s="4" t="s">
        <v>805</v>
      </c>
      <c r="C844" s="2">
        <v>38</v>
      </c>
      <c r="D844" s="2" t="s">
        <v>760</v>
      </c>
      <c r="E844" s="5" t="s">
        <v>681</v>
      </c>
      <c r="F844" s="4">
        <v>30635178</v>
      </c>
      <c r="G844" s="2" t="s">
        <v>1715</v>
      </c>
      <c r="H844" s="2" t="s">
        <v>119</v>
      </c>
      <c r="I844" s="55">
        <v>45171</v>
      </c>
      <c r="J844" s="4" t="s">
        <v>787</v>
      </c>
      <c r="K844" s="5" t="s">
        <v>726</v>
      </c>
      <c r="L844" s="15">
        <v>700</v>
      </c>
      <c r="M844" s="2" t="s">
        <v>756</v>
      </c>
      <c r="N844" s="2" t="s">
        <v>49</v>
      </c>
      <c r="O844" s="12">
        <v>23</v>
      </c>
      <c r="P844" s="12">
        <f t="shared" si="52"/>
        <v>70</v>
      </c>
      <c r="Q844" s="2" t="str">
        <f t="shared" si="53"/>
        <v>septiembre</v>
      </c>
      <c r="R844" s="2">
        <f t="shared" si="54"/>
        <v>2023</v>
      </c>
      <c r="S844" s="2" t="str">
        <f t="shared" si="55"/>
        <v>sabado</v>
      </c>
    </row>
    <row r="845" spans="1:19" ht="15.75" x14ac:dyDescent="0.25">
      <c r="A845" s="2">
        <v>856</v>
      </c>
      <c r="B845" s="4" t="s">
        <v>120</v>
      </c>
      <c r="C845" s="2">
        <v>35</v>
      </c>
      <c r="D845" s="2" t="s">
        <v>760</v>
      </c>
      <c r="E845" s="5" t="s">
        <v>682</v>
      </c>
      <c r="F845" s="4">
        <v>30019923</v>
      </c>
      <c r="G845" s="2" t="s">
        <v>1716</v>
      </c>
      <c r="H845" s="2" t="s">
        <v>121</v>
      </c>
      <c r="I845" s="55">
        <v>45173</v>
      </c>
      <c r="J845" s="4" t="s">
        <v>738</v>
      </c>
      <c r="K845" s="5" t="s">
        <v>727</v>
      </c>
      <c r="L845" s="15">
        <v>250</v>
      </c>
      <c r="M845" s="2" t="s">
        <v>757</v>
      </c>
      <c r="N845" s="2" t="s">
        <v>49</v>
      </c>
      <c r="O845" s="12">
        <v>10</v>
      </c>
      <c r="P845" s="12">
        <f t="shared" si="52"/>
        <v>25</v>
      </c>
      <c r="Q845" s="2" t="str">
        <f t="shared" si="53"/>
        <v>septiembre</v>
      </c>
      <c r="R845" s="2">
        <f t="shared" si="54"/>
        <v>2023</v>
      </c>
      <c r="S845" s="2" t="str">
        <f t="shared" si="55"/>
        <v>lunes</v>
      </c>
    </row>
    <row r="846" spans="1:19" ht="15.75" x14ac:dyDescent="0.3">
      <c r="A846" s="6"/>
      <c r="B846" s="9"/>
      <c r="C846" s="6"/>
      <c r="D846" s="6"/>
      <c r="E846" s="10"/>
      <c r="F846" s="10"/>
      <c r="G846" s="10"/>
      <c r="H846" s="6"/>
      <c r="I846" s="7"/>
      <c r="J846" s="9"/>
      <c r="K846" s="9"/>
      <c r="L846" s="16"/>
      <c r="M846" s="6"/>
      <c r="N846" s="6"/>
      <c r="O846" s="13"/>
      <c r="P846" s="13">
        <f t="shared" si="52"/>
        <v>0</v>
      </c>
      <c r="Q846" s="11" t="str">
        <f t="shared" si="53"/>
        <v>enero</v>
      </c>
      <c r="R846" s="2">
        <f t="shared" si="54"/>
        <v>1900</v>
      </c>
      <c r="S846" s="3" t="str">
        <f t="shared" si="55"/>
        <v/>
      </c>
    </row>
    <row r="847" spans="1:19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R847"/>
      <c r="S847"/>
    </row>
    <row r="848" spans="1:19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R848"/>
      <c r="S848"/>
    </row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</sheetData>
  <mergeCells count="1">
    <mergeCell ref="U2:V2"/>
  </mergeCells>
  <pageMargins left="0.7" right="0.7" top="0.75" bottom="0.75" header="0.3" footer="0.3"/>
  <pageSetup paperSize="9" orientation="portrait" horizontalDpi="360" verticalDpi="36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66F1-8A84-43E3-8A89-872B1983497C}">
  <sheetPr codeName="Hoja3">
    <tabColor theme="4" tint="0.79998168889431442"/>
  </sheetPr>
  <dimension ref="B1:S43"/>
  <sheetViews>
    <sheetView showGridLines="0" topLeftCell="C16" workbookViewId="0">
      <selection activeCell="M33" sqref="M33"/>
    </sheetView>
  </sheetViews>
  <sheetFormatPr baseColWidth="10" defaultRowHeight="15" x14ac:dyDescent="0.25"/>
  <cols>
    <col min="1" max="1" width="13" bestFit="1" customWidth="1"/>
    <col min="2" max="2" width="11.85546875" style="2" bestFit="1" customWidth="1"/>
    <col min="4" max="4" width="15.42578125" customWidth="1"/>
    <col min="7" max="7" width="6.85546875" customWidth="1"/>
    <col min="9" max="9" width="20.140625" customWidth="1"/>
    <col min="12" max="12" width="17.7109375" customWidth="1"/>
    <col min="13" max="13" width="15" bestFit="1" customWidth="1"/>
    <col min="14" max="14" width="22.85546875" style="2" customWidth="1"/>
    <col min="15" max="15" width="1.5703125" customWidth="1"/>
    <col min="16" max="16" width="20.42578125" bestFit="1" customWidth="1"/>
    <col min="17" max="17" width="19.28515625" bestFit="1" customWidth="1"/>
  </cols>
  <sheetData>
    <row r="1" spans="8:19" x14ac:dyDescent="0.25">
      <c r="H1" s="23"/>
      <c r="I1" s="23"/>
      <c r="J1" s="23"/>
      <c r="K1" s="23"/>
      <c r="L1" s="23"/>
      <c r="M1" s="23"/>
      <c r="N1" s="24"/>
    </row>
    <row r="2" spans="8:19" x14ac:dyDescent="0.25">
      <c r="H2" s="25"/>
      <c r="I2" s="25"/>
      <c r="J2" s="25"/>
      <c r="K2" s="25"/>
      <c r="L2" s="25"/>
      <c r="M2" s="25"/>
      <c r="N2" s="26"/>
      <c r="O2" s="17"/>
    </row>
    <row r="3" spans="8:19" x14ac:dyDescent="0.25">
      <c r="H3" s="25"/>
      <c r="I3" s="25"/>
      <c r="J3" s="25"/>
      <c r="K3" s="25"/>
      <c r="L3" s="25"/>
      <c r="M3" s="25"/>
      <c r="N3" s="26"/>
      <c r="O3" s="17"/>
    </row>
    <row r="4" spans="8:19" x14ac:dyDescent="0.25">
      <c r="H4" s="23"/>
      <c r="I4" s="23"/>
      <c r="J4" s="23"/>
      <c r="K4" s="23"/>
      <c r="L4" s="23"/>
      <c r="M4" s="23"/>
      <c r="N4" s="24"/>
      <c r="R4" s="71" t="s">
        <v>822</v>
      </c>
      <c r="S4" s="71"/>
    </row>
    <row r="5" spans="8:19" ht="24.75" customHeight="1" x14ac:dyDescent="0.25">
      <c r="H5" s="76" t="s">
        <v>770</v>
      </c>
      <c r="I5" s="76"/>
      <c r="J5" s="76"/>
      <c r="K5" s="76"/>
      <c r="L5" s="76"/>
      <c r="M5" s="46" t="s">
        <v>771</v>
      </c>
      <c r="N5" s="46" t="s">
        <v>866</v>
      </c>
      <c r="P5" s="51" t="s">
        <v>855</v>
      </c>
    </row>
    <row r="6" spans="8:19" x14ac:dyDescent="0.25">
      <c r="H6" s="79" t="s">
        <v>758</v>
      </c>
      <c r="I6" s="79"/>
      <c r="J6" s="79"/>
      <c r="K6" s="79"/>
      <c r="L6" s="79"/>
      <c r="M6" s="44">
        <f>COUNTIF(DATOS[Localidad],"Córdoba")</f>
        <v>131</v>
      </c>
      <c r="N6" s="45" t="s">
        <v>762</v>
      </c>
      <c r="P6" s="52" cm="1">
        <f t="array" ref="P6:P24">_xlfn.UNIQUE('DATOS-MODIFICADOS'!C2:C845)</f>
        <v>38</v>
      </c>
    </row>
    <row r="7" spans="8:19" x14ac:dyDescent="0.25">
      <c r="H7" s="80" t="s">
        <v>764</v>
      </c>
      <c r="I7" s="80"/>
      <c r="J7" s="80"/>
      <c r="K7" s="80"/>
      <c r="L7" s="80"/>
      <c r="M7" s="57">
        <f>SUM('DATOS-MODIFICADOS'!L:L)</f>
        <v>259060</v>
      </c>
      <c r="N7" s="20" t="s">
        <v>763</v>
      </c>
      <c r="P7" s="53">
        <v>35</v>
      </c>
    </row>
    <row r="8" spans="8:19" x14ac:dyDescent="0.25">
      <c r="H8" s="77" t="s">
        <v>765</v>
      </c>
      <c r="I8" s="77"/>
      <c r="J8" s="77"/>
      <c r="K8" s="77"/>
      <c r="L8" s="77"/>
      <c r="M8" s="56">
        <f>SUMIF('DATOS-MODIFICADOS'!K:K,"Tren Fantasma",'DATOS-MODIFICADOS'!L:L)</f>
        <v>32850</v>
      </c>
      <c r="N8" s="19" t="s">
        <v>766</v>
      </c>
      <c r="P8" s="52">
        <v>42</v>
      </c>
    </row>
    <row r="9" spans="8:19" x14ac:dyDescent="0.25">
      <c r="H9" s="80" t="s">
        <v>1721</v>
      </c>
      <c r="I9" s="80"/>
      <c r="J9" s="80"/>
      <c r="K9" s="80"/>
      <c r="L9" s="80"/>
      <c r="M9" s="57">
        <f>SUMIFS('DATOS-MODIFICADOS'!L:L,'DATOS-MODIFICADOS'!K:K,"Tren Fantasma",'DATOS-MODIFICADOS'!Q:Q,"diciembre")</f>
        <v>7050</v>
      </c>
      <c r="N9" s="20" t="s">
        <v>767</v>
      </c>
      <c r="P9" s="53">
        <v>40</v>
      </c>
    </row>
    <row r="10" spans="8:19" x14ac:dyDescent="0.25">
      <c r="H10" s="77" t="s">
        <v>1720</v>
      </c>
      <c r="I10" s="77"/>
      <c r="J10" s="77"/>
      <c r="K10" s="77"/>
      <c r="L10" s="77"/>
      <c r="M10" s="18">
        <f>COUNTIF(DATOS[DescuentoJuego], "$0,00")</f>
        <v>177</v>
      </c>
      <c r="N10" s="19" t="s">
        <v>762</v>
      </c>
      <c r="P10" s="52">
        <v>22</v>
      </c>
    </row>
    <row r="11" spans="8:19" x14ac:dyDescent="0.25">
      <c r="H11" s="80" t="s">
        <v>1719</v>
      </c>
      <c r="I11" s="80"/>
      <c r="J11" s="80"/>
      <c r="K11" s="80"/>
      <c r="L11" s="80"/>
      <c r="M11" s="27">
        <f>COUNTA('DATOS-MODIFICADOS'!B:B)-1</f>
        <v>844</v>
      </c>
      <c r="N11" s="20" t="s">
        <v>768</v>
      </c>
      <c r="P11" s="53">
        <v>32</v>
      </c>
    </row>
    <row r="12" spans="8:19" x14ac:dyDescent="0.25">
      <c r="H12" s="77" t="s">
        <v>1722</v>
      </c>
      <c r="I12" s="77"/>
      <c r="J12" s="77"/>
      <c r="K12" s="77"/>
      <c r="L12" s="77"/>
      <c r="M12" s="18">
        <f>COUNTIFS('DATOS-MODIFICADOS'!J:J,"Carlos D*",'DATOS-MODIFICADOS'!Q:Q,"noviembre",'DATOS-MODIFICADOS'!R:R,2023)</f>
        <v>9</v>
      </c>
      <c r="N12" s="19" t="s">
        <v>772</v>
      </c>
      <c r="P12" s="52">
        <v>30</v>
      </c>
    </row>
    <row r="13" spans="8:19" x14ac:dyDescent="0.25">
      <c r="H13" s="80" t="s">
        <v>854</v>
      </c>
      <c r="I13" s="80"/>
      <c r="J13" s="80"/>
      <c r="K13" s="80"/>
      <c r="L13" s="80"/>
      <c r="M13" s="22">
        <f>AVERAGEIF('DATOS-MODIFICADOS'!J:J,"Javier Diaz",'DATOS-MODIFICADOS'!C:C)</f>
        <v>30.695652173913043</v>
      </c>
      <c r="N13" s="20" t="s">
        <v>774</v>
      </c>
      <c r="P13" s="53">
        <v>29</v>
      </c>
    </row>
    <row r="14" spans="8:19" x14ac:dyDescent="0.25">
      <c r="H14" s="77" t="s">
        <v>807</v>
      </c>
      <c r="I14" s="77"/>
      <c r="J14" s="77"/>
      <c r="K14" s="77"/>
      <c r="L14" s="77"/>
      <c r="M14" s="21">
        <f>AVERAGEIFS('DATOS-MODIFICADOS'!C:C,'DATOS-MODIFICADOS'!Q:Q,"septiembre",'DATOS-MODIFICADOS'!R:R,2023)</f>
        <v>30.298755186721991</v>
      </c>
      <c r="N14" s="19" t="s">
        <v>776</v>
      </c>
      <c r="P14" s="52">
        <v>33</v>
      </c>
    </row>
    <row r="15" spans="8:19" x14ac:dyDescent="0.25">
      <c r="H15" s="80" t="s">
        <v>808</v>
      </c>
      <c r="I15" s="80"/>
      <c r="J15" s="80"/>
      <c r="K15" s="80"/>
      <c r="L15" s="80"/>
      <c r="M15" s="27">
        <f>VLOOKUP("Tren Fantasma",'DATOS-MODIFICADOS'!K:L,2,FALSE)</f>
        <v>150</v>
      </c>
      <c r="N15" s="20" t="s">
        <v>777</v>
      </c>
      <c r="P15" s="53">
        <v>20</v>
      </c>
    </row>
    <row r="16" spans="8:19" x14ac:dyDescent="0.25">
      <c r="P16" s="52">
        <v>37</v>
      </c>
    </row>
    <row r="17" spans="8:16" x14ac:dyDescent="0.25">
      <c r="P17" s="53">
        <v>34</v>
      </c>
    </row>
    <row r="18" spans="8:16" ht="18.75" x14ac:dyDescent="0.25">
      <c r="H18" s="83" t="s">
        <v>806</v>
      </c>
      <c r="I18" s="83"/>
      <c r="J18" s="83"/>
      <c r="K18" s="83"/>
      <c r="L18" s="83"/>
      <c r="M18" s="83"/>
      <c r="N18" s="83"/>
      <c r="P18" s="52">
        <v>27</v>
      </c>
    </row>
    <row r="19" spans="8:16" ht="24.75" customHeight="1" x14ac:dyDescent="0.25">
      <c r="H19" s="76" t="s">
        <v>770</v>
      </c>
      <c r="I19" s="76"/>
      <c r="J19" s="76"/>
      <c r="K19" s="76"/>
      <c r="L19" s="76"/>
      <c r="M19" s="46" t="s">
        <v>771</v>
      </c>
      <c r="N19" s="46" t="s">
        <v>769</v>
      </c>
      <c r="P19" s="53">
        <v>31</v>
      </c>
    </row>
    <row r="20" spans="8:16" x14ac:dyDescent="0.25">
      <c r="H20" s="78" t="s">
        <v>809</v>
      </c>
      <c r="I20" s="78"/>
      <c r="J20" s="78"/>
      <c r="K20" s="78"/>
      <c r="L20" s="78"/>
      <c r="M20" s="47">
        <f>AVERAGE('DATOS-MODIFICADOS'!C:C)</f>
        <v>30.571090047393366</v>
      </c>
      <c r="N20" s="48" t="s">
        <v>773</v>
      </c>
      <c r="P20" s="52">
        <v>18</v>
      </c>
    </row>
    <row r="21" spans="8:16" x14ac:dyDescent="0.25">
      <c r="H21" s="77" t="s">
        <v>812</v>
      </c>
      <c r="I21" s="77"/>
      <c r="J21" s="77"/>
      <c r="K21" s="77"/>
      <c r="L21" s="77"/>
      <c r="M21" s="21">
        <f>MEDIAN('DATOS-MODIFICADOS'!C:C)</f>
        <v>30</v>
      </c>
      <c r="N21" s="19" t="s">
        <v>810</v>
      </c>
      <c r="P21" s="53">
        <v>28</v>
      </c>
    </row>
    <row r="22" spans="8:16" x14ac:dyDescent="0.25">
      <c r="H22" s="80" t="s">
        <v>813</v>
      </c>
      <c r="I22" s="80"/>
      <c r="J22" s="80"/>
      <c r="K22" s="80"/>
      <c r="L22" s="80"/>
      <c r="M22" s="22">
        <f>MODE('DATOS-MODIFICADOS'!C:C)</f>
        <v>18</v>
      </c>
      <c r="N22" s="20" t="s">
        <v>811</v>
      </c>
      <c r="P22" s="52">
        <v>26</v>
      </c>
    </row>
    <row r="23" spans="8:16" x14ac:dyDescent="0.25">
      <c r="P23" s="53">
        <v>44</v>
      </c>
    </row>
    <row r="24" spans="8:16" x14ac:dyDescent="0.25">
      <c r="P24" s="52">
        <v>52</v>
      </c>
    </row>
    <row r="25" spans="8:16" ht="18.75" x14ac:dyDescent="0.25">
      <c r="H25" s="83" t="s">
        <v>819</v>
      </c>
      <c r="I25" s="83"/>
      <c r="J25" s="83"/>
      <c r="K25" s="83"/>
      <c r="L25" s="83"/>
      <c r="M25" s="83"/>
      <c r="N25" s="83"/>
    </row>
    <row r="26" spans="8:16" ht="22.5" customHeight="1" x14ac:dyDescent="0.25">
      <c r="H26" s="76" t="s">
        <v>770</v>
      </c>
      <c r="I26" s="76"/>
      <c r="J26" s="76"/>
      <c r="K26" s="76"/>
      <c r="L26" s="76"/>
      <c r="M26" s="46" t="s">
        <v>771</v>
      </c>
      <c r="N26" s="46" t="s">
        <v>769</v>
      </c>
    </row>
    <row r="27" spans="8:16" x14ac:dyDescent="0.25">
      <c r="H27" s="81" t="s">
        <v>817</v>
      </c>
      <c r="I27" s="81"/>
      <c r="J27" s="81"/>
      <c r="K27" s="81"/>
      <c r="L27" s="81"/>
      <c r="M27" s="49" t="str">
        <f>INDEX(K36:K42, MATCH(MAX(L36:L42),L36:L42, 0))</f>
        <v>viernes</v>
      </c>
      <c r="N27" s="48" t="s">
        <v>818</v>
      </c>
    </row>
    <row r="29" spans="8:16" ht="18.75" x14ac:dyDescent="0.25">
      <c r="H29" s="83" t="s">
        <v>1717</v>
      </c>
      <c r="I29" s="83"/>
      <c r="J29" s="83"/>
      <c r="K29" s="83"/>
      <c r="L29" s="83"/>
      <c r="M29" s="83"/>
      <c r="N29" s="83"/>
    </row>
    <row r="30" spans="8:16" ht="15.75" x14ac:dyDescent="0.25">
      <c r="H30" s="76" t="s">
        <v>770</v>
      </c>
      <c r="I30" s="76"/>
      <c r="J30" s="76"/>
      <c r="K30" s="76"/>
      <c r="L30" s="76"/>
      <c r="M30" s="50" t="s">
        <v>771</v>
      </c>
      <c r="N30" s="50" t="s">
        <v>769</v>
      </c>
    </row>
    <row r="31" spans="8:16" x14ac:dyDescent="0.25">
      <c r="H31" s="81" t="s">
        <v>867</v>
      </c>
      <c r="I31" s="81"/>
      <c r="J31" s="81"/>
      <c r="K31" s="81"/>
      <c r="L31" s="81"/>
      <c r="M31" s="49" t="str">
        <f>LEFT('DATOS-MODIFICADOS'!G2,2)</f>
        <v>27</v>
      </c>
      <c r="N31" s="48" t="s">
        <v>870</v>
      </c>
    </row>
    <row r="32" spans="8:16" x14ac:dyDescent="0.25">
      <c r="H32" s="79" t="s">
        <v>868</v>
      </c>
      <c r="I32" s="79"/>
      <c r="J32" s="79"/>
      <c r="K32" s="79"/>
      <c r="L32" s="79"/>
      <c r="M32" s="44" t="str">
        <f>RIGHT('DATOS-MODIFICADOS'!G2,1)</f>
        <v>2</v>
      </c>
      <c r="N32" s="45" t="s">
        <v>869</v>
      </c>
    </row>
    <row r="33" spans="5:14" x14ac:dyDescent="0.25">
      <c r="E33" s="2"/>
      <c r="H33" s="79" t="s">
        <v>872</v>
      </c>
      <c r="I33" s="79"/>
      <c r="J33" s="79"/>
      <c r="K33" s="79"/>
      <c r="L33" s="79"/>
      <c r="M33" s="44" t="str">
        <f>CONCATENATE(M31,"-",'DATOS-MODIFICADOS'!F2,"-",PREGUNTAS!M32)</f>
        <v>27-30066435-2</v>
      </c>
      <c r="N33" s="45" t="s">
        <v>871</v>
      </c>
    </row>
    <row r="35" spans="5:14" x14ac:dyDescent="0.25">
      <c r="E35" s="2"/>
      <c r="H35" s="71" t="s">
        <v>862</v>
      </c>
      <c r="I35" s="71"/>
      <c r="K35" s="82" t="s">
        <v>816</v>
      </c>
      <c r="L35" s="82"/>
    </row>
    <row r="36" spans="5:14" x14ac:dyDescent="0.25">
      <c r="E36" s="2"/>
      <c r="H36" s="52" t="s">
        <v>858</v>
      </c>
      <c r="I36" s="54">
        <f ca="1">TODAY()</f>
        <v>45305</v>
      </c>
      <c r="K36" s="42" t="str" cm="1">
        <f t="array" ref="K36:K42">_xlfn.UNIQUE('DATOS-MODIFICADOS'!S2:S845)</f>
        <v>sabado</v>
      </c>
      <c r="L36" s="43">
        <f>COUNTIF(DATOS[Dia de compra],PREGUNTAS!K36)</f>
        <v>128</v>
      </c>
    </row>
    <row r="37" spans="5:14" x14ac:dyDescent="0.25">
      <c r="E37" s="2"/>
      <c r="H37" s="53" t="s">
        <v>856</v>
      </c>
      <c r="I37" s="53">
        <f ca="1">DAY(TODAY())</f>
        <v>14</v>
      </c>
      <c r="K37" s="31" t="str">
        <v>martes</v>
      </c>
      <c r="L37" s="32">
        <f>COUNTIF(DATOS[Dia de compra],PREGUNTAS!K37)</f>
        <v>116</v>
      </c>
    </row>
    <row r="38" spans="5:14" x14ac:dyDescent="0.25">
      <c r="E38" s="2"/>
      <c r="H38" s="52" t="s">
        <v>857</v>
      </c>
      <c r="I38" s="54" t="str">
        <f ca="1">TEXT(TODAY(),"MMMM")</f>
        <v>enero</v>
      </c>
      <c r="K38" s="29" t="str">
        <v>domingo</v>
      </c>
      <c r="L38" s="30">
        <f>COUNTIF(DATOS[Dia de compra],PREGUNTAS!K38)</f>
        <v>116</v>
      </c>
    </row>
    <row r="39" spans="5:14" x14ac:dyDescent="0.25">
      <c r="H39" s="53" t="s">
        <v>859</v>
      </c>
      <c r="I39" s="53">
        <f ca="1">YEAR(TODAY())</f>
        <v>2024</v>
      </c>
      <c r="K39" s="31" t="str">
        <v>viernes</v>
      </c>
      <c r="L39" s="32">
        <f>COUNTIF(DATOS[Dia de compra],PREGUNTAS!K39)</f>
        <v>130</v>
      </c>
    </row>
    <row r="40" spans="5:14" x14ac:dyDescent="0.25">
      <c r="H40" s="52" t="s">
        <v>860</v>
      </c>
      <c r="I40" s="54" t="str">
        <f ca="1">TEXT(TODAY(), "dddd")</f>
        <v>domingo</v>
      </c>
      <c r="K40" s="29" t="str">
        <v>miercoles</v>
      </c>
      <c r="L40" s="30">
        <f>COUNTIF(DATOS[Dia de compra],PREGUNTAS!K40)</f>
        <v>117</v>
      </c>
    </row>
    <row r="41" spans="5:14" x14ac:dyDescent="0.25">
      <c r="H41" s="53" t="s">
        <v>861</v>
      </c>
      <c r="I41" s="53" t="str">
        <f ca="1">TEXT(TODAY(),"MMMM")</f>
        <v>enero</v>
      </c>
      <c r="K41" s="31" t="str">
        <v>lunes</v>
      </c>
      <c r="L41" s="32">
        <f>COUNTIF(DATOS[Dia de compra],PREGUNTAS!K41)</f>
        <v>128</v>
      </c>
    </row>
    <row r="42" spans="5:14" x14ac:dyDescent="0.25">
      <c r="H42" s="73" t="s">
        <v>863</v>
      </c>
      <c r="I42" s="74"/>
      <c r="K42" s="29" t="str">
        <v>jueves</v>
      </c>
      <c r="L42" s="30">
        <f>COUNTIF(DATOS[Dia de compra],PREGUNTAS!K42)</f>
        <v>109</v>
      </c>
    </row>
    <row r="43" spans="5:14" x14ac:dyDescent="0.25">
      <c r="H43" s="75" t="str">
        <f ca="1">I40 &amp; " " &amp; DAY(TODAY()) &amp; " de " &amp; TEXT(TODAY(),"mmmm") &amp; " del  año " &amp; YEAR(TODAY())</f>
        <v>domingo 14 de enero del  año 2024</v>
      </c>
      <c r="I43" s="75"/>
    </row>
  </sheetData>
  <mergeCells count="29">
    <mergeCell ref="K35:L35"/>
    <mergeCell ref="H25:N25"/>
    <mergeCell ref="H26:L26"/>
    <mergeCell ref="H15:L15"/>
    <mergeCell ref="H19:L19"/>
    <mergeCell ref="H18:N18"/>
    <mergeCell ref="H21:L21"/>
    <mergeCell ref="H22:L22"/>
    <mergeCell ref="H29:N29"/>
    <mergeCell ref="H30:L30"/>
    <mergeCell ref="H31:L31"/>
    <mergeCell ref="H32:L32"/>
    <mergeCell ref="H33:L33"/>
    <mergeCell ref="R4:S4"/>
    <mergeCell ref="H35:I35"/>
    <mergeCell ref="H42:I42"/>
    <mergeCell ref="H43:I43"/>
    <mergeCell ref="H5:L5"/>
    <mergeCell ref="H12:L12"/>
    <mergeCell ref="H20:L20"/>
    <mergeCell ref="H6:L6"/>
    <mergeCell ref="H7:L7"/>
    <mergeCell ref="H8:L8"/>
    <mergeCell ref="H9:L9"/>
    <mergeCell ref="H27:L27"/>
    <mergeCell ref="H13:L13"/>
    <mergeCell ref="H14:L14"/>
    <mergeCell ref="H10:L10"/>
    <mergeCell ref="H11:L11"/>
  </mergeCells>
  <pageMargins left="0.7" right="0.7" top="0.75" bottom="0.75" header="0.3" footer="0.3"/>
  <pageSetup paperSize="9"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664602-3666-4DEE-AD47-C73C847AFB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README</vt:lpstr>
      <vt:lpstr>DATOS-PUROS</vt:lpstr>
      <vt:lpstr>DATOS-MODIFICADOS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2023-12-14T23:21:01Z</dcterms:created>
  <dcterms:modified xsi:type="dcterms:W3CDTF">2024-01-14T23:33:11Z</dcterms:modified>
</cp:coreProperties>
</file>