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ESERCIZIO EXCEL 17_03_23\"/>
    </mc:Choice>
  </mc:AlternateContent>
  <xr:revisionPtr revIDLastSave="0" documentId="13_ncr:1_{90A90051-8055-44EE-A5EA-48268B2CAD10}" xr6:coauthVersionLast="47" xr6:coauthVersionMax="47" xr10:uidLastSave="{00000000-0000-0000-0000-000000000000}"/>
  <bookViews>
    <workbookView xWindow="-23" yWindow="330" windowWidth="15046" windowHeight="9038" activeTab="3" xr2:uid="{8D6666BE-4305-4C45-97E6-50BB9D859FFD}"/>
  </bookViews>
  <sheets>
    <sheet name="FATTURE" sheetId="2" r:id="rId1"/>
    <sheet name="Rubrica" sheetId="3" r:id="rId2"/>
    <sheet name="MASCHERA" sheetId="6" r:id="rId3"/>
    <sheet name="Pivot" sheetId="12" r:id="rId4"/>
  </sheets>
  <definedNames>
    <definedName name="_xlcn.WorksheetConnection_Cartel1Foglio11" hidden="1">Foglio1[]</definedName>
    <definedName name="_xlcn.WorksheetConnection_Cartel1Foglio21" hidden="1">Foglio2[]</definedName>
    <definedName name="_xlcn.WorksheetConnection_Foglio1AI1" hidden="1">FATTURE!$A:$I</definedName>
    <definedName name="CITTÀ">Rubrica!$B$2:$B$9</definedName>
    <definedName name="CLIENTE" localSheetId="1">Rubrica!$A$2:$A$9</definedName>
    <definedName name="CLIENTE">FATTURE!$E$2:$E$1048576</definedName>
    <definedName name="DATA_FATTURA">FATTURE!$B$2:$B$1048576</definedName>
    <definedName name="DATA_SCADENZA">FATTURE!$C$2:$C$1048576</definedName>
    <definedName name="DatiEsterni_1" localSheetId="0" hidden="1">FATTURE!$A$1:$I$500</definedName>
    <definedName name="DatiEsterni_2" localSheetId="1" hidden="1">Rubrica!$A$1:$D$9</definedName>
    <definedName name="EMAIL">Rubrica!$D$2:$D$9</definedName>
    <definedName name="FiltroDati_CLIENTE">#N/A</definedName>
    <definedName name="FiltroDati_OGGETTO">#N/A</definedName>
    <definedName name="FiltroDati_STATO">#N/A</definedName>
    <definedName name="IMPORTO">FATTURE!$G$2:$G$1048576</definedName>
    <definedName name="INDIRIZZO">Rubrica!$C$2:$C$9</definedName>
    <definedName name="INFO_CITTÀ">#REF!</definedName>
    <definedName name="INFO_EMAIL">#REF!</definedName>
    <definedName name="INFO_INDIRIZZO">#REF!</definedName>
    <definedName name="IVA">FATTURE!$H$2:$H$1048576</definedName>
    <definedName name="LORDO">FATTURE!$I$2:$I$1048576</definedName>
    <definedName name="N_FATTURA">FATTURE!$A$2:$A$1048576</definedName>
    <definedName name="NOME_CLIENTE">#REF!</definedName>
    <definedName name="OGGETTO">FATTURE!$F$2:$F$1048576</definedName>
    <definedName name="SequenzaTemporale_DATA_FATTURA">#N/A</definedName>
    <definedName name="STATO">FATTURE!$D$2:$D$1048576</definedName>
  </definedNames>
  <calcPr calcId="191029"/>
  <pivotCaches>
    <pivotCache cacheId="837" r:id="rId5"/>
    <pivotCache cacheId="840" r:id="rId6"/>
  </pivotCaches>
  <extLst>
    <ext xmlns:x14="http://schemas.microsoft.com/office/spreadsheetml/2009/9/main" uri="{876F7934-8845-4945-9796-88D515C7AA90}">
      <x14:pivotCaches>
        <pivotCache cacheId="95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26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C9" i="6" s="1"/>
  <c r="D6" i="6"/>
  <c r="D5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13" i="6"/>
  <c r="D14" i="6"/>
  <c r="D12" i="6"/>
  <c r="AB6" i="12"/>
  <c r="AB3" i="12"/>
  <c r="E6" i="6" l="1"/>
  <c r="C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5642A1-D485-4A52-968D-AE7B33CD0A8C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09632000-8BDB-4F8B-A2DE-6175A81B1D68}" keepAlive="1" name="Query - Foglio2" description="Connessione alla query 'Foglio2' nella cartella di lavoro." type="5" refreshedVersion="8" background="1" saveData="1">
    <dbPr connection="Provider=Microsoft.Mashup.OleDb.1;Data Source=$Workbook$;Location=Foglio2;Extended Properties=&quot;&quot;" command="SELECT * FROM [Foglio2]"/>
  </connection>
  <connection id="3" xr16:uid="{402B5433-3DF2-4F6A-B6C9-FF735A2BDB9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C89B9AD-B64F-4843-9BF6-26416FA03CBA}" name="WorksheetConnection_Cartel1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Cartel1Foglio11"/>
        </x15:connection>
      </ext>
    </extLst>
  </connection>
  <connection id="5" xr16:uid="{EF8474D4-B7D1-46DA-898F-A7FD504B59ED}" name="WorksheetConnection_Cartel1!Foglio2" type="102" refreshedVersion="8" minRefreshableVersion="5">
    <extLst>
      <ext xmlns:x15="http://schemas.microsoft.com/office/spreadsheetml/2010/11/main" uri="{DE250136-89BD-433C-8126-D09CA5730AF9}">
        <x15:connection id="Foglio2">
          <x15:rangePr sourceName="_xlcn.WorksheetConnection_Cartel1Foglio21"/>
        </x15:connection>
      </ext>
    </extLst>
  </connection>
  <connection id="6" xr16:uid="{CBF3496B-40F7-4A30-B49C-984C0CE6B8C9}" name="WorksheetConnection_Foglio1!$A:$I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Foglio1A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oglio1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<sst xmlns="http://schemas.openxmlformats.org/spreadsheetml/2006/main" count="1080" uniqueCount="60">
  <si>
    <t>N° FATTURA</t>
  </si>
  <si>
    <t>DATA FATTURA</t>
  </si>
  <si>
    <t>DATA SCADENZA</t>
  </si>
  <si>
    <t>CLIENTE</t>
  </si>
  <si>
    <t>OGGETTO</t>
  </si>
  <si>
    <t>IMPORTO</t>
  </si>
  <si>
    <t>IVA</t>
  </si>
  <si>
    <t>LORDO</t>
  </si>
  <si>
    <t>ALFA</t>
  </si>
  <si>
    <t>FORMAZIONE</t>
  </si>
  <si>
    <t>BETA</t>
  </si>
  <si>
    <t>CONSULENZA</t>
  </si>
  <si>
    <t>GAMMA</t>
  </si>
  <si>
    <t>INTERVENTO</t>
  </si>
  <si>
    <t>OMEGA</t>
  </si>
  <si>
    <t>VENDITA</t>
  </si>
  <si>
    <t>DELTA</t>
  </si>
  <si>
    <t>ZETA</t>
  </si>
  <si>
    <t>ROSSI</t>
  </si>
  <si>
    <t>SIGMA</t>
  </si>
  <si>
    <t>STATO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</si>
  <si>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</si>
  <si>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</si>
  <si>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</si>
  <si>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</si>
  <si>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</si>
  <si>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</si>
  <si>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</si>
  <si>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</si>
  <si>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</si>
  <si>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</si>
  <si>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</si>
  <si>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</si>
  <si>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</si>
  <si>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</si>
  <si>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</si>
  <si>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</si>
  <si>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</si>
  <si>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</si>
  <si>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</si>
  <si>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</si>
  <si>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</si>
  <si>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</si>
  <si>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</si>
  <si>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</si>
  <si>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</si>
  <si>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r>
      <t>CITT</t>
    </r>
    <r>
      <rPr>
        <sz val="11"/>
        <color theme="1"/>
        <rFont val="Calibri"/>
        <family val="2"/>
      </rPr>
      <t>À</t>
    </r>
  </si>
  <si>
    <t>Emessa il</t>
  </si>
  <si>
    <t>In scadenza il</t>
  </si>
  <si>
    <t>MAIL</t>
  </si>
  <si>
    <t>Netto</t>
  </si>
  <si>
    <t>Iva 22%</t>
  </si>
  <si>
    <t>Lordo</t>
  </si>
  <si>
    <t>Fattura n°</t>
  </si>
  <si>
    <t>All</t>
  </si>
  <si>
    <t>Totale complessivo</t>
  </si>
  <si>
    <t>N</t>
  </si>
  <si>
    <t/>
  </si>
  <si>
    <t>totale numero fatture</t>
  </si>
  <si>
    <t>lordo toale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</si>
</sst>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1"/>
      </bottom>
      <diagonal/>
    </border>
    <border>
      <left style="thin">
        <color theme="4" tint="0.79998168889431442"/>
      </left>
      <right style="thin">
        <color theme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double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/>
    <xf numFmtId="0" fontId="0" fillId="0" borderId="5" xfId="0" applyBorder="1"/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/>
    <xf numFmtId="0" fontId="3" fillId="2" borderId="9" xfId="0" applyFont="1" applyFill="1" applyBorder="1"/>
    <xf numFmtId="14" fontId="3" fillId="2" borderId="10" xfId="0" applyNumberFormat="1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0" fontId="4" fillId="2" borderId="4" xfId="0" applyFont="1" applyFill="1" applyBorder="1"/>
    <xf numFmtId="0" fontId="3" fillId="2" borderId="4" xfId="0" applyFont="1" applyFill="1" applyBorder="1" applyAlignment="1">
      <alignment horizontal="left"/>
    </xf>
    <xf numFmtId="44" fontId="3" fillId="2" borderId="4" xfId="1" applyFont="1" applyFill="1" applyBorder="1" applyAlignment="1">
      <alignment horizontal="right"/>
    </xf>
    <xf numFmtId="44" fontId="3" fillId="2" borderId="11" xfId="1" applyFont="1" applyFill="1" applyBorder="1" applyAlignment="1">
      <alignment horizontal="right"/>
    </xf>
    <xf numFmtId="44" fontId="3" fillId="2" borderId="10" xfId="1" applyFont="1" applyFill="1" applyBorder="1" applyAlignment="1">
      <alignment horizontal="right"/>
    </xf>
    <xf numFmtId="0" fontId="0" fillId="0" borderId="12" xfId="0" applyBorder="1"/>
    <xf numFmtId="1" fontId="0" fillId="0" borderId="0" xfId="0" applyNumberFormat="1"/>
    <xf numFmtId="1" fontId="3" fillId="3" borderId="8" xfId="0" applyNumberFormat="1" applyFont="1" applyFill="1" applyBorder="1" applyAlignment="1" applyProtection="1">
      <alignment horizontal="right"/>
      <protection locked="0"/>
    </xf>
    <xf numFmtId="0" fontId="3" fillId="2" borderId="4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7" xfId="0" pivotButton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2" borderId="0" xfId="0" applyFill="1"/>
    <xf numFmtId="44" fontId="0" fillId="0" borderId="0" xfId="1" applyFont="1"/>
  </cellXfs>
  <cellStyles count="2">
    <cellStyle name="Normale" xfId="0" builtinId="0"/>
    <cellStyle name="Valuta" xfId="1" builtinId="4"/>
  </cellStyles>
  <dxfs count="14">
    <dxf>
      <font>
        <color rgb="FF9C0006"/>
      </font>
      <fill>
        <patternFill>
          <bgColor rgb="FFFFC7CE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microsoft.com/office/2007/relationships/slicerCache" Target="slicerCaches/slicerCache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 17_03_23.xlsx]Pivot!Tabella pivot15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Numero di fatture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innerShdw blurRad="114300">
              <a:prstClr val="black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effectLst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Pivot!$Z$3</c:f>
              <c:strCache>
                <c:ptCount val="1"/>
                <c:pt idx="0">
                  <c:v>Totale</c:v>
                </c:pt>
              </c:strCache>
            </c:strRef>
          </c:tx>
          <c:spPr>
            <a:ln>
              <a:noFill/>
            </a:ln>
            <a:effectLst>
              <a:innerShdw blurRad="114300">
                <a:prstClr val="black"/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Pivot!$W$4:$Y$12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Pivot!$Z$4:$Z$12</c:f>
              <c:numCache>
                <c:formatCode>General</c:formatCode>
                <c:ptCount val="8"/>
                <c:pt idx="0">
                  <c:v>89</c:v>
                </c:pt>
                <c:pt idx="1">
                  <c:v>59</c:v>
                </c:pt>
                <c:pt idx="2">
                  <c:v>30</c:v>
                </c:pt>
                <c:pt idx="3">
                  <c:v>59</c:v>
                </c:pt>
                <c:pt idx="4">
                  <c:v>59</c:v>
                </c:pt>
                <c:pt idx="5">
                  <c:v>87</c:v>
                </c:pt>
                <c:pt idx="6">
                  <c:v>29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2-4CB0-899A-66CE80F1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 17_03_23.xlsx]Pivot!Tabella pivot6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0" u="none" strike="noStrike" kern="1200" spc="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schemeClr val="tx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schemeClr val="tx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Lordo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0" u="none" strike="noStrike" kern="1200" spc="0" baseline="0">
              <a:ln>
                <a:noFill/>
              </a:ln>
              <a:solidFill>
                <a:schemeClr val="bg1"/>
              </a:solidFill>
              <a:effectLst>
                <a:outerShdw blurRad="50800" dist="38100" dir="5400000" algn="t" rotWithShape="0">
                  <a:schemeClr val="tx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accent2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p3d contourW="19050"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effectLst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892042870122674E-2"/>
          <c:y val="0.24680084267027408"/>
          <c:w val="0.89432461886683989"/>
          <c:h val="0.66431693235679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Pivot!$U$3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accent2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p3d contourW="19050"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Pivot!$T$4:$T$12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Pivot!$U$4:$U$12</c:f>
              <c:numCache>
                <c:formatCode>#,##0.00\ "€"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249270.39999999999</c:v>
                </c:pt>
                <c:pt idx="5">
                  <c:v>364194.4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5-4E4B-A3E8-CC2D7583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0"/>
        <c:shape val="box"/>
        <c:axId val="1238688735"/>
        <c:axId val="1480379471"/>
        <c:axId val="0"/>
      </c:bar3DChart>
      <c:catAx>
        <c:axId val="123868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effectLst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0379471"/>
        <c:crosses val="autoZero"/>
        <c:auto val="1"/>
        <c:lblAlgn val="ctr"/>
        <c:lblOffset val="100"/>
        <c:noMultiLvlLbl val="0"/>
      </c:catAx>
      <c:valAx>
        <c:axId val="14803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8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733423</xdr:colOff>
      <xdr:row>1</xdr:row>
      <xdr:rowOff>9526</xdr:rowOff>
    </xdr:from>
    <xdr:to>
      <xdr:col>6</xdr:col>
      <xdr:colOff>53062</xdr:colOff>
      <xdr:row>21</xdr:row>
      <xdr:rowOff>176213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4C70AF6B-5ED2-41BB-8962-148D1F856C63}"/>
            </a:ext>
          </a:extLst>
        </xdr:cNvPr>
        <xdr:cNvGrpSpPr/>
      </xdr:nvGrpSpPr>
      <xdr:grpSpPr>
        <a:xfrm>
          <a:off x="733423" y="190501"/>
          <a:ext cx="3748764" cy="3786187"/>
          <a:chOff x="4595810" y="590550"/>
          <a:chExt cx="3748765" cy="3657609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CLIENTE">
                <a:extLst>
                  <a:ext uri="{FF2B5EF4-FFF2-40B4-BE49-F238E27FC236}">
                    <a16:creationId xmlns:a16="http://schemas.microsoft.com/office/drawing/2014/main" id="{E7EF8882-B392-1EC0-C80A-273E77C769A3}"/>
                  </a:ext>
                </a:extLst>
              </xdr:cNvPr>
              <xdr:cNvGraphicFramePr/>
            </xdr:nvGraphicFramePr>
            <xdr:xfrm>
              <a:off x="4595812" y="1352560"/>
              <a:ext cx="1872000" cy="1512000"/>
            </xdr:xfrm>
            <a:graphic>
              <a:graphicData uri="http://schemas.microsoft.com/office/drawing/2010/slicer">
                <sle:slicer xmlns:sle="http://schemas.microsoft.com/office/drawing/2010/slicer" name="CLIENT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33425" y="979298"/>
                <a:ext cx="1872000" cy="15651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OGGETTO">
                <a:extLst>
                  <a:ext uri="{FF2B5EF4-FFF2-40B4-BE49-F238E27FC236}">
                    <a16:creationId xmlns:a16="http://schemas.microsoft.com/office/drawing/2014/main" id="{C6A9756A-31EC-7AFB-CF95-4EC0850987E8}"/>
                  </a:ext>
                </a:extLst>
              </xdr:cNvPr>
              <xdr:cNvGraphicFramePr/>
            </xdr:nvGraphicFramePr>
            <xdr:xfrm>
              <a:off x="6472237" y="1352562"/>
              <a:ext cx="1872000" cy="1512000"/>
            </xdr:xfrm>
            <a:graphic>
              <a:graphicData uri="http://schemas.microsoft.com/office/drawing/2010/slicer">
                <sle:slicer xmlns:sle="http://schemas.microsoft.com/office/drawing/2010/slicer" name="OGGET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609849" y="979300"/>
                <a:ext cx="1872000" cy="15651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4" name="DATA FATTURA">
                <a:extLst>
                  <a:ext uri="{FF2B5EF4-FFF2-40B4-BE49-F238E27FC236}">
                    <a16:creationId xmlns:a16="http://schemas.microsoft.com/office/drawing/2014/main" id="{7950FB3F-EAB8-42B2-F641-15D2AB36438C}"/>
                  </a:ext>
                </a:extLst>
              </xdr:cNvPr>
              <xdr:cNvGraphicFramePr/>
            </xdr:nvGraphicFramePr>
            <xdr:xfrm>
              <a:off x="4595810" y="2876559"/>
              <a:ext cx="3744000" cy="1371600"/>
            </xdr:xfrm>
            <a:graphic>
              <a:graphicData uri="http://schemas.microsoft.com/office/drawing/2012/timeslicer">
                <tsle:timeslicer xmlns:tsle="http://schemas.microsoft.com/office/drawing/2012/timeslicer" name="DATA FATTUR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33423" y="2556871"/>
                <a:ext cx="3743999" cy="141981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Sequenza temporale: funziona in Excel 2013 o versione successiva. Non è possibile spostarla o ridimensionarla.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STATO">
                <a:extLst>
                  <a:ext uri="{FF2B5EF4-FFF2-40B4-BE49-F238E27FC236}">
                    <a16:creationId xmlns:a16="http://schemas.microsoft.com/office/drawing/2014/main" id="{64691C23-6334-905B-7C54-F2059ED8A453}"/>
                  </a:ext>
                </a:extLst>
              </xdr:cNvPr>
              <xdr:cNvGraphicFramePr/>
            </xdr:nvGraphicFramePr>
            <xdr:xfrm>
              <a:off x="4600575" y="590550"/>
              <a:ext cx="3744000" cy="756000"/>
            </xdr:xfrm>
            <a:graphic>
              <a:graphicData uri="http://schemas.microsoft.com/office/drawing/2010/slicer">
                <sle:slicer xmlns:sle="http://schemas.microsoft.com/office/drawing/2010/slicer" name="STA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38188" y="190501"/>
                <a:ext cx="3743999" cy="78257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</xdr:grpSp>
    <xdr:clientData/>
  </xdr:twoCellAnchor>
  <xdr:twoCellAnchor>
    <xdr:from>
      <xdr:col>6</xdr:col>
      <xdr:colOff>66672</xdr:colOff>
      <xdr:row>1</xdr:row>
      <xdr:rowOff>4761</xdr:rowOff>
    </xdr:from>
    <xdr:to>
      <xdr:col>12</xdr:col>
      <xdr:colOff>728662</xdr:colOff>
      <xdr:row>22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B129164-16DC-633F-104F-45B337189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10</xdr:row>
      <xdr:rowOff>14289</xdr:rowOff>
    </xdr:from>
    <xdr:to>
      <xdr:col>10</xdr:col>
      <xdr:colOff>109425</xdr:colOff>
      <xdr:row>15</xdr:row>
      <xdr:rowOff>9414</xdr:rowOff>
    </xdr:to>
    <xdr:sp macro="" textlink="$AB$3">
      <xdr:nvSpPr>
        <xdr:cNvPr id="14" name="CasellaDiTesto 13">
          <a:extLst>
            <a:ext uri="{FF2B5EF4-FFF2-40B4-BE49-F238E27FC236}">
              <a16:creationId xmlns:a16="http://schemas.microsoft.com/office/drawing/2014/main" id="{13FA6073-E73B-A7FA-1A14-BD67E2EF0C8C}"/>
            </a:ext>
          </a:extLst>
        </xdr:cNvPr>
        <xdr:cNvSpPr txBox="1"/>
      </xdr:nvSpPr>
      <xdr:spPr>
        <a:xfrm>
          <a:off x="6591300" y="1824039"/>
          <a:ext cx="900000" cy="90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69480AC-F9D3-4CC3-AAF2-054066329FC2}" type="TxLink">
            <a:rPr lang="en-US" sz="2400" b="1" i="0" u="none" strike="noStrike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ea typeface="Calibri"/>
              <a:cs typeface="Calibri"/>
            </a:rPr>
            <a:pPr algn="ctr"/>
            <a:t>499</a:t>
          </a:fld>
          <a:endParaRPr lang="it-IT" sz="2400" b="1"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2381</xdr:colOff>
      <xdr:row>22</xdr:row>
      <xdr:rowOff>14286</xdr:rowOff>
    </xdr:from>
    <xdr:to>
      <xdr:col>12</xdr:col>
      <xdr:colOff>733425</xdr:colOff>
      <xdr:row>40</xdr:row>
      <xdr:rowOff>71437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7601694-6CB4-EF64-780D-F09C49B2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358368</xdr:colOff>
      <xdr:row>24</xdr:row>
      <xdr:rowOff>52388</xdr:rowOff>
    </xdr:from>
    <xdr:to>
      <xdr:col>8</xdr:col>
      <xdr:colOff>314316</xdr:colOff>
      <xdr:row>26</xdr:row>
      <xdr:rowOff>61913</xdr:rowOff>
    </xdr:to>
    <xdr:sp macro="" textlink="$AB$6">
      <xdr:nvSpPr>
        <xdr:cNvPr id="17" name="CasellaDiTesto 16">
          <a:extLst>
            <a:ext uri="{FF2B5EF4-FFF2-40B4-BE49-F238E27FC236}">
              <a16:creationId xmlns:a16="http://schemas.microsoft.com/office/drawing/2014/main" id="{C70CF7F5-CB4B-EC02-23F0-D5A3FE1201A9}"/>
            </a:ext>
          </a:extLst>
        </xdr:cNvPr>
        <xdr:cNvSpPr txBox="1"/>
      </xdr:nvSpPr>
      <xdr:spPr>
        <a:xfrm>
          <a:off x="4049306" y="4395788"/>
          <a:ext cx="217051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8EA2C8-69F8-4FFC-81F1-32E7C493E271}" type="TxLink">
            <a:rPr lang="en-US" sz="2400" b="1" i="0" u="none" strike="noStrike">
              <a:solidFill>
                <a:schemeClr val="lt1"/>
              </a:solidFill>
              <a:effectLst>
                <a:outerShdw blurRad="50800" dist="50800" dir="5400000" algn="ctr" rotWithShape="0">
                  <a:schemeClr val="tx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 2.100.053,10 € </a:t>
          </a:fld>
          <a:endParaRPr lang="it-IT" sz="2400" b="1">
            <a:solidFill>
              <a:schemeClr val="lt1"/>
            </a:solidFill>
            <a:effectLst>
              <a:outerShdw blurRad="50800" dist="50800" dir="5400000" algn="ctr" rotWithShape="0">
                <a:schemeClr val="tx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0.37315</cdr:x>
      <cdr:y>0.13793</cdr:y>
    </cdr:from>
    <cdr:to>
      <cdr:x>0.62228</cdr:x>
      <cdr:y>0.23563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E3E3708C-6440-916B-6E51-C264C71E7899}"/>
            </a:ext>
          </a:extLst>
        </cdr:cNvPr>
        <cdr:cNvSpPr txBox="1"/>
      </cdr:nvSpPr>
      <cdr:spPr>
        <a:xfrm xmlns:a="http://schemas.openxmlformats.org/drawingml/2006/main">
          <a:off x="3302794" y="457202"/>
          <a:ext cx="2205038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it-IT" sz="1100"/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damico" refreshedDate="45004.770873379632" backgroundQuery="1" createdVersion="8" refreshedVersion="8" minRefreshableVersion="3" recordCount="0" supportSubquery="1" supportAdvancedDrill="1" xr:uid="{C8882417-C70D-41C3-867F-581F9FDFDBD8}">
  <cacheSource type="external" connectionId="3"/>
  <cacheFields count="4">
    <cacheField name="[Measures].[Somma di LORDO]" caption="Somma di LORDO" numFmtId="0" hierarchy="28" level="32767"/>
    <cacheField name="[Foglio1].[CLIENTE].[CLIENTE]" caption="CLIENTE" numFmtId="0" hierarchy="4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oglio1].[OGGETTO].[OGGETTO]" caption="OGGETTO" numFmtId="0" hierarchy="5" level="1">
      <sharedItems containsNonDate="0" count="4">
        <s v="CONSULENZA"/>
        <s v="FORMAZIONE"/>
        <s v="INTERVENTO"/>
        <s v="VENDITA"/>
      </sharedItems>
    </cacheField>
    <cacheField name="[Foglio1].[DATA FATTURA].[DATA FATTURA]" caption="DATA FATTURA" numFmtId="0" hierarchy="1" level="1">
      <sharedItems containsSemiMixedTypes="0" containsNonDate="0" containsDate="1" containsString="0" minDate="2023-01-01T00:00:00" maxDate="2023-01-18T00:00:00" count="17">
        <d v="2023-01-02T00:00:00"/>
        <d v="2023-01-04T00:00:00"/>
        <d v="2023-01-05T00:00:00"/>
        <d v="2023-01-06T00:00:00"/>
        <d v="2023-01-08T00:00:00"/>
        <d v="2023-01-09T00:00:00"/>
        <d v="2023-01-12T00:00:00"/>
        <d v="2023-01-13T00:00:00"/>
        <d v="2023-01-14T00:00:00"/>
        <d v="2023-01-15T00:00:00"/>
        <d v="2023-01-17T00:00:00"/>
        <d v="2023-01-01T00:00:00"/>
        <d v="2023-01-16T00:00:00"/>
        <d v="2023-01-11T00:00:00"/>
        <d v="2023-01-03T00:00:00"/>
        <d v="2023-01-10T00:00:00"/>
        <d v="2023-01-07T00:00:00"/>
      </sharedItems>
    </cacheField>
  </cacheFields>
  <cacheHierarchies count="30">
    <cacheHierarchy uniqueName="[Foglio1].[N° FATTURA]" caption="N° FATTURA" attribute="1" defaultMemberUniqueName="[Foglio1].[N° FATTURA].[All]" allUniqueName="[Foglio1].[N° FATTURA].[All]" dimensionUniqueName="[Foglio1]" displayFolder="" count="2" memberValueDatatype="20" unbalanced="0"/>
    <cacheHierarchy uniqueName="[Foglio1].[DATA FATTURA]" caption="DATA FATTURA" attribute="1" time="1" defaultMemberUniqueName="[Foglio1].[DATA FATTURA].[All]" allUniqueName="[Foglio1].[DATA FATTURA].[All]" dimensionUniqueName="[Foglio1]" displayFolder="" count="2" memberValueDatatype="7" unbalanced="0">
      <fieldsUsage count="2">
        <fieldUsage x="-1"/>
        <fieldUsage x="3"/>
      </fieldsUsage>
    </cacheHierarchy>
    <cacheHierarchy uniqueName="[Foglio1].[DATA SCADENZA]" caption="DATA SCADENZA" attribute="1" time="1" defaultMemberUniqueName="[Foglio1].[DATA SCADENZA].[All]" allUniqueName="[Foglio1].[DATA SCADENZA].[All]" dimensionUniqueName="[Foglio1]" displayFolder="" count="2" memberValueDatatype="7" unbalanced="0"/>
    <cacheHierarchy uniqueName="[Foglio1].[STATO]" caption="STATO" attribute="1" defaultMemberUniqueName="[Foglio1].[STATO].[All]" allUniqueName="[Foglio1].[STATO].[All]" dimensionUniqueName="[Foglio1]" displayFolder="" count="2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OGGETTO]" caption="OGGETTO" attribute="1" defaultMemberUniqueName="[Foglio1].[OGGETTO].[All]" allUniqueName="[Foglio1].[OGGETTO].[All]" dimensionUniqueName="[Foglio1]" displayFolder="" count="2" memberValueDatatype="130" unbalanced="0">
      <fieldsUsage count="2">
        <fieldUsage x="-1"/>
        <fieldUsage x="2"/>
      </fieldsUsage>
    </cacheHierarchy>
    <cacheHierarchy uniqueName="[Foglio1].[IMPORTO]" caption="IMPORTO" attribute="1" defaultMemberUniqueName="[Foglio1].[IMPORTO].[All]" allUniqueName="[Foglio1].[IMPORTO].[All]" dimensionUniqueName="[Foglio1]" displayFolder="" count="2" memberValueDatatype="20" unbalanced="0"/>
    <cacheHierarchy uniqueName="[Foglio1].[IVA]" caption="IVA" attribute="1" defaultMemberUniqueName="[Foglio1].[IVA].[All]" allUniqueName="[Foglio1].[IVA].[All]" dimensionUniqueName="[Foglio1]" displayFolder="" count="2" memberValueDatatype="5" unbalanced="0"/>
    <cacheHierarchy uniqueName="[Foglio1].[LORDO]" caption="LORDO" attribute="1" defaultMemberUniqueName="[Foglio1].[LORDO].[All]" allUniqueName="[Foglio1].[LORDO].[All]" dimensionUniqueName="[Foglio1]" displayFolder="" count="2" memberValueDatatype="5" unbalanced="0"/>
    <cacheHierarchy uniqueName="[Foglio2].[CLIENTE]" caption="CLIENTE" attribute="1" defaultMemberUniqueName="[Foglio2].[CLIENTE].[All]" allUniqueName="[Foglio2].[CLIENTE].[All]" dimensionUniqueName="[Foglio2]" displayFolder="" count="2" memberValueDatatype="130" unbalanced="0"/>
    <cacheHierarchy uniqueName="[Foglio2].[CITTÀ]" caption="CITTÀ" attribute="1" defaultMemberUniqueName="[Foglio2].[CITTÀ].[All]" allUniqueName="[Foglio2].[CITTÀ].[All]" dimensionUniqueName="[Foglio2]" displayFolder="" count="2" memberValueDatatype="130" unbalanced="0"/>
    <cacheHierarchy uniqueName="[Foglio2].[INDIRIZZO]" caption="INDIRIZZO" attribute="1" defaultMemberUniqueName="[Foglio2].[INDIRIZZO].[All]" allUniqueName="[Foglio2].[INDIRIZZO].[All]" dimensionUniqueName="[Foglio2]" displayFolder="" count="2" memberValueDatatype="130" unbalanced="0"/>
    <cacheHierarchy uniqueName="[Foglio2].[EMAIL]" caption="EMAIL" attribute="1" defaultMemberUniqueName="[Foglio2].[EMAIL].[All]" allUniqueName="[Foglio2].[EMAIL].[All]" dimensionUniqueName="[Foglio2]" displayFolder="" count="2" memberValueDatatype="130" unbalanced="0"/>
    <cacheHierarchy uniqueName="[Intervallo].[N° FATTURA]" caption="N° FATTURA" attribute="1" defaultMemberUniqueName="[Intervallo].[N° FATTURA].[All]" allUniqueName="[Intervallo].[N° FATTURA].[All]" dimensionUniqueName="[Intervallo]" displayFolder="" count="2" memberValueDatatype="20" unbalanced="0"/>
    <cacheHierarchy uniqueName="[Intervallo].[DATA FATTURA]" caption="DATA FATTURA" attribute="1" time="1" defaultMemberUniqueName="[Intervallo].[DATA FATTURA].[All]" allUniqueName="[Intervallo].[DATA FATTURA].[All]" dimensionUniqueName="[Intervallo]" displayFolder="" count="2" memberValueDatatype="7" unbalanced="0"/>
    <cacheHierarchy uniqueName="[Intervallo].[DATA SCADENZA]" caption="DATA SCADENZA" attribute="1" time="1" defaultMemberUniqueName="[Intervallo].[DATA SCADENZA].[All]" allUniqueName="[Intervallo].[DATA SCADENZA].[All]" dimensionUniqueName="[Intervallo]" displayFolder="" count="2" memberValueDatatype="7" unbalanced="0"/>
    <cacheHierarchy uniqueName="[Intervallo].[STATO]" caption="STATO" attribute="1" defaultMemberUniqueName="[Intervallo].[STATO].[All]" allUniqueName="[Intervallo].[STATO].[All]" dimensionUniqueName="[Intervallo]" displayFolder="" count="2" memberValueDatatype="130" unbalanced="0"/>
    <cacheHierarchy uniqueName="[Intervallo].[CLIENTE]" caption="CLIENTE" attribute="1" defaultMemberUniqueName="[Intervallo].[CLIENTE].[All]" allUniqueName="[Intervallo].[CLIENTE].[All]" dimensionUniqueName="[Intervallo]" displayFolder="" count="2" memberValueDatatype="130" unbalanced="0"/>
    <cacheHierarchy uniqueName="[Intervallo].[OGGETTO]" caption="OGGETTO" attribute="1" defaultMemberUniqueName="[Intervallo].[OGGETTO].[All]" allUniqueName="[Intervallo].[OGGETTO].[All]" dimensionUniqueName="[Intervallo]" displayFolder="" count="2" memberValueDatatype="130" unbalanced="0"/>
    <cacheHierarchy uniqueName="[Intervallo].[IMPORTO]" caption="IMPORTO" attribute="1" defaultMemberUniqueName="[Intervallo].[IMPORTO].[All]" allUniqueName="[Intervallo].[IMPORTO].[All]" dimensionUniqueName="[Intervallo]" displayFolder="" count="2" memberValueDatatype="20" unbalanced="0"/>
    <cacheHierarchy uniqueName="[Intervallo].[IVA]" caption="IVA" attribute="1" defaultMemberUniqueName="[Intervallo].[IVA].[All]" allUniqueName="[Intervallo].[IVA].[All]" dimensionUniqueName="[Intervallo]" displayFolder="" count="2" memberValueDatatype="5" unbalanced="0"/>
    <cacheHierarchy uniqueName="[Intervallo].[LORDO]" caption="LORDO" attribute="1" defaultMemberUniqueName="[Intervallo].[LORDO].[All]" allUniqueName="[Intervallo].[LORDO].[All]" dimensionUniqueName="[Intervallo]" displayFolder="" count="2" memberValueDatatype="5" unbalanced="0"/>
    <cacheHierarchy uniqueName="[Measures].[__XL_Count Foglio2]" caption="__XL_Count Foglio2" measure="1" displayFolder="" measureGroup="Foglio2" count="0" hidden="1"/>
    <cacheHierarchy uniqueName="[Measures].[__XL_Count Foglio1]" caption="__XL_Count Foglio1" measure="1" displayFolder="" measureGroup="Foglio1" count="0" hidden="1"/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oglio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oglio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Foglio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OGGETTO]" caption="Conteggio di OGGETTO" measure="1" displayFolder="" measureGroup="Foglio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oglio1" uniqueName="[Foglio1]" caption="Foglio1"/>
    <dimension name="Foglio2" uniqueName="[Foglio2]" caption="Foglio2"/>
    <dimension name="Intervallo" uniqueName="[Intervallo]" caption="Intervallo"/>
    <dimension measure="1" name="Measures" uniqueName="[Measures]" caption="Measures"/>
  </dimensions>
  <measureGroups count="3">
    <measureGroup name="Foglio1" caption="Foglio1"/>
    <measureGroup name="Foglio2" caption="Foglio2"/>
    <measureGroup name="Intervallo" caption="Intervallo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damico" refreshedDate="45004.770874305555" backgroundQuery="1" createdVersion="8" refreshedVersion="8" minRefreshableVersion="3" recordCount="0" supportSubquery="1" supportAdvancedDrill="1" xr:uid="{8C1BE875-0B46-4BDB-A387-6FDB17725B57}">
  <cacheSource type="external" connectionId="3"/>
  <cacheFields count="5">
    <cacheField name="[Foglio1].[CLIENTE].[CLIENTE]" caption="CLIENTE" numFmtId="0" hierarchy="4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oglio1].[OGGETTO].[OGGETTO]" caption="OGGETTO" numFmtId="0" hierarchy="5" level="1">
      <sharedItems containsNonDate="0" count="4">
        <s v="CONSULENZA"/>
        <s v="FORMAZIONE"/>
        <s v="INTERVENTO"/>
        <s v="VENDITA"/>
      </sharedItems>
    </cacheField>
    <cacheField name="[Measures].[Conteggio di OGGETTO]" caption="Conteggio di OGGETTO" numFmtId="0" hierarchy="29" level="32767"/>
    <cacheField name="[Foglio1].[DATA FATTURA].[DATA FATTURA]" caption="DATA FATTURA" numFmtId="0" hierarchy="1" level="1">
      <sharedItems containsSemiMixedTypes="0" containsNonDate="0" containsDate="1" containsString="0" minDate="2023-01-01T00:00:00" maxDate="2023-01-18T00:00:00" count="17">
        <d v="2023-01-02T00:00:00"/>
        <d v="2023-01-04T00:00:00"/>
        <d v="2023-01-05T00:00:00"/>
        <d v="2023-01-06T00:00:00"/>
        <d v="2023-01-08T00:00:00"/>
        <d v="2023-01-09T00:00:00"/>
        <d v="2023-01-12T00:00:00"/>
        <d v="2023-01-13T00:00:00"/>
        <d v="2023-01-14T00:00:00"/>
        <d v="2023-01-15T00:00:00"/>
        <d v="2023-01-17T00:00:00"/>
        <d v="2023-01-01T00:00:00"/>
        <d v="2023-01-16T00:00:00"/>
        <d v="2023-01-11T00:00:00"/>
        <d v="2023-01-03T00:00:00"/>
        <d v="2023-01-10T00:00:00"/>
        <d v="2023-01-07T00:00:00"/>
      </sharedItems>
    </cacheField>
    <cacheField name="[Foglio1].[STATO].[STATO]" caption="STATO" numFmtId="0" hierarchy="3" level="1">
      <sharedItems containsSemiMixedTypes="0" containsNonDate="0" containsString="0"/>
    </cacheField>
  </cacheFields>
  <cacheHierarchies count="30">
    <cacheHierarchy uniqueName="[Foglio1].[N° FATTURA]" caption="N° FATTURA" attribute="1" defaultMemberUniqueName="[Foglio1].[N° FATTURA].[All]" allUniqueName="[Foglio1].[N° FATTURA].[All]" dimensionUniqueName="[Foglio1]" displayFolder="" count="2" memberValueDatatype="20" unbalanced="0"/>
    <cacheHierarchy uniqueName="[Foglio1].[DATA FATTURA]" caption="DATA FATTURA" attribute="1" time="1" defaultMemberUniqueName="[Foglio1].[DATA FATTURA].[All]" allUniqueName="[Foglio1].[DATA FATTURA].[All]" dimensionUniqueName="[Foglio1]" displayFolder="" count="2" memberValueDatatype="7" unbalanced="0">
      <fieldsUsage count="2">
        <fieldUsage x="-1"/>
        <fieldUsage x="3"/>
      </fieldsUsage>
    </cacheHierarchy>
    <cacheHierarchy uniqueName="[Foglio1].[DATA SCADENZA]" caption="DATA SCADENZA" attribute="1" time="1" defaultMemberUniqueName="[Foglio1].[DATA SCADENZA].[All]" allUniqueName="[Foglio1].[DATA SCADENZA].[All]" dimensionUniqueName="[Foglio1]" displayFolder="" count="2" memberValueDatatype="7" unbalanced="0"/>
    <cacheHierarchy uniqueName="[Foglio1].[STATO]" caption="STATO" attribute="1" defaultMemberUniqueName="[Foglio1].[STATO].[All]" allUniqueName="[Foglio1].[STATO].[All]" dimensionUniqueName="[Foglio1]" displayFolder="" count="2" memberValueDatatype="130" unbalanced="0">
      <fieldsUsage count="2">
        <fieldUsage x="-1"/>
        <fieldUsage x="4"/>
      </fieldsUsage>
    </cacheHierarchy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OGGETTO]" caption="OGGETTO" attribute="1" defaultMemberUniqueName="[Foglio1].[OGGETTO].[All]" allUniqueName="[Foglio1].[OGGETTO].[All]" dimensionUniqueName="[Foglio1]" displayFolder="" count="2" memberValueDatatype="130" unbalanced="0">
      <fieldsUsage count="2">
        <fieldUsage x="-1"/>
        <fieldUsage x="1"/>
      </fieldsUsage>
    </cacheHierarchy>
    <cacheHierarchy uniqueName="[Foglio1].[IMPORTO]" caption="IMPORTO" attribute="1" defaultMemberUniqueName="[Foglio1].[IMPORTO].[All]" allUniqueName="[Foglio1].[IMPORTO].[All]" dimensionUniqueName="[Foglio1]" displayFolder="" count="2" memberValueDatatype="20" unbalanced="0"/>
    <cacheHierarchy uniqueName="[Foglio1].[IVA]" caption="IVA" attribute="1" defaultMemberUniqueName="[Foglio1].[IVA].[All]" allUniqueName="[Foglio1].[IVA].[All]" dimensionUniqueName="[Foglio1]" displayFolder="" count="2" memberValueDatatype="5" unbalanced="0"/>
    <cacheHierarchy uniqueName="[Foglio1].[LORDO]" caption="LORDO" attribute="1" defaultMemberUniqueName="[Foglio1].[LORDO].[All]" allUniqueName="[Foglio1].[LORDO].[All]" dimensionUniqueName="[Foglio1]" displayFolder="" count="2" memberValueDatatype="5" unbalanced="0"/>
    <cacheHierarchy uniqueName="[Foglio2].[CLIENTE]" caption="CLIENTE" attribute="1" defaultMemberUniqueName="[Foglio2].[CLIENTE].[All]" allUniqueName="[Foglio2].[CLIENTE].[All]" dimensionUniqueName="[Foglio2]" displayFolder="" count="2" memberValueDatatype="130" unbalanced="0"/>
    <cacheHierarchy uniqueName="[Foglio2].[CITTÀ]" caption="CITTÀ" attribute="1" defaultMemberUniqueName="[Foglio2].[CITTÀ].[All]" allUniqueName="[Foglio2].[CITTÀ].[All]" dimensionUniqueName="[Foglio2]" displayFolder="" count="2" memberValueDatatype="130" unbalanced="0"/>
    <cacheHierarchy uniqueName="[Foglio2].[INDIRIZZO]" caption="INDIRIZZO" attribute="1" defaultMemberUniqueName="[Foglio2].[INDIRIZZO].[All]" allUniqueName="[Foglio2].[INDIRIZZO].[All]" dimensionUniqueName="[Foglio2]" displayFolder="" count="2" memberValueDatatype="130" unbalanced="0"/>
    <cacheHierarchy uniqueName="[Foglio2].[EMAIL]" caption="EMAIL" attribute="1" defaultMemberUniqueName="[Foglio2].[EMAIL].[All]" allUniqueName="[Foglio2].[EMAIL].[All]" dimensionUniqueName="[Foglio2]" displayFolder="" count="2" memberValueDatatype="130" unbalanced="0"/>
    <cacheHierarchy uniqueName="[Intervallo].[N° FATTURA]" caption="N° FATTURA" attribute="1" defaultMemberUniqueName="[Intervallo].[N° FATTURA].[All]" allUniqueName="[Intervallo].[N° FATTURA].[All]" dimensionUniqueName="[Intervallo]" displayFolder="" count="2" memberValueDatatype="20" unbalanced="0"/>
    <cacheHierarchy uniqueName="[Intervallo].[DATA FATTURA]" caption="DATA FATTURA" attribute="1" time="1" defaultMemberUniqueName="[Intervallo].[DATA FATTURA].[All]" allUniqueName="[Intervallo].[DATA FATTURA].[All]" dimensionUniqueName="[Intervallo]" displayFolder="" count="2" memberValueDatatype="7" unbalanced="0"/>
    <cacheHierarchy uniqueName="[Intervallo].[DATA SCADENZA]" caption="DATA SCADENZA" attribute="1" time="1" defaultMemberUniqueName="[Intervallo].[DATA SCADENZA].[All]" allUniqueName="[Intervallo].[DATA SCADENZA].[All]" dimensionUniqueName="[Intervallo]" displayFolder="" count="2" memberValueDatatype="7" unbalanced="0"/>
    <cacheHierarchy uniqueName="[Intervallo].[STATO]" caption="STATO" attribute="1" defaultMemberUniqueName="[Intervallo].[STATO].[All]" allUniqueName="[Intervallo].[STATO].[All]" dimensionUniqueName="[Intervallo]" displayFolder="" count="2" memberValueDatatype="130" unbalanced="0"/>
    <cacheHierarchy uniqueName="[Intervallo].[CLIENTE]" caption="CLIENTE" attribute="1" defaultMemberUniqueName="[Intervallo].[CLIENTE].[All]" allUniqueName="[Intervallo].[CLIENTE].[All]" dimensionUniqueName="[Intervallo]" displayFolder="" count="2" memberValueDatatype="130" unbalanced="0"/>
    <cacheHierarchy uniqueName="[Intervallo].[OGGETTO]" caption="OGGETTO" attribute="1" defaultMemberUniqueName="[Intervallo].[OGGETTO].[All]" allUniqueName="[Intervallo].[OGGETTO].[All]" dimensionUniqueName="[Intervallo]" displayFolder="" count="2" memberValueDatatype="130" unbalanced="0"/>
    <cacheHierarchy uniqueName="[Intervallo].[IMPORTO]" caption="IMPORTO" attribute="1" defaultMemberUniqueName="[Intervallo].[IMPORTO].[All]" allUniqueName="[Intervallo].[IMPORTO].[All]" dimensionUniqueName="[Intervallo]" displayFolder="" count="2" memberValueDatatype="20" unbalanced="0"/>
    <cacheHierarchy uniqueName="[Intervallo].[IVA]" caption="IVA" attribute="1" defaultMemberUniqueName="[Intervallo].[IVA].[All]" allUniqueName="[Intervallo].[IVA].[All]" dimensionUniqueName="[Intervallo]" displayFolder="" count="2" memberValueDatatype="5" unbalanced="0"/>
    <cacheHierarchy uniqueName="[Intervallo].[LORDO]" caption="LORDO" attribute="1" defaultMemberUniqueName="[Intervallo].[LORDO].[All]" allUniqueName="[Intervallo].[LORDO].[All]" dimensionUniqueName="[Intervallo]" displayFolder="" count="2" memberValueDatatype="5" unbalanced="0"/>
    <cacheHierarchy uniqueName="[Measures].[__XL_Count Foglio2]" caption="__XL_Count Foglio2" measure="1" displayFolder="" measureGroup="Foglio2" count="0" hidden="1"/>
    <cacheHierarchy uniqueName="[Measures].[__XL_Count Foglio1]" caption="__XL_Count Foglio1" measure="1" displayFolder="" measureGroup="Foglio1" count="0" hidden="1"/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oglio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oglio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Foglio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OGGETTO]" caption="Conteggio di OGGETTO" measure="1" displayFolder="" measureGroup="Foglio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oglio1" uniqueName="[Foglio1]" caption="Foglio1"/>
    <dimension name="Foglio2" uniqueName="[Foglio2]" caption="Foglio2"/>
    <dimension name="Intervallo" uniqueName="[Intervallo]" caption="Intervallo"/>
    <dimension measure="1" name="Measures" uniqueName="[Measures]" caption="Measures"/>
  </dimensions>
  <measureGroups count="3">
    <measureGroup name="Foglio1" caption="Foglio1"/>
    <measureGroup name="Foglio2" caption="Foglio2"/>
    <measureGroup name="Intervallo" caption="Intervallo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damico" refreshedDate="45004.530117824077" backgroundQuery="1" createdVersion="3" refreshedVersion="8" minRefreshableVersion="3" recordCount="0" supportSubquery="1" supportAdvancedDrill="1" xr:uid="{057D0F59-353C-47DD-AF09-E0352EC5662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Foglio1].[N° FATTURA]" caption="N° FATTURA" attribute="1" defaultMemberUniqueName="[Foglio1].[N° FATTURA].[All]" allUniqueName="[Foglio1].[N° FATTURA].[All]" dimensionUniqueName="[Foglio1]" displayFolder="" count="0" memberValueDatatype="20" unbalanced="0"/>
    <cacheHierarchy uniqueName="[Foglio1].[DATA FATTURA]" caption="DATA FATTURA" attribute="1" time="1" defaultMemberUniqueName="[Foglio1].[DATA FATTURA].[All]" allUniqueName="[Foglio1].[DATA FATTURA].[All]" dimensionUniqueName="[Foglio1]" displayFolder="" count="0" memberValueDatatype="7" unbalanced="0"/>
    <cacheHierarchy uniqueName="[Foglio1].[DATA SCADENZA]" caption="DATA SCADENZA" attribute="1" time="1" defaultMemberUniqueName="[Foglio1].[DATA SCADENZA].[All]" allUniqueName="[Foglio1].[DATA SCADENZA].[All]" dimensionUniqueName="[Foglio1]" displayFolder="" count="0" memberValueDatatype="7" unbalanced="0"/>
    <cacheHierarchy uniqueName="[Foglio1].[STATO]" caption="STATO" attribute="1" defaultMemberUniqueName="[Foglio1].[STATO].[All]" allUniqueName="[Foglio1].[STATO].[All]" dimensionUniqueName="[Foglio1]" displayFolder="" count="2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OGGETTO]" caption="OGGETTO" attribute="1" defaultMemberUniqueName="[Foglio1].[OGGETTO].[All]" allUniqueName="[Foglio1].[OGGETTO].[All]" dimensionUniqueName="[Foglio1]" displayFolder="" count="2" memberValueDatatype="130" unbalanced="0"/>
    <cacheHierarchy uniqueName="[Foglio1].[IMPORTO]" caption="IMPORTO" attribute="1" defaultMemberUniqueName="[Foglio1].[IMPORTO].[All]" allUniqueName="[Foglio1].[IMPORTO].[All]" dimensionUniqueName="[Foglio1]" displayFolder="" count="0" memberValueDatatype="20" unbalanced="0"/>
    <cacheHierarchy uniqueName="[Foglio1].[IVA]" caption="IVA" attribute="1" defaultMemberUniqueName="[Foglio1].[IVA].[All]" allUniqueName="[Foglio1].[IVA].[All]" dimensionUniqueName="[Foglio1]" displayFolder="" count="0" memberValueDatatype="5" unbalanced="0"/>
    <cacheHierarchy uniqueName="[Foglio1].[LORDO]" caption="LORDO" attribute="1" defaultMemberUniqueName="[Foglio1].[LORDO].[All]" allUniqueName="[Foglio1].[LORDO].[All]" dimensionUniqueName="[Foglio1]" displayFolder="" count="0" memberValueDatatype="5" unbalanced="0"/>
    <cacheHierarchy uniqueName="[Foglio2].[CLIENTE]" caption="CLIENTE" attribute="1" defaultMemberUniqueName="[Foglio2].[CLIENTE].[All]" allUniqueName="[Foglio2].[CLIENTE].[All]" dimensionUniqueName="[Foglio2]" displayFolder="" count="0" memberValueDatatype="130" unbalanced="0"/>
    <cacheHierarchy uniqueName="[Foglio2].[CITTÀ]" caption="CITTÀ" attribute="1" defaultMemberUniqueName="[Foglio2].[CITTÀ].[All]" allUniqueName="[Foglio2].[CITTÀ].[All]" dimensionUniqueName="[Foglio2]" displayFolder="" count="0" memberValueDatatype="130" unbalanced="0"/>
    <cacheHierarchy uniqueName="[Foglio2].[INDIRIZZO]" caption="INDIRIZZO" attribute="1" defaultMemberUniqueName="[Foglio2].[INDIRIZZO].[All]" allUniqueName="[Foglio2].[INDIRIZZO].[All]" dimensionUniqueName="[Foglio2]" displayFolder="" count="0" memberValueDatatype="130" unbalanced="0"/>
    <cacheHierarchy uniqueName="[Foglio2].[EMAIL]" caption="EMAIL" attribute="1" defaultMemberUniqueName="[Foglio2].[EMAIL].[All]" allUniqueName="[Foglio2].[EMAIL].[All]" dimensionUniqueName="[Foglio2]" displayFolder="" count="0" memberValueDatatype="130" unbalanced="0"/>
    <cacheHierarchy uniqueName="[Intervallo].[N° FATTURA]" caption="N° FATTURA" attribute="1" defaultMemberUniqueName="[Intervallo].[N° FATTURA].[All]" allUniqueName="[Intervallo].[N° FATTURA].[All]" dimensionUniqueName="[Intervallo]" displayFolder="" count="0" memberValueDatatype="20" unbalanced="0"/>
    <cacheHierarchy uniqueName="[Intervallo].[DATA FATTURA]" caption="DATA FATTURA" attribute="1" time="1" defaultMemberUniqueName="[Intervallo].[DATA FATTURA].[All]" allUniqueName="[Intervallo].[DATA FATTURA].[All]" dimensionUniqueName="[Intervallo]" displayFolder="" count="0" memberValueDatatype="7" unbalanced="0"/>
    <cacheHierarchy uniqueName="[Intervallo].[DATA SCADENZA]" caption="DATA SCADENZA" attribute="1" time="1" defaultMemberUniqueName="[Intervallo].[DATA SCADENZA].[All]" allUniqueName="[Intervallo].[DATA SCADENZA].[All]" dimensionUniqueName="[Intervallo]" displayFolder="" count="0" memberValueDatatype="7" unbalanced="0"/>
    <cacheHierarchy uniqueName="[Intervallo].[STATO]" caption="STATO" attribute="1" defaultMemberUniqueName="[Intervallo].[STATO].[All]" allUniqueName="[Intervallo].[STATO].[All]" dimensionUniqueName="[Intervallo]" displayFolder="" count="0" memberValueDatatype="130" unbalanced="0"/>
    <cacheHierarchy uniqueName="[Intervallo].[CLIENTE]" caption="CLIENTE" attribute="1" defaultMemberUniqueName="[Intervallo].[CLIENTE].[All]" allUniqueName="[Intervallo].[CLIENTE].[All]" dimensionUniqueName="[Intervallo]" displayFolder="" count="0" memberValueDatatype="130" unbalanced="0"/>
    <cacheHierarchy uniqueName="[Intervallo].[OGGETTO]" caption="OGGETTO" attribute="1" defaultMemberUniqueName="[Intervallo].[OGGETTO].[All]" allUniqueName="[Intervallo].[OGGETTO].[All]" dimensionUniqueName="[Intervallo]" displayFolder="" count="0" memberValueDatatype="130" unbalanced="0"/>
    <cacheHierarchy uniqueName="[Intervallo].[IMPORTO]" caption="IMPORTO" attribute="1" defaultMemberUniqueName="[Intervallo].[IMPORTO].[All]" allUniqueName="[Intervallo].[IMPORTO].[All]" dimensionUniqueName="[Intervallo]" displayFolder="" count="0" memberValueDatatype="20" unbalanced="0"/>
    <cacheHierarchy uniqueName="[Intervallo].[IVA]" caption="IVA" attribute="1" defaultMemberUniqueName="[Intervallo].[IVA].[All]" allUniqueName="[Intervallo].[IVA].[All]" dimensionUniqueName="[Intervallo]" displayFolder="" count="0" memberValueDatatype="5" unbalanced="0"/>
    <cacheHierarchy uniqueName="[Intervallo].[LORDO]" caption="LORDO" attribute="1" defaultMemberUniqueName="[Intervallo].[LORDO].[All]" allUniqueName="[Intervallo].[LORDO].[All]" dimensionUniqueName="[Intervallo]" displayFolder="" count="0" memberValueDatatype="5" unbalanced="0"/>
    <cacheHierarchy uniqueName="[Measures].[__XL_Count Foglio2]" caption="__XL_Count Foglio2" measure="1" displayFolder="" measureGroup="Foglio2" count="0" hidden="1"/>
    <cacheHierarchy uniqueName="[Measures].[__XL_Count Foglio1]" caption="__XL_Count Foglio1" measure="1" displayFolder="" measureGroup="Foglio1" count="0" hidden="1"/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oglio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oglio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Foglio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OGGETTO]" caption="Conteggio di OGGETTO" measure="1" displayFolder="" measureGroup="Foglio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8230124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damico" refreshedDate="45004.53168576389" backgroundQuery="1" createdVersion="3" refreshedVersion="8" minRefreshableVersion="3" recordCount="0" supportSubquery="1" supportAdvancedDrill="1" xr:uid="{68E76A98-2B32-4151-B626-7F8AF5A9675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Foglio1].[N° FATTURA]" caption="N° FATTURA" attribute="1" defaultMemberUniqueName="[Foglio1].[N° FATTURA].[All]" allUniqueName="[Foglio1].[N° FATTURA].[All]" dimensionUniqueName="[Foglio1]" displayFolder="" count="2" memberValueDatatype="20" unbalanced="0"/>
    <cacheHierarchy uniqueName="[Foglio1].[DATA FATTURA]" caption="DATA FATTURA" attribute="1" time="1" defaultMemberUniqueName="[Foglio1].[DATA FATTURA].[All]" allUniqueName="[Foglio1].[DATA FATTURA].[All]" dimensionUniqueName="[Foglio1]" displayFolder="" count="2" memberValueDatatype="7" unbalanced="0"/>
    <cacheHierarchy uniqueName="[Foglio1].[DATA SCADENZA]" caption="DATA SCADENZA" attribute="1" time="1" defaultMemberUniqueName="[Foglio1].[DATA SCADENZA].[All]" allUniqueName="[Foglio1].[DATA SCADENZA].[All]" dimensionUniqueName="[Foglio1]" displayFolder="" count="2" memberValueDatatype="7" unbalanced="0"/>
    <cacheHierarchy uniqueName="[Foglio1].[STATO]" caption="STATO" attribute="1" defaultMemberUniqueName="[Foglio1].[STATO].[All]" allUniqueName="[Foglio1].[STATO].[All]" dimensionUniqueName="[Foglio1]" displayFolder="" count="2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OGGETTO]" caption="OGGETTO" attribute="1" defaultMemberUniqueName="[Foglio1].[OGGETTO].[All]" allUniqueName="[Foglio1].[OGGETTO].[All]" dimensionUniqueName="[Foglio1]" displayFolder="" count="2" memberValueDatatype="130" unbalanced="0"/>
    <cacheHierarchy uniqueName="[Foglio1].[IMPORTO]" caption="IMPORTO" attribute="1" defaultMemberUniqueName="[Foglio1].[IMPORTO].[All]" allUniqueName="[Foglio1].[IMPORTO].[All]" dimensionUniqueName="[Foglio1]" displayFolder="" count="2" memberValueDatatype="20" unbalanced="0"/>
    <cacheHierarchy uniqueName="[Foglio1].[IVA]" caption="IVA" attribute="1" defaultMemberUniqueName="[Foglio1].[IVA].[All]" allUniqueName="[Foglio1].[IVA].[All]" dimensionUniqueName="[Foglio1]" displayFolder="" count="2" memberValueDatatype="5" unbalanced="0"/>
    <cacheHierarchy uniqueName="[Foglio1].[LORDO]" caption="LORDO" attribute="1" defaultMemberUniqueName="[Foglio1].[LORDO].[All]" allUniqueName="[Foglio1].[LORDO].[All]" dimensionUniqueName="[Foglio1]" displayFolder="" count="2" memberValueDatatype="5" unbalanced="0"/>
    <cacheHierarchy uniqueName="[Foglio2].[CLIENTE]" caption="CLIENTE" attribute="1" defaultMemberUniqueName="[Foglio2].[CLIENTE].[All]" allUniqueName="[Foglio2].[CLIENTE].[All]" dimensionUniqueName="[Foglio2]" displayFolder="" count="2" memberValueDatatype="130" unbalanced="0"/>
    <cacheHierarchy uniqueName="[Foglio2].[CITTÀ]" caption="CITTÀ" attribute="1" defaultMemberUniqueName="[Foglio2].[CITTÀ].[All]" allUniqueName="[Foglio2].[CITTÀ].[All]" dimensionUniqueName="[Foglio2]" displayFolder="" count="2" memberValueDatatype="130" unbalanced="0"/>
    <cacheHierarchy uniqueName="[Foglio2].[INDIRIZZO]" caption="INDIRIZZO" attribute="1" defaultMemberUniqueName="[Foglio2].[INDIRIZZO].[All]" allUniqueName="[Foglio2].[INDIRIZZO].[All]" dimensionUniqueName="[Foglio2]" displayFolder="" count="2" memberValueDatatype="130" unbalanced="0"/>
    <cacheHierarchy uniqueName="[Foglio2].[EMAIL]" caption="EMAIL" attribute="1" defaultMemberUniqueName="[Foglio2].[EMAIL].[All]" allUniqueName="[Foglio2].[EMAIL].[All]" dimensionUniqueName="[Foglio2]" displayFolder="" count="2" memberValueDatatype="130" unbalanced="0"/>
    <cacheHierarchy uniqueName="[Intervallo].[N° FATTURA]" caption="N° FATTURA" attribute="1" defaultMemberUniqueName="[Intervallo].[N° FATTURA].[All]" allUniqueName="[Intervallo].[N° FATTURA].[All]" dimensionUniqueName="[Intervallo]" displayFolder="" count="2" memberValueDatatype="20" unbalanced="0"/>
    <cacheHierarchy uniqueName="[Intervallo].[DATA FATTURA]" caption="DATA FATTURA" attribute="1" time="1" defaultMemberUniqueName="[Intervallo].[DATA FATTURA].[All]" allUniqueName="[Intervallo].[DATA FATTURA].[All]" dimensionUniqueName="[Intervallo]" displayFolder="" count="2" memberValueDatatype="7" unbalanced="0"/>
    <cacheHierarchy uniqueName="[Intervallo].[DATA SCADENZA]" caption="DATA SCADENZA" attribute="1" time="1" defaultMemberUniqueName="[Intervallo].[DATA SCADENZA].[All]" allUniqueName="[Intervallo].[DATA SCADENZA].[All]" dimensionUniqueName="[Intervallo]" displayFolder="" count="2" memberValueDatatype="7" unbalanced="0"/>
    <cacheHierarchy uniqueName="[Intervallo].[STATO]" caption="STATO" attribute="1" defaultMemberUniqueName="[Intervallo].[STATO].[All]" allUniqueName="[Intervallo].[STATO].[All]" dimensionUniqueName="[Intervallo]" displayFolder="" count="2" memberValueDatatype="130" unbalanced="0"/>
    <cacheHierarchy uniqueName="[Intervallo].[CLIENTE]" caption="CLIENTE" attribute="1" defaultMemberUniqueName="[Intervallo].[CLIENTE].[All]" allUniqueName="[Intervallo].[CLIENTE].[All]" dimensionUniqueName="[Intervallo]" displayFolder="" count="2" memberValueDatatype="130" unbalanced="0"/>
    <cacheHierarchy uniqueName="[Intervallo].[OGGETTO]" caption="OGGETTO" attribute="1" defaultMemberUniqueName="[Intervallo].[OGGETTO].[All]" allUniqueName="[Intervallo].[OGGETTO].[All]" dimensionUniqueName="[Intervallo]" displayFolder="" count="2" memberValueDatatype="130" unbalanced="0"/>
    <cacheHierarchy uniqueName="[Intervallo].[IMPORTO]" caption="IMPORTO" attribute="1" defaultMemberUniqueName="[Intervallo].[IMPORTO].[All]" allUniqueName="[Intervallo].[IMPORTO].[All]" dimensionUniqueName="[Intervallo]" displayFolder="" count="2" memberValueDatatype="20" unbalanced="0"/>
    <cacheHierarchy uniqueName="[Intervallo].[IVA]" caption="IVA" attribute="1" defaultMemberUniqueName="[Intervallo].[IVA].[All]" allUniqueName="[Intervallo].[IVA].[All]" dimensionUniqueName="[Intervallo]" displayFolder="" count="2" memberValueDatatype="5" unbalanced="0"/>
    <cacheHierarchy uniqueName="[Intervallo].[LORDO]" caption="LORDO" attribute="1" defaultMemberUniqueName="[Intervallo].[LORDO].[All]" allUniqueName="[Intervallo].[LORDO].[All]" dimensionUniqueName="[Intervallo]" displayFolder="" count="2" memberValueDatatype="5" unbalanced="0"/>
    <cacheHierarchy uniqueName="[Measures]" caption="Measures" attribute="1" keyAttribute="1" defaultMemberUniqueName="[Measures].[__Nessuna misura definita]" dimensionUniqueName="[Measures]" displayFolder="" measures="1" count="1" memberValueDatatype="130" unbalanced="0"/>
    <cacheHierarchy uniqueName="[Measures].[__XL_Count Foglio2]" caption="__XL_Count Foglio2" measure="1" displayFolder="" measureGroup="Foglio2" count="0" hidden="1"/>
    <cacheHierarchy uniqueName="[Measures].[__XL_Count Foglio1]" caption="__XL_Count Foglio1" measure="1" displayFolder="" measureGroup="Foglio1" count="0" hidden="1"/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oglio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oglio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Foglio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OGGETTO]" caption="Conteggio di OGGETTO" measure="1" displayFolder="" measureGroup="Foglio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oglio1" uniqueName="[Foglio1]" caption="Foglio1"/>
    <dimension name="Foglio2" uniqueName="[Foglio2]" caption="Foglio2"/>
    <dimension name="Intervallo" uniqueName="[Intervallo]" caption="Intervallo"/>
    <dimension measure="1" name="Measures" uniqueName="[Measures]" caption="Measures"/>
  </dimensions>
  <measureGroups count="3">
    <measureGroup name="Foglio1" caption="Foglio1"/>
    <measureGroup name="Foglio2" caption="Foglio2"/>
    <measureGroup name="Intervallo" caption="Intervallo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4164999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81546-FB4F-4EE0-BEAF-9F1E6CAF2C9D}" name="Tabella pivot15" cacheId="840" applyNumberFormats="0" applyBorderFormats="0" applyFontFormats="0" applyPatternFormats="0" applyAlignmentFormats="0" applyWidthHeightFormats="1" dataCaption="Valori" tag="2071740e-8270-488c-8650-34da011fe3b7" updatedVersion="8" minRefreshableVersion="5" useAutoFormatting="1" subtotalHiddenItems="1" itemPrintTitles="1" createdVersion="8" indent="0" compact="0" compactData="0" multipleFieldFilters="0" chartFormat="3" rowHeaderCaption="">
  <location ref="W3:Z12" firstHeaderRow="1" firstDataRow="1" firstDataCol="3" rowPageCount="1" colPageCount="1"/>
  <pivotFields count="5">
    <pivotField axis="axisRow" compact="0" allDrilled="1" outline="0" showAll="0" dataSourceSort="1">
      <items count="9">
        <item x="0" e="0"/>
        <item x="1" e="0"/>
        <item x="2" e="0"/>
        <item x="3" e="0"/>
        <item x="4" e="0"/>
        <item x="5" e="0"/>
        <item x="6" e="0"/>
        <item x="7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>
      <items count="5">
        <item x="0" e="0"/>
        <item x="1" e="0"/>
        <item x="2" e="0"/>
        <item x="3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 hier="3" name="[Foglio1].[STATO].[All]" cap="All"/>
  </pageFields>
  <dataFields count="1">
    <dataField name="N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"/>
    <pivotHierarchy dragToData="1" caption="IVA"/>
    <pivotHierarchy dragToData="1" caption="LORDO"/>
    <pivotHierarchy dragToData="1" caption="N"/>
  </pivotHierarchies>
  <pivotTableStyleInfo showRowHeaders="1" showColHeaders="1" showRowStripes="0" showColStripes="0" showLastColumn="1"/>
  <rowHierarchiesUsage count="3">
    <rowHierarchyUsage hierarchyUsage="4"/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7258E-D110-48A1-8C4A-8A8028276497}" name="Tabella pivot6" cacheId="837" applyNumberFormats="0" applyBorderFormats="0" applyFontFormats="0" applyPatternFormats="0" applyAlignmentFormats="0" applyWidthHeightFormats="1" dataCaption="Valori" tag="2496ec47-55ae-428b-9e7f-b83e1744911b" updatedVersion="8" minRefreshableVersion="5" useAutoFormatting="1" subtotalHiddenItems="1" itemPrintTitles="1" createdVersion="8" indent="0" outline="1" outlineData="1" multipleFieldFilters="0" chartFormat="3" rowHeaderCaption="">
  <location ref="T3:U12" firstHeaderRow="1" firstDataRow="1" firstDataCol="1"/>
  <pivotFields count="4">
    <pivotField dataField="1" showAll="0" defaultSubtotal="0"/>
    <pivotField axis="axisRow" allDrilled="1" subtotalTop="0" showAll="0" dataSourceSort="1">
      <items count="9">
        <item x="0" e="0"/>
        <item x="1" e="0"/>
        <item x="2" e="0"/>
        <item x="3" e="0"/>
        <item x="4" e="0"/>
        <item x="5" e="0"/>
        <item x="6" e="0"/>
        <item x="7" e="0"/>
        <item t="default"/>
      </items>
    </pivotField>
    <pivotField axis="axisRow" allDrilled="1" subtotalTop="0" showAll="0" dataSourceSort="1">
      <items count="5">
        <item x="0" e="0"/>
        <item x="1" e="0"/>
        <item x="2" e="0"/>
        <item x="3" e="0"/>
        <item t="default"/>
      </items>
    </pivotField>
    <pivotField axis="axisRow" allDrilled="1" subtotalTop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3">
    <field x="1"/>
    <field x="2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ORDO" fld="0" baseField="1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MPORTO"/>
    <pivotHierarchy dragToData="1" caption="IVA"/>
    <pivotHierarchy dragToData="1" caption="LORDO"/>
    <pivotHierarchy dragToData="1" caption="N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BE81618-60B0-42F3-AE71-B48A5F2B1B34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DATA SCADENZA" tableColumnId="3"/>
      <queryTableField id="9" dataBound="0" tableColumnId="10"/>
      <queryTableField id="4" name="CLIENTE" tableColumnId="4"/>
      <queryTableField id="5" name="OGGETTO" tableColumnId="5"/>
      <queryTableField id="6" name="IMPORTO" tableColumnId="6"/>
      <queryTableField id="7" name="IVA" tableColumnId="7"/>
      <queryTableField id="8" name="LORD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01563E8-96FC-4F3B-9ED0-487002591EB1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930A6695-E8B3-493C-846A-3444B64B0FB2}" sourceName="[Foglio1].[CLIENTE]">
  <pivotTables>
    <pivotTable tabId="12" name="Tabella pivot6"/>
    <pivotTable tabId="12" name="Tabella pivot15"/>
  </pivotTables>
  <data>
    <olap pivotCacheId="882301249">
      <levels count="2">
        <level uniqueName="[Foglio1].[CLIENTE].[(All)]" sourceCaption="(All)" count="0"/>
        <level uniqueName="[Foglio1].[CLIENTE].[CLIENTE]" sourceCaption="CLIENTE" count="8">
          <ranges>
            <range startItem="0">
              <i n="[Foglio1].[CLIENTE].&amp;[ALFA]" c="ALFA"/>
              <i n="[Foglio1].[CLIENTE].&amp;[BETA]" c="BETA"/>
              <i n="[Foglio1].[CLIENTE].&amp;[DELTA]" c="DELTA"/>
              <i n="[Foglio1].[CLIENTE].&amp;[GAMMA]" c="GAMMA"/>
              <i n="[Foglio1].[CLIENTE].&amp;[OMEGA]" c="OMEGA"/>
              <i n="[Foglio1].[CLIENTE].&amp;[ROSSI]" c="ROSSI"/>
              <i n="[Foglio1].[CLIENTE].&amp;[SIGMA]" c="SIGMA"/>
              <i n="[Foglio1].[CLIENTE].&amp;[ZETA]" c="ZETA"/>
            </range>
          </ranges>
        </level>
      </levels>
      <selections count="1">
        <selection n="[Foglio1].[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CAD38A78-2C35-4BA6-937C-6F098683B339}" sourceName="[Foglio1].[OGGETTO]">
  <pivotTables>
    <pivotTable tabId="12" name="Tabella pivot6"/>
    <pivotTable tabId="12" name="Tabella pivot15"/>
  </pivotTables>
  <data>
    <olap pivotCacheId="882301249">
      <levels count="2">
        <level uniqueName="[Foglio1].[OGGETTO].[(All)]" sourceCaption="(All)" count="0"/>
        <level uniqueName="[Foglio1].[OGGETTO].[OGGETTO]" sourceCaption="OGGETTO" count="4">
          <ranges>
            <range startItem="0">
              <i n="[Foglio1].[OGGETTO].&amp;[CONSULENZA]" c="CONSULENZA"/>
              <i n="[Foglio1].[OGGETTO].&amp;[FORMAZIONE]" c="FORMAZIONE"/>
              <i n="[Foglio1].[OGGETTO].&amp;[INTERVENTO]" c="INTERVENTO"/>
              <i n="[Foglio1].[OGGETTO].&amp;[VENDITA]" c="VENDITA"/>
            </range>
          </ranges>
        </level>
      </levels>
      <selections count="1">
        <selection n="[Foglio1].[OGGETT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52610FD6-5F72-4646-8923-1B397916559E}" sourceName="[Foglio1].[STATO]">
  <pivotTables>
    <pivotTable tabId="12" name="Tabella pivot6"/>
    <pivotTable tabId="12" name="Tabella pivot15"/>
  </pivotTables>
  <data>
    <olap pivotCacheId="882301249">
      <levels count="2">
        <level uniqueName="[Foglio1].[STATO].[(All)]" sourceCaption="(All)" count="0"/>
        <level uniqueName="[Foglio1].[STATO].[STATO]" sourceCaption="STATO" count="1">
          <ranges>
            <range startItem="0">
              <i n="[Foglio1].[STATO].&amp;[DA PAGARE]" c="DA PAGARE"/>
            </range>
          </ranges>
        </level>
      </levels>
      <selections count="1">
        <selection n="[Foglio1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2315B5FC-A5C4-469B-B300-C57E0472EB65}" cache="FiltroDati_CLIENTE" caption="CLIENTE" columnCount="2" level="1" rowHeight="252000"/>
  <slicer name="OGGETTO" xr10:uid="{5EAC8676-A688-47AC-940A-E1B6E840BEEA}" cache="FiltroDati_OGGETTO" caption="OGGETTO" level="1" rowHeight="241300"/>
  <slicer name="STATO" xr10:uid="{A9A1885F-0C9F-450E-AD19-EBFBE7E2FCCC}" cache="FiltroDati_STATO" caption="STATO" columnCount="2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9E1A0-16CA-4431-9D80-E353014812BF}" name="Foglio1" displayName="Foglio1" ref="A1:I500" tableType="queryTable" totalsRowShown="0">
  <autoFilter ref="A1:I500" xr:uid="{37D9E1A0-16CA-4431-9D80-E353014812BF}"/>
  <tableColumns count="9">
    <tableColumn id="1" xr3:uid="{F37B8D1D-D410-43B6-AA5F-5858A43928A8}" uniqueName="1" name="N° FATTURA" queryTableFieldId="1" dataDxfId="9"/>
    <tableColumn id="2" xr3:uid="{558DCE10-EA9B-4229-A922-D2325832C746}" uniqueName="2" name="DATA FATTURA" queryTableFieldId="2" dataDxfId="8"/>
    <tableColumn id="3" xr3:uid="{F8085978-18C4-483A-BFEE-A82EEB702CCB}" uniqueName="3" name="DATA SCADENZA" queryTableFieldId="3" dataDxfId="7"/>
    <tableColumn id="10" xr3:uid="{F6FD2462-644B-4EDA-8DF8-7264459AB0B1}" uniqueName="10" name="STATO" queryTableFieldId="9" dataDxfId="6">
      <calculatedColumnFormula>IF(C2&lt;TODAY(),"DA PAGARE","PAGATA")</calculatedColumnFormula>
    </tableColumn>
    <tableColumn id="4" xr3:uid="{CBB62F05-CCBB-44A4-8E8A-B51732F76C40}" uniqueName="4" name="CLIENTE" queryTableFieldId="4" dataDxfId="5"/>
    <tableColumn id="5" xr3:uid="{06BBCCDB-7C63-49AB-A478-3E73DACDAA8B}" uniqueName="5" name="OGGETTO" queryTableFieldId="5" dataDxfId="4"/>
    <tableColumn id="6" xr3:uid="{6BD9C1D9-2443-47BD-97D1-8AFDEC2CC192}" uniqueName="6" name="IMPORTO" queryTableFieldId="6" dataDxfId="3"/>
    <tableColumn id="7" xr3:uid="{51A95E2D-22EE-49A7-8E03-BBE05BF0CA9F}" uniqueName="7" name="IVA" queryTableFieldId="7" dataDxfId="2"/>
    <tableColumn id="8" xr3:uid="{8CF8EB08-E7C2-4931-A134-C06DBD508EFE}" uniqueName="8" name="LORD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FCE74-DD33-4913-83EE-C13E236881A8}" name="Foglio2" displayName="Foglio2" ref="A1:D9" tableType="queryTable" totalsRowShown="0">
  <autoFilter ref="A1:D9" xr:uid="{E96FCE74-DD33-4913-83EE-C13E236881A8}"/>
  <tableColumns count="4">
    <tableColumn id="1" xr3:uid="{3AE02796-F4A3-4A02-9665-837A7BD0F849}" uniqueName="1" name="CLIENTE" queryTableFieldId="1" dataDxfId="13"/>
    <tableColumn id="2" xr3:uid="{1C6CFF5D-DCA6-4217-936D-C39EBFB96C35}" uniqueName="2" name="CITTÀ" queryTableFieldId="2" dataDxfId="12"/>
    <tableColumn id="3" xr3:uid="{D9864285-D30F-432C-89CA-788C6F4A2171}" uniqueName="3" name="INDIRIZZO" queryTableFieldId="3" dataDxfId="11"/>
    <tableColumn id="4" xr3:uid="{82C57406-9647-4A22-86EC-39C56D1945F9}" uniqueName="4" name="EMAIL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89A6C745-BB36-47E9-8FA6-8AA4B03959B1}" sourceName="[Foglio1].[DATA FATTURA]">
  <pivotTables>
    <pivotTable tabId="12" name="Tabella pivot6"/>
    <pivotTable tabId="12" name="Tabella pivot15"/>
  </pivotTables>
  <state minimalRefreshVersion="6" lastRefreshVersion="6" pivotCacheId="141649991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267794B0-FAE8-4AC8-A5BB-9B66F1BB4DEE}" cache="SequenzaTemporale_DATA_FATTURA" caption="DATA FATTURA" level="3" selectionLevel="3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D91D-7D6C-4D03-AE0B-3F1DBB073865}">
  <dimension ref="A1:I500"/>
  <sheetViews>
    <sheetView workbookViewId="0">
      <selection activeCell="L36" sqref="L36"/>
    </sheetView>
  </sheetViews>
  <sheetFormatPr defaultRowHeight="14.25" x14ac:dyDescent="0.45"/>
  <cols>
    <col min="1" max="1" width="12.796875" style="20" bestFit="1" customWidth="1"/>
    <col min="2" max="2" width="15.46484375" bestFit="1" customWidth="1"/>
    <col min="3" max="3" width="16.6640625" bestFit="1" customWidth="1"/>
    <col min="4" max="4" width="10" bestFit="1" customWidth="1"/>
    <col min="5" max="5" width="9.33203125" bestFit="1" customWidth="1"/>
    <col min="6" max="6" width="11.59765625" bestFit="1" customWidth="1"/>
    <col min="7" max="7" width="10.796875" style="3" bestFit="1" customWidth="1"/>
    <col min="8" max="9" width="9.1328125" style="3" bestFit="1" customWidth="1"/>
    <col min="11" max="11" width="10.265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</row>
    <row r="2" spans="1:9" x14ac:dyDescent="0.45">
      <c r="A2" s="20">
        <v>1</v>
      </c>
      <c r="B2" s="1">
        <v>44927</v>
      </c>
      <c r="C2" s="1">
        <v>44987</v>
      </c>
      <c r="D2" s="1" t="str">
        <f t="shared" ref="D2:D65" ca="1" si="0">IF(C2&lt;TODAY(),"DA PAGARE","PAGATA")</f>
        <v>DA PAGARE</v>
      </c>
      <c r="E2" s="2" t="s">
        <v>8</v>
      </c>
      <c r="F2" s="2" t="s">
        <v>9</v>
      </c>
      <c r="G2" s="3">
        <v>100</v>
      </c>
      <c r="H2" s="3">
        <v>22</v>
      </c>
      <c r="I2" s="3">
        <v>122</v>
      </c>
    </row>
    <row r="3" spans="1:9" x14ac:dyDescent="0.45">
      <c r="A3" s="20">
        <v>2</v>
      </c>
      <c r="B3" s="1">
        <v>44943</v>
      </c>
      <c r="C3" s="1">
        <v>45003</v>
      </c>
      <c r="D3" s="1" t="str">
        <f t="shared" ca="1" si="0"/>
        <v>DA PAGARE</v>
      </c>
      <c r="E3" s="2" t="s">
        <v>10</v>
      </c>
      <c r="F3" s="2" t="s">
        <v>11</v>
      </c>
      <c r="G3" s="3">
        <v>120</v>
      </c>
      <c r="H3" s="3">
        <v>26.4</v>
      </c>
      <c r="I3" s="3">
        <v>146.4</v>
      </c>
    </row>
    <row r="4" spans="1:9" x14ac:dyDescent="0.45">
      <c r="A4" s="20">
        <v>3</v>
      </c>
      <c r="B4" s="1">
        <v>44940</v>
      </c>
      <c r="C4" s="1">
        <v>45000</v>
      </c>
      <c r="D4" s="1" t="str">
        <f t="shared" ca="1" si="0"/>
        <v>DA PAGARE</v>
      </c>
      <c r="E4" s="2" t="s">
        <v>12</v>
      </c>
      <c r="F4" s="2" t="s">
        <v>13</v>
      </c>
      <c r="G4" s="3">
        <v>140</v>
      </c>
      <c r="H4" s="3">
        <v>30.8</v>
      </c>
      <c r="I4" s="3">
        <v>170.8</v>
      </c>
    </row>
    <row r="5" spans="1:9" x14ac:dyDescent="0.45">
      <c r="A5" s="20">
        <v>4</v>
      </c>
      <c r="B5" s="1">
        <v>44932</v>
      </c>
      <c r="C5" s="1">
        <v>44992</v>
      </c>
      <c r="D5" s="1" t="str">
        <f t="shared" ca="1" si="0"/>
        <v>DA PAGARE</v>
      </c>
      <c r="E5" s="2" t="s">
        <v>14</v>
      </c>
      <c r="F5" s="2" t="s">
        <v>15</v>
      </c>
      <c r="G5" s="3">
        <v>160</v>
      </c>
      <c r="H5" s="3">
        <v>35.200000000000003</v>
      </c>
      <c r="I5" s="3">
        <v>195.2</v>
      </c>
    </row>
    <row r="6" spans="1:9" x14ac:dyDescent="0.45">
      <c r="A6" s="20">
        <v>5</v>
      </c>
      <c r="B6" s="1">
        <v>44937</v>
      </c>
      <c r="C6" s="1">
        <v>44997</v>
      </c>
      <c r="D6" s="1" t="str">
        <f t="shared" ca="1" si="0"/>
        <v>DA PAGARE</v>
      </c>
      <c r="E6" s="2" t="s">
        <v>8</v>
      </c>
      <c r="F6" s="2" t="s">
        <v>11</v>
      </c>
      <c r="G6" s="3">
        <v>180</v>
      </c>
      <c r="H6" s="3">
        <v>39.6</v>
      </c>
      <c r="I6" s="3">
        <v>219.6</v>
      </c>
    </row>
    <row r="7" spans="1:9" x14ac:dyDescent="0.45">
      <c r="A7" s="20">
        <v>6</v>
      </c>
      <c r="B7" s="1">
        <v>44930</v>
      </c>
      <c r="C7" s="1">
        <v>44990</v>
      </c>
      <c r="D7" s="1" t="str">
        <f t="shared" ca="1" si="0"/>
        <v>DA PAGARE</v>
      </c>
      <c r="E7" s="2" t="s">
        <v>16</v>
      </c>
      <c r="F7" s="2" t="s">
        <v>11</v>
      </c>
      <c r="G7" s="3">
        <v>200</v>
      </c>
      <c r="H7" s="3">
        <v>44</v>
      </c>
      <c r="I7" s="3">
        <v>244</v>
      </c>
    </row>
    <row r="8" spans="1:9" x14ac:dyDescent="0.45">
      <c r="A8" s="20">
        <v>7</v>
      </c>
      <c r="B8" s="1">
        <v>44932</v>
      </c>
      <c r="C8" s="1">
        <v>44992</v>
      </c>
      <c r="D8" s="1" t="str">
        <f t="shared" ca="1" si="0"/>
        <v>DA PAGARE</v>
      </c>
      <c r="E8" s="2" t="s">
        <v>8</v>
      </c>
      <c r="F8" s="2" t="s">
        <v>15</v>
      </c>
      <c r="G8" s="3">
        <v>220</v>
      </c>
      <c r="H8" s="3">
        <v>48.4</v>
      </c>
      <c r="I8" s="3">
        <v>268.39999999999998</v>
      </c>
    </row>
    <row r="9" spans="1:9" x14ac:dyDescent="0.45">
      <c r="A9" s="20">
        <v>8</v>
      </c>
      <c r="B9" s="1">
        <v>44930</v>
      </c>
      <c r="C9" s="1">
        <v>44990</v>
      </c>
      <c r="D9" s="1" t="str">
        <f t="shared" ca="1" si="0"/>
        <v>DA PAGARE</v>
      </c>
      <c r="E9" s="2" t="s">
        <v>14</v>
      </c>
      <c r="F9" s="2" t="s">
        <v>9</v>
      </c>
      <c r="G9" s="3">
        <v>240</v>
      </c>
      <c r="H9" s="3">
        <v>52.8</v>
      </c>
      <c r="I9" s="3">
        <v>292.8</v>
      </c>
    </row>
    <row r="10" spans="1:9" x14ac:dyDescent="0.45">
      <c r="A10" s="20">
        <v>9</v>
      </c>
      <c r="B10" s="1">
        <v>44941</v>
      </c>
      <c r="C10" s="1">
        <v>45001</v>
      </c>
      <c r="D10" s="1" t="str">
        <f t="shared" ca="1" si="0"/>
        <v>DA PAGARE</v>
      </c>
      <c r="E10" s="2" t="s">
        <v>17</v>
      </c>
      <c r="F10" s="2" t="s">
        <v>13</v>
      </c>
      <c r="G10" s="3">
        <v>260</v>
      </c>
      <c r="H10" s="3">
        <v>57.2</v>
      </c>
      <c r="I10" s="3">
        <v>317.2</v>
      </c>
    </row>
    <row r="11" spans="1:9" x14ac:dyDescent="0.45">
      <c r="A11" s="20">
        <v>10</v>
      </c>
      <c r="B11" s="1">
        <v>44939</v>
      </c>
      <c r="C11" s="1">
        <v>44999</v>
      </c>
      <c r="D11" s="1" t="str">
        <f t="shared" ca="1" si="0"/>
        <v>DA PAGARE</v>
      </c>
      <c r="E11" s="2" t="s">
        <v>18</v>
      </c>
      <c r="F11" s="2" t="s">
        <v>13</v>
      </c>
      <c r="G11" s="3">
        <v>280</v>
      </c>
      <c r="H11" s="3">
        <v>61.6</v>
      </c>
      <c r="I11" s="3">
        <v>341.6</v>
      </c>
    </row>
    <row r="12" spans="1:9" x14ac:dyDescent="0.45">
      <c r="A12" s="20">
        <v>11</v>
      </c>
      <c r="B12" s="1">
        <v>44943</v>
      </c>
      <c r="C12" s="1">
        <v>45003</v>
      </c>
      <c r="D12" s="1" t="str">
        <f t="shared" ca="1" si="0"/>
        <v>DA PAGARE</v>
      </c>
      <c r="E12" s="2" t="s">
        <v>18</v>
      </c>
      <c r="F12" s="2" t="s">
        <v>13</v>
      </c>
      <c r="G12" s="3">
        <v>300</v>
      </c>
      <c r="H12" s="3">
        <v>66</v>
      </c>
      <c r="I12" s="3">
        <v>366</v>
      </c>
    </row>
    <row r="13" spans="1:9" x14ac:dyDescent="0.45">
      <c r="A13" s="20">
        <v>12</v>
      </c>
      <c r="B13" s="1">
        <v>44942</v>
      </c>
      <c r="C13" s="1">
        <v>45002</v>
      </c>
      <c r="D13" s="1" t="str">
        <f t="shared" ca="1" si="0"/>
        <v>DA PAGARE</v>
      </c>
      <c r="E13" s="2" t="s">
        <v>17</v>
      </c>
      <c r="F13" s="2" t="s">
        <v>9</v>
      </c>
      <c r="G13" s="3">
        <v>320</v>
      </c>
      <c r="H13" s="3">
        <v>70.400000000000006</v>
      </c>
      <c r="I13" s="3">
        <v>390.4</v>
      </c>
    </row>
    <row r="14" spans="1:9" x14ac:dyDescent="0.45">
      <c r="A14" s="20">
        <v>13</v>
      </c>
      <c r="B14" s="1">
        <v>44937</v>
      </c>
      <c r="C14" s="1">
        <v>44997</v>
      </c>
      <c r="D14" s="1" t="str">
        <f t="shared" ca="1" si="0"/>
        <v>DA PAGARE</v>
      </c>
      <c r="E14" s="2" t="s">
        <v>10</v>
      </c>
      <c r="F14" s="2" t="s">
        <v>11</v>
      </c>
      <c r="G14" s="3">
        <v>340</v>
      </c>
      <c r="H14" s="3">
        <v>74.8</v>
      </c>
      <c r="I14" s="3">
        <v>414.8</v>
      </c>
    </row>
    <row r="15" spans="1:9" x14ac:dyDescent="0.45">
      <c r="A15" s="20">
        <v>14</v>
      </c>
      <c r="B15" s="1">
        <v>44939</v>
      </c>
      <c r="C15" s="1">
        <v>44999</v>
      </c>
      <c r="D15" s="1" t="str">
        <f t="shared" ca="1" si="0"/>
        <v>DA PAGARE</v>
      </c>
      <c r="E15" s="2" t="s">
        <v>12</v>
      </c>
      <c r="F15" s="2" t="s">
        <v>11</v>
      </c>
      <c r="G15" s="3">
        <v>360</v>
      </c>
      <c r="H15" s="3">
        <v>79.2</v>
      </c>
      <c r="I15" s="3">
        <v>439.2</v>
      </c>
    </row>
    <row r="16" spans="1:9" x14ac:dyDescent="0.45">
      <c r="A16" s="20">
        <v>15</v>
      </c>
      <c r="B16" s="1">
        <v>44940</v>
      </c>
      <c r="C16" s="1">
        <v>45000</v>
      </c>
      <c r="D16" s="1" t="str">
        <f t="shared" ca="1" si="0"/>
        <v>DA PAGARE</v>
      </c>
      <c r="E16" s="2" t="s">
        <v>17</v>
      </c>
      <c r="F16" s="2" t="s">
        <v>9</v>
      </c>
      <c r="G16" s="3">
        <v>380</v>
      </c>
      <c r="H16" s="3">
        <v>83.6</v>
      </c>
      <c r="I16" s="3">
        <v>463.6</v>
      </c>
    </row>
    <row r="17" spans="1:9" x14ac:dyDescent="0.45">
      <c r="A17" s="20">
        <v>16</v>
      </c>
      <c r="B17" s="1">
        <v>44943</v>
      </c>
      <c r="C17" s="1">
        <v>45003</v>
      </c>
      <c r="D17" s="1" t="str">
        <f t="shared" ca="1" si="0"/>
        <v>DA PAGARE</v>
      </c>
      <c r="E17" s="2" t="s">
        <v>18</v>
      </c>
      <c r="F17" s="2" t="s">
        <v>11</v>
      </c>
      <c r="G17" s="3">
        <v>400</v>
      </c>
      <c r="H17" s="3">
        <v>88</v>
      </c>
      <c r="I17" s="3">
        <v>488</v>
      </c>
    </row>
    <row r="18" spans="1:9" x14ac:dyDescent="0.45">
      <c r="A18" s="20">
        <v>17</v>
      </c>
      <c r="B18" s="1">
        <v>44935</v>
      </c>
      <c r="C18" s="1">
        <v>44995</v>
      </c>
      <c r="D18" s="1" t="str">
        <f t="shared" ca="1" si="0"/>
        <v>DA PAGARE</v>
      </c>
      <c r="E18" s="2" t="s">
        <v>19</v>
      </c>
      <c r="F18" s="2" t="s">
        <v>13</v>
      </c>
      <c r="G18" s="3">
        <v>420</v>
      </c>
      <c r="H18" s="3">
        <v>92.4</v>
      </c>
      <c r="I18" s="3">
        <v>512.4</v>
      </c>
    </row>
    <row r="19" spans="1:9" x14ac:dyDescent="0.45">
      <c r="A19" s="20">
        <v>18</v>
      </c>
      <c r="B19" s="1">
        <v>44931</v>
      </c>
      <c r="C19" s="1">
        <v>44991</v>
      </c>
      <c r="D19" s="1" t="str">
        <f t="shared" ca="1" si="0"/>
        <v>DA PAGARE</v>
      </c>
      <c r="E19" s="2" t="s">
        <v>8</v>
      </c>
      <c r="F19" s="2" t="s">
        <v>15</v>
      </c>
      <c r="G19" s="3">
        <v>440</v>
      </c>
      <c r="H19" s="3">
        <v>96.8</v>
      </c>
      <c r="I19" s="3">
        <v>536.79999999999995</v>
      </c>
    </row>
    <row r="20" spans="1:9" x14ac:dyDescent="0.45">
      <c r="A20" s="20">
        <v>19</v>
      </c>
      <c r="B20" s="1">
        <v>44938</v>
      </c>
      <c r="C20" s="1">
        <v>44998</v>
      </c>
      <c r="D20" s="1" t="str">
        <f t="shared" ca="1" si="0"/>
        <v>DA PAGARE</v>
      </c>
      <c r="E20" s="2" t="s">
        <v>10</v>
      </c>
      <c r="F20" s="2" t="s">
        <v>11</v>
      </c>
      <c r="G20" s="3">
        <v>460</v>
      </c>
      <c r="H20" s="3">
        <v>101.2</v>
      </c>
      <c r="I20" s="3">
        <v>561.20000000000005</v>
      </c>
    </row>
    <row r="21" spans="1:9" x14ac:dyDescent="0.45">
      <c r="A21" s="20">
        <v>20</v>
      </c>
      <c r="B21" s="1">
        <v>44934</v>
      </c>
      <c r="C21" s="1">
        <v>44994</v>
      </c>
      <c r="D21" s="1" t="str">
        <f t="shared" ca="1" si="0"/>
        <v>DA PAGARE</v>
      </c>
      <c r="E21" s="2" t="s">
        <v>12</v>
      </c>
      <c r="F21" s="2" t="s">
        <v>11</v>
      </c>
      <c r="G21" s="3">
        <v>480</v>
      </c>
      <c r="H21" s="3">
        <v>105.6</v>
      </c>
      <c r="I21" s="3">
        <v>585.6</v>
      </c>
    </row>
    <row r="22" spans="1:9" x14ac:dyDescent="0.45">
      <c r="A22" s="20">
        <v>21</v>
      </c>
      <c r="B22" s="1">
        <v>44931</v>
      </c>
      <c r="C22" s="1">
        <v>44991</v>
      </c>
      <c r="D22" s="1" t="str">
        <f t="shared" ca="1" si="0"/>
        <v>DA PAGARE</v>
      </c>
      <c r="E22" s="2" t="s">
        <v>14</v>
      </c>
      <c r="F22" s="2" t="s">
        <v>15</v>
      </c>
      <c r="G22" s="3">
        <v>500</v>
      </c>
      <c r="H22" s="3">
        <v>110</v>
      </c>
      <c r="I22" s="3">
        <v>610</v>
      </c>
    </row>
    <row r="23" spans="1:9" x14ac:dyDescent="0.45">
      <c r="A23" s="20">
        <v>22</v>
      </c>
      <c r="B23" s="1">
        <v>44930</v>
      </c>
      <c r="C23" s="1">
        <v>44990</v>
      </c>
      <c r="D23" s="1" t="str">
        <f t="shared" ca="1" si="0"/>
        <v>DA PAGARE</v>
      </c>
      <c r="E23" s="2" t="s">
        <v>8</v>
      </c>
      <c r="F23" s="2" t="s">
        <v>9</v>
      </c>
      <c r="G23" s="3">
        <v>520</v>
      </c>
      <c r="H23" s="3">
        <v>114.4</v>
      </c>
      <c r="I23" s="3">
        <v>634.4</v>
      </c>
    </row>
    <row r="24" spans="1:9" x14ac:dyDescent="0.45">
      <c r="A24" s="20">
        <v>23</v>
      </c>
      <c r="B24" s="1">
        <v>44940</v>
      </c>
      <c r="C24" s="1">
        <v>45000</v>
      </c>
      <c r="D24" s="1" t="str">
        <f t="shared" ca="1" si="0"/>
        <v>DA PAGARE</v>
      </c>
      <c r="E24" s="2" t="s">
        <v>16</v>
      </c>
      <c r="F24" s="2" t="s">
        <v>13</v>
      </c>
      <c r="G24" s="3">
        <v>540</v>
      </c>
      <c r="H24" s="3">
        <v>118.8</v>
      </c>
      <c r="I24" s="3">
        <v>658.8</v>
      </c>
    </row>
    <row r="25" spans="1:9" x14ac:dyDescent="0.45">
      <c r="A25" s="20">
        <v>24</v>
      </c>
      <c r="B25" s="1">
        <v>44934</v>
      </c>
      <c r="C25" s="1">
        <v>44994</v>
      </c>
      <c r="D25" s="1" t="str">
        <f t="shared" ca="1" si="0"/>
        <v>DA PAGARE</v>
      </c>
      <c r="E25" s="2" t="s">
        <v>8</v>
      </c>
      <c r="F25" s="2" t="s">
        <v>13</v>
      </c>
      <c r="G25" s="3">
        <v>560</v>
      </c>
      <c r="H25" s="3">
        <v>123.2</v>
      </c>
      <c r="I25" s="3">
        <v>683.2</v>
      </c>
    </row>
    <row r="26" spans="1:9" x14ac:dyDescent="0.45">
      <c r="A26" s="20">
        <v>25</v>
      </c>
      <c r="B26" s="1">
        <v>44936</v>
      </c>
      <c r="C26" s="1">
        <v>44996</v>
      </c>
      <c r="D26" s="1" t="str">
        <f t="shared" ca="1" si="0"/>
        <v>DA PAGARE</v>
      </c>
      <c r="E26" s="2" t="s">
        <v>14</v>
      </c>
      <c r="F26" s="2" t="s">
        <v>13</v>
      </c>
      <c r="G26" s="3">
        <v>580</v>
      </c>
      <c r="H26" s="3">
        <v>127.6</v>
      </c>
      <c r="I26" s="3">
        <v>707.6</v>
      </c>
    </row>
    <row r="27" spans="1:9" x14ac:dyDescent="0.45">
      <c r="A27" s="20">
        <v>26</v>
      </c>
      <c r="B27" s="1">
        <v>44935</v>
      </c>
      <c r="C27" s="1">
        <v>44995</v>
      </c>
      <c r="D27" s="1" t="str">
        <f t="shared" ca="1" si="0"/>
        <v>DA PAGARE</v>
      </c>
      <c r="E27" s="2" t="s">
        <v>17</v>
      </c>
      <c r="F27" s="2" t="s">
        <v>9</v>
      </c>
      <c r="G27" s="3">
        <v>600</v>
      </c>
      <c r="H27" s="3">
        <v>132</v>
      </c>
      <c r="I27" s="3">
        <v>732</v>
      </c>
    </row>
    <row r="28" spans="1:9" x14ac:dyDescent="0.45">
      <c r="A28" s="20">
        <v>27</v>
      </c>
      <c r="B28" s="1">
        <v>44938</v>
      </c>
      <c r="C28" s="1">
        <v>44998</v>
      </c>
      <c r="D28" s="1" t="str">
        <f t="shared" ca="1" si="0"/>
        <v>DA PAGARE</v>
      </c>
      <c r="E28" s="2" t="s">
        <v>18</v>
      </c>
      <c r="F28" s="2" t="s">
        <v>11</v>
      </c>
      <c r="G28" s="3">
        <v>620</v>
      </c>
      <c r="H28" s="3">
        <v>136.4</v>
      </c>
      <c r="I28" s="3">
        <v>756.4</v>
      </c>
    </row>
    <row r="29" spans="1:9" x14ac:dyDescent="0.45">
      <c r="A29" s="20">
        <v>28</v>
      </c>
      <c r="B29" s="1">
        <v>44942</v>
      </c>
      <c r="C29" s="1">
        <v>45002</v>
      </c>
      <c r="D29" s="1" t="str">
        <f t="shared" ca="1" si="0"/>
        <v>DA PAGARE</v>
      </c>
      <c r="E29" s="2" t="s">
        <v>18</v>
      </c>
      <c r="F29" s="2" t="s">
        <v>11</v>
      </c>
      <c r="G29" s="3">
        <v>640</v>
      </c>
      <c r="H29" s="3">
        <v>140.80000000000001</v>
      </c>
      <c r="I29" s="3">
        <v>780.8</v>
      </c>
    </row>
    <row r="30" spans="1:9" x14ac:dyDescent="0.45">
      <c r="A30" s="20">
        <v>29</v>
      </c>
      <c r="B30" s="1">
        <v>44942</v>
      </c>
      <c r="C30" s="1">
        <v>45002</v>
      </c>
      <c r="D30" s="1" t="str">
        <f t="shared" ca="1" si="0"/>
        <v>DA PAGARE</v>
      </c>
      <c r="E30" s="2" t="s">
        <v>17</v>
      </c>
      <c r="F30" s="2" t="s">
        <v>9</v>
      </c>
      <c r="G30" s="3">
        <v>660</v>
      </c>
      <c r="H30" s="3">
        <v>145.19999999999999</v>
      </c>
      <c r="I30" s="3">
        <v>805.2</v>
      </c>
    </row>
    <row r="31" spans="1:9" x14ac:dyDescent="0.45">
      <c r="A31" s="20">
        <v>30</v>
      </c>
      <c r="B31" s="1">
        <v>44940</v>
      </c>
      <c r="C31" s="1">
        <v>45000</v>
      </c>
      <c r="D31" s="1" t="str">
        <f t="shared" ca="1" si="0"/>
        <v>DA PAGARE</v>
      </c>
      <c r="E31" s="2" t="s">
        <v>10</v>
      </c>
      <c r="F31" s="2" t="s">
        <v>11</v>
      </c>
      <c r="G31" s="3">
        <v>680</v>
      </c>
      <c r="H31" s="3">
        <v>149.6</v>
      </c>
      <c r="I31" s="3">
        <v>829.6</v>
      </c>
    </row>
    <row r="32" spans="1:9" x14ac:dyDescent="0.45">
      <c r="A32" s="20">
        <v>31</v>
      </c>
      <c r="B32" s="1">
        <v>44936</v>
      </c>
      <c r="C32" s="1">
        <v>44996</v>
      </c>
      <c r="D32" s="1" t="str">
        <f t="shared" ca="1" si="0"/>
        <v>DA PAGARE</v>
      </c>
      <c r="E32" s="2" t="s">
        <v>12</v>
      </c>
      <c r="F32" s="2" t="s">
        <v>13</v>
      </c>
      <c r="G32" s="3">
        <v>700</v>
      </c>
      <c r="H32" s="3">
        <v>154</v>
      </c>
      <c r="I32" s="3">
        <v>854</v>
      </c>
    </row>
    <row r="33" spans="1:9" x14ac:dyDescent="0.45">
      <c r="A33" s="20">
        <v>32</v>
      </c>
      <c r="B33" s="1">
        <v>44939</v>
      </c>
      <c r="C33" s="1">
        <v>44999</v>
      </c>
      <c r="D33" s="1" t="str">
        <f t="shared" ca="1" si="0"/>
        <v>DA PAGARE</v>
      </c>
      <c r="E33" s="2" t="s">
        <v>17</v>
      </c>
      <c r="F33" s="2" t="s">
        <v>15</v>
      </c>
      <c r="G33" s="3">
        <v>720</v>
      </c>
      <c r="H33" s="3">
        <v>158.4</v>
      </c>
      <c r="I33" s="3">
        <v>878.4</v>
      </c>
    </row>
    <row r="34" spans="1:9" x14ac:dyDescent="0.45">
      <c r="A34" s="20">
        <v>33</v>
      </c>
      <c r="B34" s="1">
        <v>44933</v>
      </c>
      <c r="C34" s="1">
        <v>44993</v>
      </c>
      <c r="D34" s="1" t="str">
        <f t="shared" ca="1" si="0"/>
        <v>DA PAGARE</v>
      </c>
      <c r="E34" s="2" t="s">
        <v>18</v>
      </c>
      <c r="F34" s="2" t="s">
        <v>11</v>
      </c>
      <c r="G34" s="3">
        <v>740</v>
      </c>
      <c r="H34" s="3">
        <v>162.80000000000001</v>
      </c>
      <c r="I34" s="3">
        <v>902.8</v>
      </c>
    </row>
    <row r="35" spans="1:9" x14ac:dyDescent="0.45">
      <c r="A35" s="20">
        <v>34</v>
      </c>
      <c r="B35" s="1">
        <v>44939</v>
      </c>
      <c r="C35" s="1">
        <v>44999</v>
      </c>
      <c r="D35" s="1" t="str">
        <f t="shared" ca="1" si="0"/>
        <v>DA PAGARE</v>
      </c>
      <c r="E35" s="2" t="s">
        <v>19</v>
      </c>
      <c r="F35" s="2" t="s">
        <v>11</v>
      </c>
      <c r="G35" s="3">
        <v>760</v>
      </c>
      <c r="H35" s="3">
        <v>167.2</v>
      </c>
      <c r="I35" s="3">
        <v>927.2</v>
      </c>
    </row>
    <row r="36" spans="1:9" x14ac:dyDescent="0.45">
      <c r="A36" s="20">
        <v>35</v>
      </c>
      <c r="B36" s="1">
        <v>44939</v>
      </c>
      <c r="C36" s="1">
        <v>44999</v>
      </c>
      <c r="D36" s="1" t="str">
        <f t="shared" ca="1" si="0"/>
        <v>DA PAGARE</v>
      </c>
      <c r="E36" s="2" t="s">
        <v>8</v>
      </c>
      <c r="F36" s="2" t="s">
        <v>15</v>
      </c>
      <c r="G36" s="3">
        <v>780</v>
      </c>
      <c r="H36" s="3">
        <v>171.6</v>
      </c>
      <c r="I36" s="3">
        <v>951.6</v>
      </c>
    </row>
    <row r="37" spans="1:9" x14ac:dyDescent="0.45">
      <c r="A37" s="20">
        <v>36</v>
      </c>
      <c r="B37" s="1">
        <v>44939</v>
      </c>
      <c r="C37" s="1">
        <v>44999</v>
      </c>
      <c r="D37" s="1" t="str">
        <f t="shared" ca="1" si="0"/>
        <v>DA PAGARE</v>
      </c>
      <c r="E37" s="2" t="s">
        <v>10</v>
      </c>
      <c r="F37" s="2" t="s">
        <v>9</v>
      </c>
      <c r="G37" s="3">
        <v>800</v>
      </c>
      <c r="H37" s="3">
        <v>176</v>
      </c>
      <c r="I37" s="3">
        <v>976</v>
      </c>
    </row>
    <row r="38" spans="1:9" x14ac:dyDescent="0.45">
      <c r="A38" s="20">
        <v>37</v>
      </c>
      <c r="B38" s="1">
        <v>44943</v>
      </c>
      <c r="C38" s="1">
        <v>45003</v>
      </c>
      <c r="D38" s="1" t="str">
        <f t="shared" ca="1" si="0"/>
        <v>DA PAGARE</v>
      </c>
      <c r="E38" s="2" t="s">
        <v>12</v>
      </c>
      <c r="F38" s="2" t="s">
        <v>13</v>
      </c>
      <c r="G38" s="3">
        <v>820</v>
      </c>
      <c r="H38" s="3">
        <v>180.4</v>
      </c>
      <c r="I38" s="3">
        <v>1000.4</v>
      </c>
    </row>
    <row r="39" spans="1:9" x14ac:dyDescent="0.45">
      <c r="A39" s="20">
        <v>38</v>
      </c>
      <c r="B39" s="1">
        <v>44927</v>
      </c>
      <c r="C39" s="1">
        <v>44987</v>
      </c>
      <c r="D39" s="1" t="str">
        <f t="shared" ca="1" si="0"/>
        <v>DA PAGARE</v>
      </c>
      <c r="E39" s="2" t="s">
        <v>14</v>
      </c>
      <c r="F39" s="2" t="s">
        <v>13</v>
      </c>
      <c r="G39" s="3">
        <v>840</v>
      </c>
      <c r="H39" s="3">
        <v>184.8</v>
      </c>
      <c r="I39" s="3">
        <v>1024.8</v>
      </c>
    </row>
    <row r="40" spans="1:9" x14ac:dyDescent="0.45">
      <c r="A40" s="20">
        <v>39</v>
      </c>
      <c r="B40" s="1">
        <v>44937</v>
      </c>
      <c r="C40" s="1">
        <v>44997</v>
      </c>
      <c r="D40" s="1" t="str">
        <f t="shared" ca="1" si="0"/>
        <v>DA PAGARE</v>
      </c>
      <c r="E40" s="2" t="s">
        <v>8</v>
      </c>
      <c r="F40" s="2" t="s">
        <v>13</v>
      </c>
      <c r="G40" s="3">
        <v>860</v>
      </c>
      <c r="H40" s="3">
        <v>189.2</v>
      </c>
      <c r="I40" s="3">
        <v>1049.2</v>
      </c>
    </row>
    <row r="41" spans="1:9" x14ac:dyDescent="0.45">
      <c r="A41" s="20">
        <v>40</v>
      </c>
      <c r="B41" s="1">
        <v>44933</v>
      </c>
      <c r="C41" s="1">
        <v>44993</v>
      </c>
      <c r="D41" s="1" t="str">
        <f t="shared" ca="1" si="0"/>
        <v>DA PAGARE</v>
      </c>
      <c r="E41" s="2" t="s">
        <v>16</v>
      </c>
      <c r="F41" s="2" t="s">
        <v>9</v>
      </c>
      <c r="G41" s="3">
        <v>880</v>
      </c>
      <c r="H41" s="3">
        <v>193.6</v>
      </c>
      <c r="I41" s="3">
        <v>1073.5999999999999</v>
      </c>
    </row>
    <row r="42" spans="1:9" x14ac:dyDescent="0.45">
      <c r="A42" s="20">
        <v>41</v>
      </c>
      <c r="B42" s="1">
        <v>44937</v>
      </c>
      <c r="C42" s="1">
        <v>44997</v>
      </c>
      <c r="D42" s="1" t="str">
        <f t="shared" ca="1" si="0"/>
        <v>DA PAGARE</v>
      </c>
      <c r="E42" s="2" t="s">
        <v>8</v>
      </c>
      <c r="F42" s="2" t="s">
        <v>11</v>
      </c>
      <c r="G42" s="3">
        <v>900</v>
      </c>
      <c r="H42" s="3">
        <v>198</v>
      </c>
      <c r="I42" s="3">
        <v>1098</v>
      </c>
    </row>
    <row r="43" spans="1:9" x14ac:dyDescent="0.45">
      <c r="A43" s="20">
        <v>42</v>
      </c>
      <c r="B43" s="1">
        <v>44933</v>
      </c>
      <c r="C43" s="1">
        <v>44993</v>
      </c>
      <c r="D43" s="1" t="str">
        <f t="shared" ca="1" si="0"/>
        <v>DA PAGARE</v>
      </c>
      <c r="E43" s="2" t="s">
        <v>14</v>
      </c>
      <c r="F43" s="2" t="s">
        <v>11</v>
      </c>
      <c r="G43" s="3">
        <v>920</v>
      </c>
      <c r="H43" s="3">
        <v>202.4</v>
      </c>
      <c r="I43" s="3">
        <v>1122.4000000000001</v>
      </c>
    </row>
    <row r="44" spans="1:9" x14ac:dyDescent="0.45">
      <c r="A44" s="20">
        <v>43</v>
      </c>
      <c r="B44" s="1">
        <v>44940</v>
      </c>
      <c r="C44" s="1">
        <v>45000</v>
      </c>
      <c r="D44" s="1" t="str">
        <f t="shared" ca="1" si="0"/>
        <v>DA PAGARE</v>
      </c>
      <c r="E44" s="2" t="s">
        <v>17</v>
      </c>
      <c r="F44" s="2" t="s">
        <v>9</v>
      </c>
      <c r="G44" s="3">
        <v>940</v>
      </c>
      <c r="H44" s="3">
        <v>206.8</v>
      </c>
      <c r="I44" s="3">
        <v>1146.8</v>
      </c>
    </row>
    <row r="45" spans="1:9" x14ac:dyDescent="0.45">
      <c r="A45" s="20">
        <v>44</v>
      </c>
      <c r="B45" s="1">
        <v>44931</v>
      </c>
      <c r="C45" s="1">
        <v>44991</v>
      </c>
      <c r="D45" s="1" t="str">
        <f t="shared" ca="1" si="0"/>
        <v>DA PAGARE</v>
      </c>
      <c r="E45" s="2" t="s">
        <v>18</v>
      </c>
      <c r="F45" s="2" t="s">
        <v>11</v>
      </c>
      <c r="G45" s="3">
        <v>960</v>
      </c>
      <c r="H45" s="3">
        <v>211.2</v>
      </c>
      <c r="I45" s="3">
        <v>1171.2</v>
      </c>
    </row>
    <row r="46" spans="1:9" x14ac:dyDescent="0.45">
      <c r="A46" s="20">
        <v>45</v>
      </c>
      <c r="B46" s="1">
        <v>44943</v>
      </c>
      <c r="C46" s="1">
        <v>45003</v>
      </c>
      <c r="D46" s="1" t="str">
        <f t="shared" ca="1" si="0"/>
        <v>DA PAGARE</v>
      </c>
      <c r="E46" s="2" t="s">
        <v>18</v>
      </c>
      <c r="F46" s="2" t="s">
        <v>13</v>
      </c>
      <c r="G46" s="3">
        <v>980</v>
      </c>
      <c r="H46" s="3">
        <v>215.6</v>
      </c>
      <c r="I46" s="3">
        <v>1195.5999999999999</v>
      </c>
    </row>
    <row r="47" spans="1:9" x14ac:dyDescent="0.45">
      <c r="A47" s="20">
        <v>46</v>
      </c>
      <c r="B47" s="1">
        <v>44938</v>
      </c>
      <c r="C47" s="1">
        <v>44998</v>
      </c>
      <c r="D47" s="1" t="str">
        <f t="shared" ca="1" si="0"/>
        <v>DA PAGARE</v>
      </c>
      <c r="E47" s="2" t="s">
        <v>17</v>
      </c>
      <c r="F47" s="2" t="s">
        <v>15</v>
      </c>
      <c r="G47" s="3">
        <v>1000</v>
      </c>
      <c r="H47" s="3">
        <v>220</v>
      </c>
      <c r="I47" s="3">
        <v>1220</v>
      </c>
    </row>
    <row r="48" spans="1:9" x14ac:dyDescent="0.45">
      <c r="A48" s="20">
        <v>47</v>
      </c>
      <c r="B48" s="1">
        <v>44936</v>
      </c>
      <c r="C48" s="1">
        <v>44996</v>
      </c>
      <c r="D48" s="1" t="str">
        <f t="shared" ca="1" si="0"/>
        <v>DA PAGARE</v>
      </c>
      <c r="E48" s="2" t="s">
        <v>10</v>
      </c>
      <c r="F48" s="2" t="s">
        <v>11</v>
      </c>
      <c r="G48" s="3">
        <v>1020</v>
      </c>
      <c r="H48" s="3">
        <v>224.4</v>
      </c>
      <c r="I48" s="3">
        <v>1244.4000000000001</v>
      </c>
    </row>
    <row r="49" spans="1:9" x14ac:dyDescent="0.45">
      <c r="A49" s="20">
        <v>48</v>
      </c>
      <c r="B49" s="1">
        <v>44942</v>
      </c>
      <c r="C49" s="1">
        <v>45002</v>
      </c>
      <c r="D49" s="1" t="str">
        <f t="shared" ca="1" si="0"/>
        <v>DA PAGARE</v>
      </c>
      <c r="E49" s="2" t="s">
        <v>12</v>
      </c>
      <c r="F49" s="2" t="s">
        <v>11</v>
      </c>
      <c r="G49" s="3">
        <v>1040</v>
      </c>
      <c r="H49" s="3">
        <v>228.8</v>
      </c>
      <c r="I49" s="3">
        <v>1268.8</v>
      </c>
    </row>
    <row r="50" spans="1:9" x14ac:dyDescent="0.45">
      <c r="A50" s="20">
        <v>49</v>
      </c>
      <c r="B50" s="1">
        <v>44930</v>
      </c>
      <c r="C50" s="1">
        <v>44990</v>
      </c>
      <c r="D50" s="1" t="str">
        <f t="shared" ca="1" si="0"/>
        <v>DA PAGARE</v>
      </c>
      <c r="E50" s="2" t="s">
        <v>17</v>
      </c>
      <c r="F50" s="2" t="s">
        <v>15</v>
      </c>
      <c r="G50" s="3">
        <v>1060</v>
      </c>
      <c r="H50" s="3">
        <v>233.2</v>
      </c>
      <c r="I50" s="3">
        <v>1293.2</v>
      </c>
    </row>
    <row r="51" spans="1:9" x14ac:dyDescent="0.45">
      <c r="A51" s="20">
        <v>50</v>
      </c>
      <c r="B51" s="1">
        <v>44935</v>
      </c>
      <c r="C51" s="1">
        <v>44995</v>
      </c>
      <c r="D51" s="1" t="str">
        <f t="shared" ca="1" si="0"/>
        <v>DA PAGARE</v>
      </c>
      <c r="E51" s="2" t="s">
        <v>18</v>
      </c>
      <c r="F51" s="2" t="s">
        <v>9</v>
      </c>
      <c r="G51" s="3">
        <v>1080</v>
      </c>
      <c r="H51" s="3">
        <v>237.6</v>
      </c>
      <c r="I51" s="3">
        <v>1317.6</v>
      </c>
    </row>
    <row r="52" spans="1:9" x14ac:dyDescent="0.45">
      <c r="A52" s="20">
        <v>51</v>
      </c>
      <c r="B52" s="1">
        <v>44940</v>
      </c>
      <c r="C52" s="1">
        <v>45000</v>
      </c>
      <c r="D52" s="1" t="str">
        <f t="shared" ca="1" si="0"/>
        <v>DA PAGARE</v>
      </c>
      <c r="E52" s="2" t="s">
        <v>19</v>
      </c>
      <c r="F52" s="2" t="s">
        <v>13</v>
      </c>
      <c r="G52" s="3">
        <v>1100</v>
      </c>
      <c r="H52" s="3">
        <v>242</v>
      </c>
      <c r="I52" s="3">
        <v>1342</v>
      </c>
    </row>
    <row r="53" spans="1:9" x14ac:dyDescent="0.45">
      <c r="A53" s="20">
        <v>52</v>
      </c>
      <c r="B53" s="1">
        <v>44927</v>
      </c>
      <c r="C53" s="1">
        <v>44987</v>
      </c>
      <c r="D53" s="1" t="str">
        <f t="shared" ca="1" si="0"/>
        <v>DA PAGARE</v>
      </c>
      <c r="E53" s="2" t="s">
        <v>8</v>
      </c>
      <c r="F53" s="2" t="s">
        <v>13</v>
      </c>
      <c r="G53" s="3">
        <v>1120</v>
      </c>
      <c r="H53" s="3">
        <v>246.4</v>
      </c>
      <c r="I53" s="3">
        <v>1366.4</v>
      </c>
    </row>
    <row r="54" spans="1:9" x14ac:dyDescent="0.45">
      <c r="A54" s="20">
        <v>53</v>
      </c>
      <c r="B54" s="1">
        <v>44938</v>
      </c>
      <c r="C54" s="1">
        <v>44998</v>
      </c>
      <c r="D54" s="1" t="str">
        <f t="shared" ca="1" si="0"/>
        <v>DA PAGARE</v>
      </c>
      <c r="E54" s="2" t="s">
        <v>10</v>
      </c>
      <c r="F54" s="2" t="s">
        <v>13</v>
      </c>
      <c r="G54" s="3">
        <v>1140</v>
      </c>
      <c r="H54" s="3">
        <v>250.8</v>
      </c>
      <c r="I54" s="3">
        <v>1390.8</v>
      </c>
    </row>
    <row r="55" spans="1:9" x14ac:dyDescent="0.45">
      <c r="A55" s="20">
        <v>54</v>
      </c>
      <c r="B55" s="1">
        <v>44928</v>
      </c>
      <c r="C55" s="1">
        <v>44988</v>
      </c>
      <c r="D55" s="1" t="str">
        <f t="shared" ca="1" si="0"/>
        <v>DA PAGARE</v>
      </c>
      <c r="E55" s="2" t="s">
        <v>12</v>
      </c>
      <c r="F55" s="2" t="s">
        <v>9</v>
      </c>
      <c r="G55" s="3">
        <v>1160</v>
      </c>
      <c r="H55" s="3">
        <v>255.2</v>
      </c>
      <c r="I55" s="3">
        <v>1415.2</v>
      </c>
    </row>
    <row r="56" spans="1:9" x14ac:dyDescent="0.45">
      <c r="A56" s="20">
        <v>55</v>
      </c>
      <c r="B56" s="1">
        <v>44938</v>
      </c>
      <c r="C56" s="1">
        <v>44998</v>
      </c>
      <c r="D56" s="1" t="str">
        <f t="shared" ca="1" si="0"/>
        <v>DA PAGARE</v>
      </c>
      <c r="E56" s="2" t="s">
        <v>14</v>
      </c>
      <c r="F56" s="2" t="s">
        <v>11</v>
      </c>
      <c r="G56" s="3">
        <v>1180</v>
      </c>
      <c r="H56" s="3">
        <v>259.60000000000002</v>
      </c>
      <c r="I56" s="3">
        <v>1439.6</v>
      </c>
    </row>
    <row r="57" spans="1:9" x14ac:dyDescent="0.45">
      <c r="A57" s="20">
        <v>56</v>
      </c>
      <c r="B57" s="1">
        <v>44937</v>
      </c>
      <c r="C57" s="1">
        <v>44997</v>
      </c>
      <c r="D57" s="1" t="str">
        <f t="shared" ca="1" si="0"/>
        <v>DA PAGARE</v>
      </c>
      <c r="E57" s="2" t="s">
        <v>8</v>
      </c>
      <c r="F57" s="2" t="s">
        <v>11</v>
      </c>
      <c r="G57" s="3">
        <v>1200</v>
      </c>
      <c r="H57" s="3">
        <v>264</v>
      </c>
      <c r="I57" s="3">
        <v>1464</v>
      </c>
    </row>
    <row r="58" spans="1:9" x14ac:dyDescent="0.45">
      <c r="A58" s="20">
        <v>57</v>
      </c>
      <c r="B58" s="1">
        <v>44933</v>
      </c>
      <c r="C58" s="1">
        <v>44993</v>
      </c>
      <c r="D58" s="1" t="str">
        <f t="shared" ca="1" si="0"/>
        <v>DA PAGARE</v>
      </c>
      <c r="E58" s="2" t="s">
        <v>16</v>
      </c>
      <c r="F58" s="2" t="s">
        <v>9</v>
      </c>
      <c r="G58" s="3">
        <v>1220</v>
      </c>
      <c r="H58" s="3">
        <v>268.39999999999998</v>
      </c>
      <c r="I58" s="3">
        <v>1488.4</v>
      </c>
    </row>
    <row r="59" spans="1:9" x14ac:dyDescent="0.45">
      <c r="A59" s="20">
        <v>58</v>
      </c>
      <c r="B59" s="1">
        <v>44930</v>
      </c>
      <c r="C59" s="1">
        <v>44990</v>
      </c>
      <c r="D59" s="1" t="str">
        <f t="shared" ca="1" si="0"/>
        <v>DA PAGARE</v>
      </c>
      <c r="E59" s="2" t="s">
        <v>8</v>
      </c>
      <c r="F59" s="2" t="s">
        <v>11</v>
      </c>
      <c r="G59" s="3">
        <v>1240</v>
      </c>
      <c r="H59" s="3">
        <v>272.8</v>
      </c>
      <c r="I59" s="3">
        <v>1512.8</v>
      </c>
    </row>
    <row r="60" spans="1:9" x14ac:dyDescent="0.45">
      <c r="A60" s="20">
        <v>59</v>
      </c>
      <c r="B60" s="1">
        <v>44927</v>
      </c>
      <c r="C60" s="1">
        <v>44987</v>
      </c>
      <c r="D60" s="1" t="str">
        <f t="shared" ca="1" si="0"/>
        <v>DA PAGARE</v>
      </c>
      <c r="E60" s="2" t="s">
        <v>14</v>
      </c>
      <c r="F60" s="2" t="s">
        <v>13</v>
      </c>
      <c r="G60" s="3">
        <v>1260</v>
      </c>
      <c r="H60" s="3">
        <v>277.2</v>
      </c>
      <c r="I60" s="3">
        <v>1537.2</v>
      </c>
    </row>
    <row r="61" spans="1:9" x14ac:dyDescent="0.45">
      <c r="A61" s="20">
        <v>60</v>
      </c>
      <c r="B61" s="1">
        <v>44939</v>
      </c>
      <c r="C61" s="1">
        <v>44999</v>
      </c>
      <c r="D61" s="1" t="str">
        <f t="shared" ca="1" si="0"/>
        <v>DA PAGARE</v>
      </c>
      <c r="E61" s="2" t="s">
        <v>17</v>
      </c>
      <c r="F61" s="2" t="s">
        <v>15</v>
      </c>
      <c r="G61" s="3">
        <v>1280</v>
      </c>
      <c r="H61" s="3">
        <v>281.60000000000002</v>
      </c>
      <c r="I61" s="3">
        <v>1561.6</v>
      </c>
    </row>
    <row r="62" spans="1:9" x14ac:dyDescent="0.45">
      <c r="A62" s="20">
        <v>61</v>
      </c>
      <c r="B62" s="1">
        <v>44929</v>
      </c>
      <c r="C62" s="1">
        <v>44989</v>
      </c>
      <c r="D62" s="1" t="str">
        <f t="shared" ca="1" si="0"/>
        <v>DA PAGARE</v>
      </c>
      <c r="E62" s="2" t="s">
        <v>18</v>
      </c>
      <c r="F62" s="2" t="s">
        <v>11</v>
      </c>
      <c r="G62" s="3">
        <v>1300</v>
      </c>
      <c r="H62" s="3">
        <v>286</v>
      </c>
      <c r="I62" s="3">
        <v>1586</v>
      </c>
    </row>
    <row r="63" spans="1:9" x14ac:dyDescent="0.45">
      <c r="A63" s="20">
        <v>62</v>
      </c>
      <c r="B63" s="1">
        <v>44936</v>
      </c>
      <c r="C63" s="1">
        <v>44996</v>
      </c>
      <c r="D63" s="1" t="str">
        <f t="shared" ca="1" si="0"/>
        <v>DA PAGARE</v>
      </c>
      <c r="E63" s="2" t="s">
        <v>18</v>
      </c>
      <c r="F63" s="2" t="s">
        <v>11</v>
      </c>
      <c r="G63" s="3">
        <v>1320</v>
      </c>
      <c r="H63" s="3">
        <v>290.39999999999998</v>
      </c>
      <c r="I63" s="3">
        <v>1610.4</v>
      </c>
    </row>
    <row r="64" spans="1:9" x14ac:dyDescent="0.45">
      <c r="A64" s="20">
        <v>63</v>
      </c>
      <c r="B64" s="1">
        <v>44936</v>
      </c>
      <c r="C64" s="1">
        <v>44996</v>
      </c>
      <c r="D64" s="1" t="str">
        <f t="shared" ca="1" si="0"/>
        <v>DA PAGARE</v>
      </c>
      <c r="E64" s="2" t="s">
        <v>17</v>
      </c>
      <c r="F64" s="2" t="s">
        <v>15</v>
      </c>
      <c r="G64" s="3">
        <v>1340</v>
      </c>
      <c r="H64" s="3">
        <v>294.8</v>
      </c>
      <c r="I64" s="3">
        <v>1634.8</v>
      </c>
    </row>
    <row r="65" spans="1:9" x14ac:dyDescent="0.45">
      <c r="A65" s="20">
        <v>64</v>
      </c>
      <c r="B65" s="1">
        <v>44933</v>
      </c>
      <c r="C65" s="1">
        <v>44993</v>
      </c>
      <c r="D65" s="1" t="str">
        <f t="shared" ca="1" si="0"/>
        <v>DA PAGARE</v>
      </c>
      <c r="E65" s="2" t="s">
        <v>10</v>
      </c>
      <c r="F65" s="2" t="s">
        <v>9</v>
      </c>
      <c r="G65" s="3">
        <v>1360</v>
      </c>
      <c r="H65" s="3">
        <v>299.2</v>
      </c>
      <c r="I65" s="3">
        <v>1659.2</v>
      </c>
    </row>
    <row r="66" spans="1:9" x14ac:dyDescent="0.45">
      <c r="A66" s="20">
        <v>65</v>
      </c>
      <c r="B66" s="1">
        <v>44937</v>
      </c>
      <c r="C66" s="1">
        <v>44997</v>
      </c>
      <c r="D66" s="1" t="str">
        <f t="shared" ref="D66:D129" ca="1" si="1">IF(C66&lt;TODAY(),"DA PAGARE","PAGATA")</f>
        <v>DA PAGARE</v>
      </c>
      <c r="E66" s="2" t="s">
        <v>12</v>
      </c>
      <c r="F66" s="2" t="s">
        <v>13</v>
      </c>
      <c r="G66" s="3">
        <v>1380</v>
      </c>
      <c r="H66" s="3">
        <v>303.60000000000002</v>
      </c>
      <c r="I66" s="3">
        <v>1683.6</v>
      </c>
    </row>
    <row r="67" spans="1:9" x14ac:dyDescent="0.45">
      <c r="A67" s="20">
        <v>66</v>
      </c>
      <c r="B67" s="1">
        <v>44930</v>
      </c>
      <c r="C67" s="1">
        <v>44990</v>
      </c>
      <c r="D67" s="1" t="str">
        <f t="shared" ca="1" si="1"/>
        <v>DA PAGARE</v>
      </c>
      <c r="E67" s="2" t="s">
        <v>17</v>
      </c>
      <c r="F67" s="2" t="s">
        <v>13</v>
      </c>
      <c r="G67" s="3">
        <v>1400</v>
      </c>
      <c r="H67" s="3">
        <v>308</v>
      </c>
      <c r="I67" s="3">
        <v>1708</v>
      </c>
    </row>
    <row r="68" spans="1:9" x14ac:dyDescent="0.45">
      <c r="A68" s="20">
        <v>67</v>
      </c>
      <c r="B68" s="1">
        <v>44929</v>
      </c>
      <c r="C68" s="1">
        <v>44989</v>
      </c>
      <c r="D68" s="1" t="str">
        <f t="shared" ca="1" si="1"/>
        <v>DA PAGARE</v>
      </c>
      <c r="E68" s="2" t="s">
        <v>18</v>
      </c>
      <c r="F68" s="2" t="s">
        <v>13</v>
      </c>
      <c r="G68" s="3">
        <v>1420</v>
      </c>
      <c r="H68" s="3">
        <v>312.39999999999998</v>
      </c>
      <c r="I68" s="3">
        <v>1732.4</v>
      </c>
    </row>
    <row r="69" spans="1:9" x14ac:dyDescent="0.45">
      <c r="A69" s="20">
        <v>68</v>
      </c>
      <c r="B69" s="1">
        <v>44937</v>
      </c>
      <c r="C69" s="1">
        <v>44997</v>
      </c>
      <c r="D69" s="1" t="str">
        <f t="shared" ca="1" si="1"/>
        <v>DA PAGARE</v>
      </c>
      <c r="E69" s="2" t="s">
        <v>19</v>
      </c>
      <c r="F69" s="2" t="s">
        <v>9</v>
      </c>
      <c r="G69" s="3">
        <v>1440</v>
      </c>
      <c r="H69" s="3">
        <v>316.8</v>
      </c>
      <c r="I69" s="3">
        <v>1756.8</v>
      </c>
    </row>
    <row r="70" spans="1:9" x14ac:dyDescent="0.45">
      <c r="A70" s="20">
        <v>69</v>
      </c>
      <c r="B70" s="1">
        <v>44931</v>
      </c>
      <c r="C70" s="1">
        <v>44991</v>
      </c>
      <c r="D70" s="1" t="str">
        <f t="shared" ca="1" si="1"/>
        <v>DA PAGARE</v>
      </c>
      <c r="E70" s="2" t="s">
        <v>8</v>
      </c>
      <c r="F70" s="2" t="s">
        <v>11</v>
      </c>
      <c r="G70" s="3">
        <v>1460</v>
      </c>
      <c r="H70" s="3">
        <v>321.2</v>
      </c>
      <c r="I70" s="3">
        <v>1781.2</v>
      </c>
    </row>
    <row r="71" spans="1:9" x14ac:dyDescent="0.45">
      <c r="A71" s="20">
        <v>70</v>
      </c>
      <c r="B71" s="1">
        <v>44927</v>
      </c>
      <c r="C71" s="1">
        <v>44987</v>
      </c>
      <c r="D71" s="1" t="str">
        <f t="shared" ca="1" si="1"/>
        <v>DA PAGARE</v>
      </c>
      <c r="E71" s="2" t="s">
        <v>10</v>
      </c>
      <c r="F71" s="2" t="s">
        <v>11</v>
      </c>
      <c r="G71" s="3">
        <v>1480</v>
      </c>
      <c r="H71" s="3">
        <v>325.60000000000002</v>
      </c>
      <c r="I71" s="3">
        <v>1805.6</v>
      </c>
    </row>
    <row r="72" spans="1:9" x14ac:dyDescent="0.45">
      <c r="A72" s="20">
        <v>71</v>
      </c>
      <c r="B72" s="1">
        <v>44927</v>
      </c>
      <c r="C72" s="1">
        <v>44987</v>
      </c>
      <c r="D72" s="1" t="str">
        <f t="shared" ca="1" si="1"/>
        <v>DA PAGARE</v>
      </c>
      <c r="E72" s="2" t="s">
        <v>12</v>
      </c>
      <c r="F72" s="2" t="s">
        <v>9</v>
      </c>
      <c r="G72" s="3">
        <v>1500</v>
      </c>
      <c r="H72" s="3">
        <v>330</v>
      </c>
      <c r="I72" s="3">
        <v>1830</v>
      </c>
    </row>
    <row r="73" spans="1:9" x14ac:dyDescent="0.45">
      <c r="A73" s="20">
        <v>72</v>
      </c>
      <c r="B73" s="1">
        <v>44940</v>
      </c>
      <c r="C73" s="1">
        <v>45000</v>
      </c>
      <c r="D73" s="1" t="str">
        <f t="shared" ca="1" si="1"/>
        <v>DA PAGARE</v>
      </c>
      <c r="E73" s="2" t="s">
        <v>14</v>
      </c>
      <c r="F73" s="2" t="s">
        <v>11</v>
      </c>
      <c r="G73" s="3">
        <v>1520</v>
      </c>
      <c r="H73" s="3">
        <v>334.4</v>
      </c>
      <c r="I73" s="3">
        <v>1854.4</v>
      </c>
    </row>
    <row r="74" spans="1:9" x14ac:dyDescent="0.45">
      <c r="A74" s="20">
        <v>73</v>
      </c>
      <c r="B74" s="1">
        <v>44937</v>
      </c>
      <c r="C74" s="1">
        <v>44997</v>
      </c>
      <c r="D74" s="1" t="str">
        <f t="shared" ca="1" si="1"/>
        <v>DA PAGARE</v>
      </c>
      <c r="E74" s="2" t="s">
        <v>8</v>
      </c>
      <c r="F74" s="2" t="s">
        <v>13</v>
      </c>
      <c r="G74" s="3">
        <v>1540</v>
      </c>
      <c r="H74" s="3">
        <v>338.8</v>
      </c>
      <c r="I74" s="3">
        <v>1878.8</v>
      </c>
    </row>
    <row r="75" spans="1:9" x14ac:dyDescent="0.45">
      <c r="A75" s="20">
        <v>74</v>
      </c>
      <c r="B75" s="1">
        <v>44931</v>
      </c>
      <c r="C75" s="1">
        <v>44991</v>
      </c>
      <c r="D75" s="1" t="str">
        <f t="shared" ca="1" si="1"/>
        <v>DA PAGARE</v>
      </c>
      <c r="E75" s="2" t="s">
        <v>16</v>
      </c>
      <c r="F75" s="2" t="s">
        <v>15</v>
      </c>
      <c r="G75" s="3">
        <v>1560</v>
      </c>
      <c r="H75" s="3">
        <v>343.2</v>
      </c>
      <c r="I75" s="3">
        <v>1903.2</v>
      </c>
    </row>
    <row r="76" spans="1:9" x14ac:dyDescent="0.45">
      <c r="A76" s="20">
        <v>75</v>
      </c>
      <c r="B76" s="1">
        <v>44931</v>
      </c>
      <c r="C76" s="1">
        <v>44991</v>
      </c>
      <c r="D76" s="1" t="str">
        <f t="shared" ca="1" si="1"/>
        <v>DA PAGARE</v>
      </c>
      <c r="E76" s="2" t="s">
        <v>8</v>
      </c>
      <c r="F76" s="2" t="s">
        <v>11</v>
      </c>
      <c r="G76" s="3">
        <v>1580</v>
      </c>
      <c r="H76" s="3">
        <v>347.6</v>
      </c>
      <c r="I76" s="3">
        <v>1927.6</v>
      </c>
    </row>
    <row r="77" spans="1:9" x14ac:dyDescent="0.45">
      <c r="A77" s="20">
        <v>76</v>
      </c>
      <c r="B77" s="1">
        <v>44934</v>
      </c>
      <c r="C77" s="1">
        <v>44994</v>
      </c>
      <c r="D77" s="1" t="str">
        <f t="shared" ca="1" si="1"/>
        <v>DA PAGARE</v>
      </c>
      <c r="E77" s="2" t="s">
        <v>14</v>
      </c>
      <c r="F77" s="2" t="s">
        <v>11</v>
      </c>
      <c r="G77" s="3">
        <v>1600</v>
      </c>
      <c r="H77" s="3">
        <v>352</v>
      </c>
      <c r="I77" s="3">
        <v>1952</v>
      </c>
    </row>
    <row r="78" spans="1:9" x14ac:dyDescent="0.45">
      <c r="A78" s="20">
        <v>77</v>
      </c>
      <c r="B78" s="1">
        <v>44931</v>
      </c>
      <c r="C78" s="1">
        <v>44991</v>
      </c>
      <c r="D78" s="1" t="str">
        <f t="shared" ca="1" si="1"/>
        <v>DA PAGARE</v>
      </c>
      <c r="E78" s="2" t="s">
        <v>17</v>
      </c>
      <c r="F78" s="2" t="s">
        <v>15</v>
      </c>
      <c r="G78" s="3">
        <v>1620</v>
      </c>
      <c r="H78" s="3">
        <v>356.4</v>
      </c>
      <c r="I78" s="3">
        <v>1976.4</v>
      </c>
    </row>
    <row r="79" spans="1:9" x14ac:dyDescent="0.45">
      <c r="A79" s="20">
        <v>78</v>
      </c>
      <c r="B79" s="1">
        <v>44939</v>
      </c>
      <c r="C79" s="1">
        <v>44999</v>
      </c>
      <c r="D79" s="1" t="str">
        <f t="shared" ca="1" si="1"/>
        <v>DA PAGARE</v>
      </c>
      <c r="E79" s="2" t="s">
        <v>18</v>
      </c>
      <c r="F79" s="2" t="s">
        <v>9</v>
      </c>
      <c r="G79" s="3">
        <v>1640</v>
      </c>
      <c r="H79" s="3">
        <v>360.8</v>
      </c>
      <c r="I79" s="3">
        <v>2000.8</v>
      </c>
    </row>
    <row r="80" spans="1:9" x14ac:dyDescent="0.45">
      <c r="A80" s="20">
        <v>79</v>
      </c>
      <c r="B80" s="1">
        <v>44937</v>
      </c>
      <c r="C80" s="1">
        <v>44997</v>
      </c>
      <c r="D80" s="1" t="str">
        <f t="shared" ca="1" si="1"/>
        <v>DA PAGARE</v>
      </c>
      <c r="E80" s="2" t="s">
        <v>18</v>
      </c>
      <c r="F80" s="2" t="s">
        <v>13</v>
      </c>
      <c r="G80" s="3">
        <v>1660</v>
      </c>
      <c r="H80" s="3">
        <v>365.2</v>
      </c>
      <c r="I80" s="3">
        <v>2025.2</v>
      </c>
    </row>
    <row r="81" spans="1:9" x14ac:dyDescent="0.45">
      <c r="A81" s="20">
        <v>80</v>
      </c>
      <c r="B81" s="1">
        <v>44928</v>
      </c>
      <c r="C81" s="1">
        <v>44988</v>
      </c>
      <c r="D81" s="1" t="str">
        <f t="shared" ca="1" si="1"/>
        <v>DA PAGARE</v>
      </c>
      <c r="E81" s="2" t="s">
        <v>17</v>
      </c>
      <c r="F81" s="2" t="s">
        <v>13</v>
      </c>
      <c r="G81" s="3">
        <v>1680</v>
      </c>
      <c r="H81" s="3">
        <v>369.6</v>
      </c>
      <c r="I81" s="3">
        <v>2049.6</v>
      </c>
    </row>
    <row r="82" spans="1:9" x14ac:dyDescent="0.45">
      <c r="A82" s="20">
        <v>81</v>
      </c>
      <c r="B82" s="1">
        <v>44936</v>
      </c>
      <c r="C82" s="1">
        <v>44996</v>
      </c>
      <c r="D82" s="1" t="str">
        <f t="shared" ca="1" si="1"/>
        <v>DA PAGARE</v>
      </c>
      <c r="E82" s="2" t="s">
        <v>10</v>
      </c>
      <c r="F82" s="2" t="s">
        <v>13</v>
      </c>
      <c r="G82" s="3">
        <v>1700</v>
      </c>
      <c r="H82" s="3">
        <v>374</v>
      </c>
      <c r="I82" s="3">
        <v>2074</v>
      </c>
    </row>
    <row r="83" spans="1:9" x14ac:dyDescent="0.45">
      <c r="A83" s="20">
        <v>82</v>
      </c>
      <c r="B83" s="1">
        <v>44937</v>
      </c>
      <c r="C83" s="1">
        <v>44997</v>
      </c>
      <c r="D83" s="1" t="str">
        <f t="shared" ca="1" si="1"/>
        <v>DA PAGARE</v>
      </c>
      <c r="E83" s="2" t="s">
        <v>12</v>
      </c>
      <c r="F83" s="2" t="s">
        <v>9</v>
      </c>
      <c r="G83" s="3">
        <v>1720</v>
      </c>
      <c r="H83" s="3">
        <v>378.4</v>
      </c>
      <c r="I83" s="3">
        <v>2098.4</v>
      </c>
    </row>
    <row r="84" spans="1:9" x14ac:dyDescent="0.45">
      <c r="A84" s="20">
        <v>83</v>
      </c>
      <c r="B84" s="1">
        <v>44943</v>
      </c>
      <c r="C84" s="1">
        <v>45003</v>
      </c>
      <c r="D84" s="1" t="str">
        <f t="shared" ca="1" si="1"/>
        <v>DA PAGARE</v>
      </c>
      <c r="E84" s="2" t="s">
        <v>17</v>
      </c>
      <c r="F84" s="2" t="s">
        <v>11</v>
      </c>
      <c r="G84" s="3">
        <v>1740</v>
      </c>
      <c r="H84" s="3">
        <v>382.8</v>
      </c>
      <c r="I84" s="3">
        <v>2122.8000000000002</v>
      </c>
    </row>
    <row r="85" spans="1:9" x14ac:dyDescent="0.45">
      <c r="A85" s="20">
        <v>84</v>
      </c>
      <c r="B85" s="1">
        <v>44939</v>
      </c>
      <c r="C85" s="1">
        <v>44999</v>
      </c>
      <c r="D85" s="1" t="str">
        <f t="shared" ca="1" si="1"/>
        <v>DA PAGARE</v>
      </c>
      <c r="E85" s="2" t="s">
        <v>18</v>
      </c>
      <c r="F85" s="2" t="s">
        <v>11</v>
      </c>
      <c r="G85" s="3">
        <v>1760</v>
      </c>
      <c r="H85" s="3">
        <v>387.2</v>
      </c>
      <c r="I85" s="3">
        <v>2147.1999999999998</v>
      </c>
    </row>
    <row r="86" spans="1:9" x14ac:dyDescent="0.45">
      <c r="A86" s="20">
        <v>85</v>
      </c>
      <c r="B86" s="1">
        <v>44930</v>
      </c>
      <c r="C86" s="1">
        <v>44990</v>
      </c>
      <c r="D86" s="1" t="str">
        <f t="shared" ca="1" si="1"/>
        <v>DA PAGARE</v>
      </c>
      <c r="E86" s="2" t="s">
        <v>19</v>
      </c>
      <c r="F86" s="2" t="s">
        <v>9</v>
      </c>
      <c r="G86" s="3">
        <v>1780</v>
      </c>
      <c r="H86" s="3">
        <v>391.6</v>
      </c>
      <c r="I86" s="3">
        <v>2171.6</v>
      </c>
    </row>
    <row r="87" spans="1:9" x14ac:dyDescent="0.45">
      <c r="A87" s="20">
        <v>86</v>
      </c>
      <c r="B87" s="1">
        <v>44938</v>
      </c>
      <c r="C87" s="1">
        <v>44998</v>
      </c>
      <c r="D87" s="1" t="str">
        <f t="shared" ca="1" si="1"/>
        <v>DA PAGARE</v>
      </c>
      <c r="E87" s="2" t="s">
        <v>8</v>
      </c>
      <c r="F87" s="2" t="s">
        <v>11</v>
      </c>
      <c r="G87" s="3">
        <v>1800</v>
      </c>
      <c r="H87" s="3">
        <v>396</v>
      </c>
      <c r="I87" s="3">
        <v>2196</v>
      </c>
    </row>
    <row r="88" spans="1:9" x14ac:dyDescent="0.45">
      <c r="A88" s="20">
        <v>87</v>
      </c>
      <c r="B88" s="1">
        <v>44929</v>
      </c>
      <c r="C88" s="1">
        <v>44989</v>
      </c>
      <c r="D88" s="1" t="str">
        <f t="shared" ca="1" si="1"/>
        <v>DA PAGARE</v>
      </c>
      <c r="E88" s="2" t="s">
        <v>10</v>
      </c>
      <c r="F88" s="2" t="s">
        <v>13</v>
      </c>
      <c r="G88" s="3">
        <v>1820</v>
      </c>
      <c r="H88" s="3">
        <v>400.4</v>
      </c>
      <c r="I88" s="3">
        <v>2220.4</v>
      </c>
    </row>
    <row r="89" spans="1:9" x14ac:dyDescent="0.45">
      <c r="A89" s="20">
        <v>88</v>
      </c>
      <c r="B89" s="1">
        <v>44939</v>
      </c>
      <c r="C89" s="1">
        <v>44999</v>
      </c>
      <c r="D89" s="1" t="str">
        <f t="shared" ca="1" si="1"/>
        <v>DA PAGARE</v>
      </c>
      <c r="E89" s="2" t="s">
        <v>12</v>
      </c>
      <c r="F89" s="2" t="s">
        <v>15</v>
      </c>
      <c r="G89" s="3">
        <v>1840</v>
      </c>
      <c r="H89" s="3">
        <v>404.8</v>
      </c>
      <c r="I89" s="3">
        <v>2244.8000000000002</v>
      </c>
    </row>
    <row r="90" spans="1:9" x14ac:dyDescent="0.45">
      <c r="A90" s="20">
        <v>89</v>
      </c>
      <c r="B90" s="1">
        <v>44942</v>
      </c>
      <c r="C90" s="1">
        <v>45002</v>
      </c>
      <c r="D90" s="1" t="str">
        <f t="shared" ca="1" si="1"/>
        <v>DA PAGARE</v>
      </c>
      <c r="E90" s="2" t="s">
        <v>14</v>
      </c>
      <c r="F90" s="2" t="s">
        <v>11</v>
      </c>
      <c r="G90" s="3">
        <v>1860</v>
      </c>
      <c r="H90" s="3">
        <v>409.2</v>
      </c>
      <c r="I90" s="3">
        <v>2269.1999999999998</v>
      </c>
    </row>
    <row r="91" spans="1:9" x14ac:dyDescent="0.45">
      <c r="A91" s="20">
        <v>90</v>
      </c>
      <c r="B91" s="1">
        <v>44933</v>
      </c>
      <c r="C91" s="1">
        <v>44993</v>
      </c>
      <c r="D91" s="1" t="str">
        <f t="shared" ca="1" si="1"/>
        <v>DA PAGARE</v>
      </c>
      <c r="E91" s="2" t="s">
        <v>8</v>
      </c>
      <c r="F91" s="2" t="s">
        <v>11</v>
      </c>
      <c r="G91" s="3">
        <v>1880</v>
      </c>
      <c r="H91" s="3">
        <v>413.6</v>
      </c>
      <c r="I91" s="3">
        <v>2293.6</v>
      </c>
    </row>
    <row r="92" spans="1:9" x14ac:dyDescent="0.45">
      <c r="A92" s="20">
        <v>91</v>
      </c>
      <c r="B92" s="1">
        <v>44937</v>
      </c>
      <c r="C92" s="1">
        <v>44997</v>
      </c>
      <c r="D92" s="1" t="str">
        <f t="shared" ca="1" si="1"/>
        <v>DA PAGARE</v>
      </c>
      <c r="E92" s="2" t="s">
        <v>16</v>
      </c>
      <c r="F92" s="2" t="s">
        <v>15</v>
      </c>
      <c r="G92" s="3">
        <v>1900</v>
      </c>
      <c r="H92" s="3">
        <v>418</v>
      </c>
      <c r="I92" s="3">
        <v>2318</v>
      </c>
    </row>
    <row r="93" spans="1:9" x14ac:dyDescent="0.45">
      <c r="A93" s="20">
        <v>92</v>
      </c>
      <c r="B93" s="1">
        <v>44930</v>
      </c>
      <c r="C93" s="1">
        <v>44990</v>
      </c>
      <c r="D93" s="1" t="str">
        <f t="shared" ca="1" si="1"/>
        <v>DA PAGARE</v>
      </c>
      <c r="E93" s="2" t="s">
        <v>8</v>
      </c>
      <c r="F93" s="2" t="s">
        <v>9</v>
      </c>
      <c r="G93" s="3">
        <v>1920</v>
      </c>
      <c r="H93" s="3">
        <v>422.4</v>
      </c>
      <c r="I93" s="3">
        <v>2342.4</v>
      </c>
    </row>
    <row r="94" spans="1:9" x14ac:dyDescent="0.45">
      <c r="A94" s="20">
        <v>93</v>
      </c>
      <c r="B94" s="1">
        <v>44942</v>
      </c>
      <c r="C94" s="1">
        <v>45002</v>
      </c>
      <c r="D94" s="1" t="str">
        <f t="shared" ca="1" si="1"/>
        <v>DA PAGARE</v>
      </c>
      <c r="E94" s="2" t="s">
        <v>14</v>
      </c>
      <c r="F94" s="2" t="s">
        <v>13</v>
      </c>
      <c r="G94" s="3">
        <v>1940</v>
      </c>
      <c r="H94" s="3">
        <v>426.8</v>
      </c>
      <c r="I94" s="3">
        <v>2366.8000000000002</v>
      </c>
    </row>
    <row r="95" spans="1:9" x14ac:dyDescent="0.45">
      <c r="A95" s="20">
        <v>94</v>
      </c>
      <c r="B95" s="1">
        <v>44935</v>
      </c>
      <c r="C95" s="1">
        <v>44995</v>
      </c>
      <c r="D95" s="1" t="str">
        <f t="shared" ca="1" si="1"/>
        <v>DA PAGARE</v>
      </c>
      <c r="E95" s="2" t="s">
        <v>17</v>
      </c>
      <c r="F95" s="2" t="s">
        <v>13</v>
      </c>
      <c r="G95" s="3">
        <v>1960</v>
      </c>
      <c r="H95" s="3">
        <v>431.2</v>
      </c>
      <c r="I95" s="3">
        <v>2391.1999999999998</v>
      </c>
    </row>
    <row r="96" spans="1:9" x14ac:dyDescent="0.45">
      <c r="A96" s="20">
        <v>95</v>
      </c>
      <c r="B96" s="1">
        <v>44940</v>
      </c>
      <c r="C96" s="1">
        <v>45000</v>
      </c>
      <c r="D96" s="1" t="str">
        <f t="shared" ca="1" si="1"/>
        <v>DA PAGARE</v>
      </c>
      <c r="E96" s="2" t="s">
        <v>18</v>
      </c>
      <c r="F96" s="2" t="s">
        <v>13</v>
      </c>
      <c r="G96" s="3">
        <v>1980</v>
      </c>
      <c r="H96" s="3">
        <v>435.6</v>
      </c>
      <c r="I96" s="3">
        <v>2415.6</v>
      </c>
    </row>
    <row r="97" spans="1:9" x14ac:dyDescent="0.45">
      <c r="A97" s="20">
        <v>96</v>
      </c>
      <c r="B97" s="1">
        <v>44943</v>
      </c>
      <c r="C97" s="1">
        <v>45003</v>
      </c>
      <c r="D97" s="1" t="str">
        <f t="shared" ca="1" si="1"/>
        <v>DA PAGARE</v>
      </c>
      <c r="E97" s="2" t="s">
        <v>18</v>
      </c>
      <c r="F97" s="2" t="s">
        <v>9</v>
      </c>
      <c r="G97" s="3">
        <v>2000</v>
      </c>
      <c r="H97" s="3">
        <v>440</v>
      </c>
      <c r="I97" s="3">
        <v>2440</v>
      </c>
    </row>
    <row r="98" spans="1:9" x14ac:dyDescent="0.45">
      <c r="A98" s="20">
        <v>97</v>
      </c>
      <c r="B98" s="1">
        <v>44939</v>
      </c>
      <c r="C98" s="1">
        <v>44999</v>
      </c>
      <c r="D98" s="1" t="str">
        <f t="shared" ca="1" si="1"/>
        <v>DA PAGARE</v>
      </c>
      <c r="E98" s="2" t="s">
        <v>17</v>
      </c>
      <c r="F98" s="2" t="s">
        <v>11</v>
      </c>
      <c r="G98" s="3">
        <v>2020</v>
      </c>
      <c r="H98" s="3">
        <v>444.4</v>
      </c>
      <c r="I98" s="3">
        <v>2464.4</v>
      </c>
    </row>
    <row r="99" spans="1:9" x14ac:dyDescent="0.45">
      <c r="A99" s="20">
        <v>98</v>
      </c>
      <c r="B99" s="1">
        <v>44929</v>
      </c>
      <c r="C99" s="1">
        <v>44989</v>
      </c>
      <c r="D99" s="1" t="str">
        <f t="shared" ca="1" si="1"/>
        <v>DA PAGARE</v>
      </c>
      <c r="E99" s="2" t="s">
        <v>10</v>
      </c>
      <c r="F99" s="2" t="s">
        <v>11</v>
      </c>
      <c r="G99" s="3">
        <v>2040</v>
      </c>
      <c r="H99" s="3">
        <v>448.8</v>
      </c>
      <c r="I99" s="3">
        <v>2488.8000000000002</v>
      </c>
    </row>
    <row r="100" spans="1:9" x14ac:dyDescent="0.45">
      <c r="A100" s="20">
        <v>99</v>
      </c>
      <c r="B100" s="1">
        <v>44932</v>
      </c>
      <c r="C100" s="1">
        <v>44992</v>
      </c>
      <c r="D100" s="1" t="str">
        <f t="shared" ca="1" si="1"/>
        <v>DA PAGARE</v>
      </c>
      <c r="E100" s="2" t="s">
        <v>12</v>
      </c>
      <c r="F100" s="2" t="s">
        <v>9</v>
      </c>
      <c r="G100" s="3">
        <v>2060</v>
      </c>
      <c r="H100" s="3">
        <v>453.2</v>
      </c>
      <c r="I100" s="3">
        <v>2513.1999999999998</v>
      </c>
    </row>
    <row r="101" spans="1:9" x14ac:dyDescent="0.45">
      <c r="A101" s="20">
        <v>100</v>
      </c>
      <c r="B101" s="1">
        <v>44942</v>
      </c>
      <c r="C101" s="1">
        <v>45002</v>
      </c>
      <c r="D101" s="1" t="str">
        <f t="shared" ca="1" si="1"/>
        <v>DA PAGARE</v>
      </c>
      <c r="E101" s="2" t="s">
        <v>17</v>
      </c>
      <c r="F101" s="2" t="s">
        <v>11</v>
      </c>
      <c r="G101" s="3">
        <v>2080</v>
      </c>
      <c r="H101" s="3">
        <v>457.6</v>
      </c>
      <c r="I101" s="3">
        <v>2537.6</v>
      </c>
    </row>
    <row r="102" spans="1:9" x14ac:dyDescent="0.45">
      <c r="A102" s="20">
        <v>101</v>
      </c>
      <c r="B102" s="1">
        <v>44940</v>
      </c>
      <c r="C102" s="1">
        <v>45000</v>
      </c>
      <c r="D102" s="1" t="str">
        <f t="shared" ca="1" si="1"/>
        <v>DA PAGARE</v>
      </c>
      <c r="E102" s="2" t="s">
        <v>18</v>
      </c>
      <c r="F102" s="2" t="s">
        <v>13</v>
      </c>
      <c r="G102" s="3">
        <v>2100</v>
      </c>
      <c r="H102" s="3">
        <v>462</v>
      </c>
      <c r="I102" s="3">
        <v>2562</v>
      </c>
    </row>
    <row r="103" spans="1:9" x14ac:dyDescent="0.45">
      <c r="A103" s="20">
        <v>102</v>
      </c>
      <c r="B103" s="1">
        <v>44932</v>
      </c>
      <c r="C103" s="1">
        <v>44992</v>
      </c>
      <c r="D103" s="1" t="str">
        <f t="shared" ca="1" si="1"/>
        <v>DA PAGARE</v>
      </c>
      <c r="E103" s="2" t="s">
        <v>19</v>
      </c>
      <c r="F103" s="2" t="s">
        <v>15</v>
      </c>
      <c r="G103" s="3">
        <v>2120</v>
      </c>
      <c r="H103" s="3">
        <v>466.4</v>
      </c>
      <c r="I103" s="3">
        <v>2586.4</v>
      </c>
    </row>
    <row r="104" spans="1:9" x14ac:dyDescent="0.45">
      <c r="A104" s="20">
        <v>103</v>
      </c>
      <c r="B104" s="1">
        <v>44933</v>
      </c>
      <c r="C104" s="1">
        <v>44993</v>
      </c>
      <c r="D104" s="1" t="str">
        <f t="shared" ca="1" si="1"/>
        <v>DA PAGARE</v>
      </c>
      <c r="E104" s="2" t="s">
        <v>8</v>
      </c>
      <c r="F104" s="2" t="s">
        <v>11</v>
      </c>
      <c r="G104" s="3">
        <v>2140</v>
      </c>
      <c r="H104" s="3">
        <v>470.8</v>
      </c>
      <c r="I104" s="3">
        <v>2610.8000000000002</v>
      </c>
    </row>
    <row r="105" spans="1:9" x14ac:dyDescent="0.45">
      <c r="A105" s="20">
        <v>104</v>
      </c>
      <c r="B105" s="1">
        <v>44930</v>
      </c>
      <c r="C105" s="1">
        <v>44990</v>
      </c>
      <c r="D105" s="1" t="str">
        <f t="shared" ca="1" si="1"/>
        <v>DA PAGARE</v>
      </c>
      <c r="E105" s="2" t="s">
        <v>10</v>
      </c>
      <c r="F105" s="2" t="s">
        <v>11</v>
      </c>
      <c r="G105" s="3">
        <v>2160</v>
      </c>
      <c r="H105" s="3">
        <v>475.2</v>
      </c>
      <c r="I105" s="3">
        <v>2635.2</v>
      </c>
    </row>
    <row r="106" spans="1:9" x14ac:dyDescent="0.45">
      <c r="A106" s="20">
        <v>105</v>
      </c>
      <c r="B106" s="1">
        <v>44928</v>
      </c>
      <c r="C106" s="1">
        <v>44988</v>
      </c>
      <c r="D106" s="1" t="str">
        <f t="shared" ca="1" si="1"/>
        <v>DA PAGARE</v>
      </c>
      <c r="E106" s="2" t="s">
        <v>12</v>
      </c>
      <c r="F106" s="2" t="s">
        <v>15</v>
      </c>
      <c r="G106" s="3">
        <v>2180</v>
      </c>
      <c r="H106" s="3">
        <v>479.6</v>
      </c>
      <c r="I106" s="3">
        <v>2659.6</v>
      </c>
    </row>
    <row r="107" spans="1:9" x14ac:dyDescent="0.45">
      <c r="A107" s="20">
        <v>106</v>
      </c>
      <c r="B107" s="1">
        <v>44937</v>
      </c>
      <c r="C107" s="1">
        <v>44997</v>
      </c>
      <c r="D107" s="1" t="str">
        <f t="shared" ca="1" si="1"/>
        <v>DA PAGARE</v>
      </c>
      <c r="E107" s="2" t="s">
        <v>14</v>
      </c>
      <c r="F107" s="2" t="s">
        <v>9</v>
      </c>
      <c r="G107" s="3">
        <v>2200</v>
      </c>
      <c r="H107" s="3">
        <v>484</v>
      </c>
      <c r="I107" s="3">
        <v>2684</v>
      </c>
    </row>
    <row r="108" spans="1:9" x14ac:dyDescent="0.45">
      <c r="A108" s="20">
        <v>107</v>
      </c>
      <c r="B108" s="1">
        <v>44937</v>
      </c>
      <c r="C108" s="1">
        <v>44997</v>
      </c>
      <c r="D108" s="1" t="str">
        <f t="shared" ca="1" si="1"/>
        <v>DA PAGARE</v>
      </c>
      <c r="E108" s="2" t="s">
        <v>8</v>
      </c>
      <c r="F108" s="2" t="s">
        <v>13</v>
      </c>
      <c r="G108" s="3">
        <v>2220</v>
      </c>
      <c r="H108" s="3">
        <v>488.4</v>
      </c>
      <c r="I108" s="3">
        <v>2708.4</v>
      </c>
    </row>
    <row r="109" spans="1:9" x14ac:dyDescent="0.45">
      <c r="A109" s="20">
        <v>108</v>
      </c>
      <c r="B109" s="1">
        <v>44942</v>
      </c>
      <c r="C109" s="1">
        <v>45002</v>
      </c>
      <c r="D109" s="1" t="str">
        <f t="shared" ca="1" si="1"/>
        <v>DA PAGARE</v>
      </c>
      <c r="E109" s="2" t="s">
        <v>16</v>
      </c>
      <c r="F109" s="2" t="s">
        <v>13</v>
      </c>
      <c r="G109" s="3">
        <v>2240</v>
      </c>
      <c r="H109" s="3">
        <v>492.8</v>
      </c>
      <c r="I109" s="3">
        <v>2732.8</v>
      </c>
    </row>
    <row r="110" spans="1:9" x14ac:dyDescent="0.45">
      <c r="A110" s="20">
        <v>109</v>
      </c>
      <c r="B110" s="1">
        <v>44943</v>
      </c>
      <c r="C110" s="1">
        <v>45003</v>
      </c>
      <c r="D110" s="1" t="str">
        <f t="shared" ca="1" si="1"/>
        <v>DA PAGARE</v>
      </c>
      <c r="E110" s="2" t="s">
        <v>8</v>
      </c>
      <c r="F110" s="2" t="s">
        <v>13</v>
      </c>
      <c r="G110" s="3">
        <v>2260</v>
      </c>
      <c r="H110" s="3">
        <v>497.2</v>
      </c>
      <c r="I110" s="3">
        <v>2757.2</v>
      </c>
    </row>
    <row r="111" spans="1:9" x14ac:dyDescent="0.45">
      <c r="A111" s="20">
        <v>110</v>
      </c>
      <c r="B111" s="1">
        <v>44940</v>
      </c>
      <c r="C111" s="1">
        <v>45000</v>
      </c>
      <c r="D111" s="1" t="str">
        <f t="shared" ca="1" si="1"/>
        <v>DA PAGARE</v>
      </c>
      <c r="E111" s="2" t="s">
        <v>14</v>
      </c>
      <c r="F111" s="2" t="s">
        <v>9</v>
      </c>
      <c r="G111" s="3">
        <v>2280</v>
      </c>
      <c r="H111" s="3">
        <v>501.6</v>
      </c>
      <c r="I111" s="3">
        <v>2781.6</v>
      </c>
    </row>
    <row r="112" spans="1:9" x14ac:dyDescent="0.45">
      <c r="A112" s="20">
        <v>111</v>
      </c>
      <c r="B112" s="1">
        <v>44943</v>
      </c>
      <c r="C112" s="1">
        <v>45003</v>
      </c>
      <c r="D112" s="1" t="str">
        <f t="shared" ca="1" si="1"/>
        <v>DA PAGARE</v>
      </c>
      <c r="E112" s="2" t="s">
        <v>17</v>
      </c>
      <c r="F112" s="2" t="s">
        <v>11</v>
      </c>
      <c r="G112" s="3">
        <v>2300</v>
      </c>
      <c r="H112" s="3">
        <v>506</v>
      </c>
      <c r="I112" s="3">
        <v>2806</v>
      </c>
    </row>
    <row r="113" spans="1:9" x14ac:dyDescent="0.45">
      <c r="A113" s="20">
        <v>112</v>
      </c>
      <c r="B113" s="1">
        <v>44934</v>
      </c>
      <c r="C113" s="1">
        <v>44994</v>
      </c>
      <c r="D113" s="1" t="str">
        <f t="shared" ca="1" si="1"/>
        <v>DA PAGARE</v>
      </c>
      <c r="E113" s="2" t="s">
        <v>18</v>
      </c>
      <c r="F113" s="2" t="s">
        <v>11</v>
      </c>
      <c r="G113" s="3">
        <v>2320</v>
      </c>
      <c r="H113" s="3">
        <v>510.4</v>
      </c>
      <c r="I113" s="3">
        <v>2830.4</v>
      </c>
    </row>
    <row r="114" spans="1:9" x14ac:dyDescent="0.45">
      <c r="A114" s="20">
        <v>113</v>
      </c>
      <c r="B114" s="1">
        <v>44928</v>
      </c>
      <c r="C114" s="1">
        <v>44988</v>
      </c>
      <c r="D114" s="1" t="str">
        <f t="shared" ca="1" si="1"/>
        <v>DA PAGARE</v>
      </c>
      <c r="E114" s="2" t="s">
        <v>18</v>
      </c>
      <c r="F114" s="2" t="s">
        <v>9</v>
      </c>
      <c r="G114" s="3">
        <v>2340</v>
      </c>
      <c r="H114" s="3">
        <v>514.79999999999995</v>
      </c>
      <c r="I114" s="3">
        <v>2854.8</v>
      </c>
    </row>
    <row r="115" spans="1:9" x14ac:dyDescent="0.45">
      <c r="A115" s="20">
        <v>114</v>
      </c>
      <c r="B115" s="1">
        <v>44928</v>
      </c>
      <c r="C115" s="1">
        <v>44988</v>
      </c>
      <c r="D115" s="1" t="str">
        <f t="shared" ca="1" si="1"/>
        <v>DA PAGARE</v>
      </c>
      <c r="E115" s="2" t="s">
        <v>17</v>
      </c>
      <c r="F115" s="2" t="s">
        <v>11</v>
      </c>
      <c r="G115" s="3">
        <v>2360</v>
      </c>
      <c r="H115" s="3">
        <v>519.20000000000005</v>
      </c>
      <c r="I115" s="3">
        <v>2879.2</v>
      </c>
    </row>
    <row r="116" spans="1:9" x14ac:dyDescent="0.45">
      <c r="A116" s="20">
        <v>115</v>
      </c>
      <c r="B116" s="1">
        <v>44938</v>
      </c>
      <c r="C116" s="1">
        <v>44998</v>
      </c>
      <c r="D116" s="1" t="str">
        <f t="shared" ca="1" si="1"/>
        <v>DA PAGARE</v>
      </c>
      <c r="E116" s="2" t="s">
        <v>10</v>
      </c>
      <c r="F116" s="2" t="s">
        <v>13</v>
      </c>
      <c r="G116" s="3">
        <v>2380</v>
      </c>
      <c r="H116" s="3">
        <v>523.6</v>
      </c>
      <c r="I116" s="3">
        <v>2903.6</v>
      </c>
    </row>
    <row r="117" spans="1:9" x14ac:dyDescent="0.45">
      <c r="A117" s="20">
        <v>116</v>
      </c>
      <c r="B117" s="1">
        <v>44938</v>
      </c>
      <c r="C117" s="1">
        <v>44998</v>
      </c>
      <c r="D117" s="1" t="str">
        <f t="shared" ca="1" si="1"/>
        <v>DA PAGARE</v>
      </c>
      <c r="E117" s="2" t="s">
        <v>12</v>
      </c>
      <c r="F117" s="2" t="s">
        <v>15</v>
      </c>
      <c r="G117" s="3">
        <v>2400</v>
      </c>
      <c r="H117" s="3">
        <v>528</v>
      </c>
      <c r="I117" s="3">
        <v>2928</v>
      </c>
    </row>
    <row r="118" spans="1:9" x14ac:dyDescent="0.45">
      <c r="A118" s="20">
        <v>117</v>
      </c>
      <c r="B118" s="1">
        <v>44941</v>
      </c>
      <c r="C118" s="1">
        <v>45001</v>
      </c>
      <c r="D118" s="1" t="str">
        <f t="shared" ca="1" si="1"/>
        <v>DA PAGARE</v>
      </c>
      <c r="E118" s="2" t="s">
        <v>17</v>
      </c>
      <c r="F118" s="2" t="s">
        <v>11</v>
      </c>
      <c r="G118" s="3">
        <v>2420</v>
      </c>
      <c r="H118" s="3">
        <v>532.4</v>
      </c>
      <c r="I118" s="3">
        <v>2952.4</v>
      </c>
    </row>
    <row r="119" spans="1:9" x14ac:dyDescent="0.45">
      <c r="A119" s="20">
        <v>118</v>
      </c>
      <c r="B119" s="1">
        <v>44932</v>
      </c>
      <c r="C119" s="1">
        <v>44992</v>
      </c>
      <c r="D119" s="1" t="str">
        <f t="shared" ca="1" si="1"/>
        <v>DA PAGARE</v>
      </c>
      <c r="E119" s="2" t="s">
        <v>18</v>
      </c>
      <c r="F119" s="2" t="s">
        <v>11</v>
      </c>
      <c r="G119" s="3">
        <v>2440</v>
      </c>
      <c r="H119" s="3">
        <v>536.79999999999995</v>
      </c>
      <c r="I119" s="3">
        <v>2976.8</v>
      </c>
    </row>
    <row r="120" spans="1:9" x14ac:dyDescent="0.45">
      <c r="A120" s="20">
        <v>119</v>
      </c>
      <c r="B120" s="1">
        <v>44940</v>
      </c>
      <c r="C120" s="1">
        <v>45000</v>
      </c>
      <c r="D120" s="1" t="str">
        <f t="shared" ca="1" si="1"/>
        <v>DA PAGARE</v>
      </c>
      <c r="E120" s="2" t="s">
        <v>19</v>
      </c>
      <c r="F120" s="2" t="s">
        <v>15</v>
      </c>
      <c r="G120" s="3">
        <v>2460</v>
      </c>
      <c r="H120" s="3">
        <v>541.20000000000005</v>
      </c>
      <c r="I120" s="3">
        <v>3001.2</v>
      </c>
    </row>
    <row r="121" spans="1:9" x14ac:dyDescent="0.45">
      <c r="A121" s="20">
        <v>120</v>
      </c>
      <c r="B121" s="1">
        <v>44929</v>
      </c>
      <c r="C121" s="1">
        <v>44989</v>
      </c>
      <c r="D121" s="1" t="str">
        <f t="shared" ca="1" si="1"/>
        <v>DA PAGARE</v>
      </c>
      <c r="E121" s="2" t="s">
        <v>8</v>
      </c>
      <c r="F121" s="2" t="s">
        <v>9</v>
      </c>
      <c r="G121" s="3">
        <v>2480</v>
      </c>
      <c r="H121" s="3">
        <v>545.6</v>
      </c>
      <c r="I121" s="3">
        <v>3025.6</v>
      </c>
    </row>
    <row r="122" spans="1:9" x14ac:dyDescent="0.45">
      <c r="A122" s="20">
        <v>121</v>
      </c>
      <c r="B122" s="1">
        <v>44932</v>
      </c>
      <c r="C122" s="1">
        <v>44992</v>
      </c>
      <c r="D122" s="1" t="str">
        <f t="shared" ca="1" si="1"/>
        <v>DA PAGARE</v>
      </c>
      <c r="E122" s="2" t="s">
        <v>10</v>
      </c>
      <c r="F122" s="2" t="s">
        <v>13</v>
      </c>
      <c r="G122" s="3">
        <v>2500</v>
      </c>
      <c r="H122" s="3">
        <v>550</v>
      </c>
      <c r="I122" s="3">
        <v>3050</v>
      </c>
    </row>
    <row r="123" spans="1:9" x14ac:dyDescent="0.45">
      <c r="A123" s="20">
        <v>122</v>
      </c>
      <c r="B123" s="1">
        <v>44935</v>
      </c>
      <c r="C123" s="1">
        <v>44995</v>
      </c>
      <c r="D123" s="1" t="str">
        <f t="shared" ca="1" si="1"/>
        <v>DA PAGARE</v>
      </c>
      <c r="E123" s="2" t="s">
        <v>12</v>
      </c>
      <c r="F123" s="2" t="s">
        <v>13</v>
      </c>
      <c r="G123" s="3">
        <v>2520</v>
      </c>
      <c r="H123" s="3">
        <v>554.4</v>
      </c>
      <c r="I123" s="3">
        <v>3074.4</v>
      </c>
    </row>
    <row r="124" spans="1:9" x14ac:dyDescent="0.45">
      <c r="A124" s="20">
        <v>123</v>
      </c>
      <c r="B124" s="1">
        <v>44939</v>
      </c>
      <c r="C124" s="1">
        <v>44999</v>
      </c>
      <c r="D124" s="1" t="str">
        <f t="shared" ca="1" si="1"/>
        <v>DA PAGARE</v>
      </c>
      <c r="E124" s="2" t="s">
        <v>14</v>
      </c>
      <c r="F124" s="2" t="s">
        <v>13</v>
      </c>
      <c r="G124" s="3">
        <v>2540</v>
      </c>
      <c r="H124" s="3">
        <v>558.79999999999995</v>
      </c>
      <c r="I124" s="3">
        <v>3098.8</v>
      </c>
    </row>
    <row r="125" spans="1:9" x14ac:dyDescent="0.45">
      <c r="A125" s="20">
        <v>124</v>
      </c>
      <c r="B125" s="1">
        <v>44932</v>
      </c>
      <c r="C125" s="1">
        <v>44992</v>
      </c>
      <c r="D125" s="1" t="str">
        <f t="shared" ca="1" si="1"/>
        <v>DA PAGARE</v>
      </c>
      <c r="E125" s="2" t="s">
        <v>8</v>
      </c>
      <c r="F125" s="2" t="s">
        <v>9</v>
      </c>
      <c r="G125" s="3">
        <v>2560</v>
      </c>
      <c r="H125" s="3">
        <v>563.20000000000005</v>
      </c>
      <c r="I125" s="3">
        <v>3123.2</v>
      </c>
    </row>
    <row r="126" spans="1:9" x14ac:dyDescent="0.45">
      <c r="A126" s="20">
        <v>125</v>
      </c>
      <c r="B126" s="1">
        <v>44934</v>
      </c>
      <c r="C126" s="1">
        <v>44994</v>
      </c>
      <c r="D126" s="1" t="str">
        <f t="shared" ca="1" si="1"/>
        <v>DA PAGARE</v>
      </c>
      <c r="E126" s="2" t="s">
        <v>16</v>
      </c>
      <c r="F126" s="2" t="s">
        <v>11</v>
      </c>
      <c r="G126" s="3">
        <v>2580</v>
      </c>
      <c r="H126" s="3">
        <v>567.6</v>
      </c>
      <c r="I126" s="3">
        <v>3147.6</v>
      </c>
    </row>
    <row r="127" spans="1:9" x14ac:dyDescent="0.45">
      <c r="A127" s="20">
        <v>126</v>
      </c>
      <c r="B127" s="1">
        <v>44935</v>
      </c>
      <c r="C127" s="1">
        <v>44995</v>
      </c>
      <c r="D127" s="1" t="str">
        <f t="shared" ca="1" si="1"/>
        <v>DA PAGARE</v>
      </c>
      <c r="E127" s="2" t="s">
        <v>8</v>
      </c>
      <c r="F127" s="2" t="s">
        <v>11</v>
      </c>
      <c r="G127" s="3">
        <v>2600</v>
      </c>
      <c r="H127" s="3">
        <v>572</v>
      </c>
      <c r="I127" s="3">
        <v>3172</v>
      </c>
    </row>
    <row r="128" spans="1:9" x14ac:dyDescent="0.45">
      <c r="A128" s="20">
        <v>127</v>
      </c>
      <c r="B128" s="1">
        <v>44931</v>
      </c>
      <c r="C128" s="1">
        <v>44991</v>
      </c>
      <c r="D128" s="1" t="str">
        <f t="shared" ca="1" si="1"/>
        <v>DA PAGARE</v>
      </c>
      <c r="E128" s="2" t="s">
        <v>14</v>
      </c>
      <c r="F128" s="2" t="s">
        <v>9</v>
      </c>
      <c r="G128" s="3">
        <v>2620</v>
      </c>
      <c r="H128" s="3">
        <v>576.4</v>
      </c>
      <c r="I128" s="3">
        <v>3196.4</v>
      </c>
    </row>
    <row r="129" spans="1:9" x14ac:dyDescent="0.45">
      <c r="A129" s="20">
        <v>128</v>
      </c>
      <c r="B129" s="1">
        <v>44932</v>
      </c>
      <c r="C129" s="1">
        <v>44992</v>
      </c>
      <c r="D129" s="1" t="str">
        <f t="shared" ca="1" si="1"/>
        <v>DA PAGARE</v>
      </c>
      <c r="E129" s="2" t="s">
        <v>17</v>
      </c>
      <c r="F129" s="2" t="s">
        <v>11</v>
      </c>
      <c r="G129" s="3">
        <v>2640</v>
      </c>
      <c r="H129" s="3">
        <v>580.79999999999995</v>
      </c>
      <c r="I129" s="3">
        <v>3220.8</v>
      </c>
    </row>
    <row r="130" spans="1:9" x14ac:dyDescent="0.45">
      <c r="A130" s="20">
        <v>129</v>
      </c>
      <c r="B130" s="1">
        <v>44937</v>
      </c>
      <c r="C130" s="1">
        <v>44997</v>
      </c>
      <c r="D130" s="1" t="str">
        <f t="shared" ref="D130:D193" ca="1" si="2">IF(C130&lt;TODAY(),"DA PAGARE","PAGATA")</f>
        <v>DA PAGARE</v>
      </c>
      <c r="E130" s="2" t="s">
        <v>18</v>
      </c>
      <c r="F130" s="2" t="s">
        <v>13</v>
      </c>
      <c r="G130" s="3">
        <v>2660</v>
      </c>
      <c r="H130" s="3">
        <v>585.20000000000005</v>
      </c>
      <c r="I130" s="3">
        <v>3245.2</v>
      </c>
    </row>
    <row r="131" spans="1:9" x14ac:dyDescent="0.45">
      <c r="A131" s="20">
        <v>130</v>
      </c>
      <c r="B131" s="1">
        <v>44942</v>
      </c>
      <c r="C131" s="1">
        <v>45002</v>
      </c>
      <c r="D131" s="1" t="str">
        <f t="shared" ca="1" si="2"/>
        <v>DA PAGARE</v>
      </c>
      <c r="E131" s="2" t="s">
        <v>18</v>
      </c>
      <c r="F131" s="2" t="s">
        <v>15</v>
      </c>
      <c r="G131" s="3">
        <v>2680</v>
      </c>
      <c r="H131" s="3">
        <v>589.6</v>
      </c>
      <c r="I131" s="3">
        <v>3269.6</v>
      </c>
    </row>
    <row r="132" spans="1:9" x14ac:dyDescent="0.45">
      <c r="A132" s="20">
        <v>131</v>
      </c>
      <c r="B132" s="1">
        <v>44943</v>
      </c>
      <c r="C132" s="1">
        <v>45003</v>
      </c>
      <c r="D132" s="1" t="str">
        <f t="shared" ca="1" si="2"/>
        <v>DA PAGARE</v>
      </c>
      <c r="E132" s="2" t="s">
        <v>17</v>
      </c>
      <c r="F132" s="2" t="s">
        <v>11</v>
      </c>
      <c r="G132" s="3">
        <v>2700</v>
      </c>
      <c r="H132" s="3">
        <v>594</v>
      </c>
      <c r="I132" s="3">
        <v>3294</v>
      </c>
    </row>
    <row r="133" spans="1:9" x14ac:dyDescent="0.45">
      <c r="A133" s="20">
        <v>132</v>
      </c>
      <c r="B133" s="1">
        <v>44927</v>
      </c>
      <c r="C133" s="1">
        <v>44987</v>
      </c>
      <c r="D133" s="1" t="str">
        <f t="shared" ca="1" si="2"/>
        <v>DA PAGARE</v>
      </c>
      <c r="E133" s="2" t="s">
        <v>10</v>
      </c>
      <c r="F133" s="2" t="s">
        <v>11</v>
      </c>
      <c r="G133" s="3">
        <v>2720</v>
      </c>
      <c r="H133" s="3">
        <v>598.4</v>
      </c>
      <c r="I133" s="3">
        <v>3318.4</v>
      </c>
    </row>
    <row r="134" spans="1:9" x14ac:dyDescent="0.45">
      <c r="A134" s="20">
        <v>133</v>
      </c>
      <c r="B134" s="1">
        <v>44934</v>
      </c>
      <c r="C134" s="1">
        <v>44994</v>
      </c>
      <c r="D134" s="1" t="str">
        <f t="shared" ca="1" si="2"/>
        <v>DA PAGARE</v>
      </c>
      <c r="E134" s="2" t="s">
        <v>12</v>
      </c>
      <c r="F134" s="2" t="s">
        <v>15</v>
      </c>
      <c r="G134" s="3">
        <v>2740</v>
      </c>
      <c r="H134" s="3">
        <v>602.79999999999995</v>
      </c>
      <c r="I134" s="3">
        <v>3342.8</v>
      </c>
    </row>
    <row r="135" spans="1:9" x14ac:dyDescent="0.45">
      <c r="A135" s="20">
        <v>134</v>
      </c>
      <c r="B135" s="1">
        <v>44936</v>
      </c>
      <c r="C135" s="1">
        <v>44996</v>
      </c>
      <c r="D135" s="1" t="str">
        <f t="shared" ca="1" si="2"/>
        <v>DA PAGARE</v>
      </c>
      <c r="E135" s="2" t="s">
        <v>17</v>
      </c>
      <c r="F135" s="2" t="s">
        <v>9</v>
      </c>
      <c r="G135" s="3">
        <v>2760</v>
      </c>
      <c r="H135" s="3">
        <v>607.20000000000005</v>
      </c>
      <c r="I135" s="3">
        <v>3367.2</v>
      </c>
    </row>
    <row r="136" spans="1:9" x14ac:dyDescent="0.45">
      <c r="A136" s="20">
        <v>135</v>
      </c>
      <c r="B136" s="1">
        <v>44933</v>
      </c>
      <c r="C136" s="1">
        <v>44993</v>
      </c>
      <c r="D136" s="1" t="str">
        <f t="shared" ca="1" si="2"/>
        <v>DA PAGARE</v>
      </c>
      <c r="E136" s="2" t="s">
        <v>18</v>
      </c>
      <c r="F136" s="2" t="s">
        <v>13</v>
      </c>
      <c r="G136" s="3">
        <v>2780</v>
      </c>
      <c r="H136" s="3">
        <v>611.6</v>
      </c>
      <c r="I136" s="3">
        <v>3391.6</v>
      </c>
    </row>
    <row r="137" spans="1:9" x14ac:dyDescent="0.45">
      <c r="A137" s="20">
        <v>136</v>
      </c>
      <c r="B137" s="1">
        <v>44927</v>
      </c>
      <c r="C137" s="1">
        <v>44987</v>
      </c>
      <c r="D137" s="1" t="str">
        <f t="shared" ca="1" si="2"/>
        <v>DA PAGARE</v>
      </c>
      <c r="E137" s="2" t="s">
        <v>19</v>
      </c>
      <c r="F137" s="2" t="s">
        <v>13</v>
      </c>
      <c r="G137" s="3">
        <v>2800</v>
      </c>
      <c r="H137" s="3">
        <v>616</v>
      </c>
      <c r="I137" s="3">
        <v>3416</v>
      </c>
    </row>
    <row r="138" spans="1:9" x14ac:dyDescent="0.45">
      <c r="A138" s="20">
        <v>137</v>
      </c>
      <c r="B138" s="1">
        <v>44943</v>
      </c>
      <c r="C138" s="1">
        <v>45003</v>
      </c>
      <c r="D138" s="1" t="str">
        <f t="shared" ca="1" si="2"/>
        <v>DA PAGARE</v>
      </c>
      <c r="E138" s="2" t="s">
        <v>8</v>
      </c>
      <c r="F138" s="2" t="s">
        <v>13</v>
      </c>
      <c r="G138" s="3">
        <v>2820</v>
      </c>
      <c r="H138" s="3">
        <v>620.4</v>
      </c>
      <c r="I138" s="3">
        <v>3440.4</v>
      </c>
    </row>
    <row r="139" spans="1:9" x14ac:dyDescent="0.45">
      <c r="A139" s="20">
        <v>138</v>
      </c>
      <c r="B139" s="1">
        <v>44934</v>
      </c>
      <c r="C139" s="1">
        <v>44994</v>
      </c>
      <c r="D139" s="1" t="str">
        <f t="shared" ca="1" si="2"/>
        <v>DA PAGARE</v>
      </c>
      <c r="E139" s="2" t="s">
        <v>10</v>
      </c>
      <c r="F139" s="2" t="s">
        <v>9</v>
      </c>
      <c r="G139" s="3">
        <v>2840</v>
      </c>
      <c r="H139" s="3">
        <v>624.79999999999995</v>
      </c>
      <c r="I139" s="3">
        <v>3464.8</v>
      </c>
    </row>
    <row r="140" spans="1:9" x14ac:dyDescent="0.45">
      <c r="A140" s="20">
        <v>139</v>
      </c>
      <c r="B140" s="1">
        <v>44940</v>
      </c>
      <c r="C140" s="1">
        <v>45000</v>
      </c>
      <c r="D140" s="1" t="str">
        <f t="shared" ca="1" si="2"/>
        <v>DA PAGARE</v>
      </c>
      <c r="E140" s="2" t="s">
        <v>12</v>
      </c>
      <c r="F140" s="2" t="s">
        <v>11</v>
      </c>
      <c r="G140" s="3">
        <v>2860</v>
      </c>
      <c r="H140" s="3">
        <v>629.20000000000005</v>
      </c>
      <c r="I140" s="3">
        <v>3489.2</v>
      </c>
    </row>
    <row r="141" spans="1:9" x14ac:dyDescent="0.45">
      <c r="A141" s="20">
        <v>140</v>
      </c>
      <c r="B141" s="1">
        <v>44939</v>
      </c>
      <c r="C141" s="1">
        <v>44999</v>
      </c>
      <c r="D141" s="1" t="str">
        <f t="shared" ca="1" si="2"/>
        <v>DA PAGARE</v>
      </c>
      <c r="E141" s="2" t="s">
        <v>14</v>
      </c>
      <c r="F141" s="2" t="s">
        <v>11</v>
      </c>
      <c r="G141" s="3">
        <v>2880</v>
      </c>
      <c r="H141" s="3">
        <v>633.6</v>
      </c>
      <c r="I141" s="3">
        <v>3513.6</v>
      </c>
    </row>
    <row r="142" spans="1:9" x14ac:dyDescent="0.45">
      <c r="A142" s="20">
        <v>141</v>
      </c>
      <c r="B142" s="1">
        <v>44941</v>
      </c>
      <c r="C142" s="1">
        <v>45001</v>
      </c>
      <c r="D142" s="1" t="str">
        <f t="shared" ca="1" si="2"/>
        <v>DA PAGARE</v>
      </c>
      <c r="E142" s="2" t="s">
        <v>8</v>
      </c>
      <c r="F142" s="2" t="s">
        <v>9</v>
      </c>
      <c r="G142" s="3">
        <v>2900</v>
      </c>
      <c r="H142" s="3">
        <v>638</v>
      </c>
      <c r="I142" s="3">
        <v>3538</v>
      </c>
    </row>
    <row r="143" spans="1:9" x14ac:dyDescent="0.45">
      <c r="A143" s="20">
        <v>142</v>
      </c>
      <c r="B143" s="1">
        <v>44928</v>
      </c>
      <c r="C143" s="1">
        <v>44988</v>
      </c>
      <c r="D143" s="1" t="str">
        <f t="shared" ca="1" si="2"/>
        <v>DA PAGARE</v>
      </c>
      <c r="E143" s="2" t="s">
        <v>16</v>
      </c>
      <c r="F143" s="2" t="s">
        <v>11</v>
      </c>
      <c r="G143" s="3">
        <v>2920</v>
      </c>
      <c r="H143" s="3">
        <v>642.4</v>
      </c>
      <c r="I143" s="3">
        <v>3562.4</v>
      </c>
    </row>
    <row r="144" spans="1:9" x14ac:dyDescent="0.45">
      <c r="A144" s="20">
        <v>143</v>
      </c>
      <c r="B144" s="1">
        <v>44935</v>
      </c>
      <c r="C144" s="1">
        <v>44995</v>
      </c>
      <c r="D144" s="1" t="str">
        <f t="shared" ca="1" si="2"/>
        <v>DA PAGARE</v>
      </c>
      <c r="E144" s="2" t="s">
        <v>8</v>
      </c>
      <c r="F144" s="2" t="s">
        <v>13</v>
      </c>
      <c r="G144" s="3">
        <v>2940</v>
      </c>
      <c r="H144" s="3">
        <v>646.79999999999995</v>
      </c>
      <c r="I144" s="3">
        <v>3586.8</v>
      </c>
    </row>
    <row r="145" spans="1:9" x14ac:dyDescent="0.45">
      <c r="A145" s="20">
        <v>144</v>
      </c>
      <c r="B145" s="1">
        <v>44936</v>
      </c>
      <c r="C145" s="1">
        <v>44996</v>
      </c>
      <c r="D145" s="1" t="str">
        <f t="shared" ca="1" si="2"/>
        <v>DA PAGARE</v>
      </c>
      <c r="E145" s="2" t="s">
        <v>14</v>
      </c>
      <c r="F145" s="2" t="s">
        <v>15</v>
      </c>
      <c r="G145" s="3">
        <v>2960</v>
      </c>
      <c r="H145" s="3">
        <v>651.20000000000005</v>
      </c>
      <c r="I145" s="3">
        <v>3611.2</v>
      </c>
    </row>
    <row r="146" spans="1:9" x14ac:dyDescent="0.45">
      <c r="A146" s="20">
        <v>145</v>
      </c>
      <c r="B146" s="1">
        <v>44932</v>
      </c>
      <c r="C146" s="1">
        <v>44992</v>
      </c>
      <c r="D146" s="1" t="str">
        <f t="shared" ca="1" si="2"/>
        <v>DA PAGARE</v>
      </c>
      <c r="E146" s="2" t="s">
        <v>17</v>
      </c>
      <c r="F146" s="2" t="s">
        <v>11</v>
      </c>
      <c r="G146" s="3">
        <v>2980</v>
      </c>
      <c r="H146" s="3">
        <v>655.6</v>
      </c>
      <c r="I146" s="3">
        <v>3635.6</v>
      </c>
    </row>
    <row r="147" spans="1:9" x14ac:dyDescent="0.45">
      <c r="A147" s="20">
        <v>146</v>
      </c>
      <c r="B147" s="1">
        <v>44928</v>
      </c>
      <c r="C147" s="1">
        <v>44988</v>
      </c>
      <c r="D147" s="1" t="str">
        <f t="shared" ca="1" si="2"/>
        <v>DA PAGARE</v>
      </c>
      <c r="E147" s="2" t="s">
        <v>18</v>
      </c>
      <c r="F147" s="2" t="s">
        <v>11</v>
      </c>
      <c r="G147" s="3">
        <v>3000</v>
      </c>
      <c r="H147" s="3">
        <v>660</v>
      </c>
      <c r="I147" s="3">
        <v>3660</v>
      </c>
    </row>
    <row r="148" spans="1:9" x14ac:dyDescent="0.45">
      <c r="A148" s="20">
        <v>147</v>
      </c>
      <c r="B148" s="1">
        <v>44938</v>
      </c>
      <c r="C148" s="1">
        <v>44998</v>
      </c>
      <c r="D148" s="1" t="str">
        <f t="shared" ca="1" si="2"/>
        <v>DA PAGARE</v>
      </c>
      <c r="E148" s="2" t="s">
        <v>18</v>
      </c>
      <c r="F148" s="2" t="s">
        <v>15</v>
      </c>
      <c r="G148" s="3">
        <v>3020</v>
      </c>
      <c r="H148" s="3">
        <v>664.4</v>
      </c>
      <c r="I148" s="3">
        <v>3684.4</v>
      </c>
    </row>
    <row r="149" spans="1:9" x14ac:dyDescent="0.45">
      <c r="A149" s="20">
        <v>148</v>
      </c>
      <c r="B149" s="1">
        <v>44930</v>
      </c>
      <c r="C149" s="1">
        <v>44990</v>
      </c>
      <c r="D149" s="1" t="str">
        <f t="shared" ca="1" si="2"/>
        <v>DA PAGARE</v>
      </c>
      <c r="E149" s="2" t="s">
        <v>17</v>
      </c>
      <c r="F149" s="2" t="s">
        <v>9</v>
      </c>
      <c r="G149" s="3">
        <v>3040</v>
      </c>
      <c r="H149" s="3">
        <v>668.8</v>
      </c>
      <c r="I149" s="3">
        <v>3708.8</v>
      </c>
    </row>
    <row r="150" spans="1:9" x14ac:dyDescent="0.45">
      <c r="A150" s="20">
        <v>149</v>
      </c>
      <c r="B150" s="1">
        <v>44937</v>
      </c>
      <c r="C150" s="1">
        <v>44997</v>
      </c>
      <c r="D150" s="1" t="str">
        <f t="shared" ca="1" si="2"/>
        <v>DA PAGARE</v>
      </c>
      <c r="E150" s="2" t="s">
        <v>10</v>
      </c>
      <c r="F150" s="2" t="s">
        <v>13</v>
      </c>
      <c r="G150" s="3">
        <v>3060</v>
      </c>
      <c r="H150" s="3">
        <v>673.2</v>
      </c>
      <c r="I150" s="3">
        <v>3733.2</v>
      </c>
    </row>
    <row r="151" spans="1:9" x14ac:dyDescent="0.45">
      <c r="A151" s="20">
        <v>150</v>
      </c>
      <c r="B151" s="1">
        <v>44930</v>
      </c>
      <c r="C151" s="1">
        <v>44990</v>
      </c>
      <c r="D151" s="1" t="str">
        <f t="shared" ca="1" si="2"/>
        <v>DA PAGARE</v>
      </c>
      <c r="E151" s="2" t="s">
        <v>12</v>
      </c>
      <c r="F151" s="2" t="s">
        <v>13</v>
      </c>
      <c r="G151" s="3">
        <v>3080</v>
      </c>
      <c r="H151" s="3">
        <v>677.6</v>
      </c>
      <c r="I151" s="3">
        <v>3757.6</v>
      </c>
    </row>
    <row r="152" spans="1:9" x14ac:dyDescent="0.45">
      <c r="A152" s="20">
        <v>151</v>
      </c>
      <c r="B152" s="1">
        <v>44939</v>
      </c>
      <c r="C152" s="1">
        <v>44999</v>
      </c>
      <c r="D152" s="1" t="str">
        <f t="shared" ca="1" si="2"/>
        <v>DA PAGARE</v>
      </c>
      <c r="E152" s="2" t="s">
        <v>17</v>
      </c>
      <c r="F152" s="2" t="s">
        <v>13</v>
      </c>
      <c r="G152" s="3">
        <v>3100</v>
      </c>
      <c r="H152" s="3">
        <v>682</v>
      </c>
      <c r="I152" s="3">
        <v>3782</v>
      </c>
    </row>
    <row r="153" spans="1:9" x14ac:dyDescent="0.45">
      <c r="A153" s="20">
        <v>152</v>
      </c>
      <c r="B153" s="1">
        <v>44941</v>
      </c>
      <c r="C153" s="1">
        <v>45001</v>
      </c>
      <c r="D153" s="1" t="str">
        <f t="shared" ca="1" si="2"/>
        <v>DA PAGARE</v>
      </c>
      <c r="E153" s="2" t="s">
        <v>18</v>
      </c>
      <c r="F153" s="2" t="s">
        <v>9</v>
      </c>
      <c r="G153" s="3">
        <v>3120</v>
      </c>
      <c r="H153" s="3">
        <v>686.4</v>
      </c>
      <c r="I153" s="3">
        <v>3806.4</v>
      </c>
    </row>
    <row r="154" spans="1:9" x14ac:dyDescent="0.45">
      <c r="A154" s="20">
        <v>153</v>
      </c>
      <c r="B154" s="1">
        <v>44942</v>
      </c>
      <c r="C154" s="1">
        <v>45002</v>
      </c>
      <c r="D154" s="1" t="str">
        <f t="shared" ca="1" si="2"/>
        <v>DA PAGARE</v>
      </c>
      <c r="E154" s="2" t="s">
        <v>19</v>
      </c>
      <c r="F154" s="2" t="s">
        <v>11</v>
      </c>
      <c r="G154" s="3">
        <v>3140</v>
      </c>
      <c r="H154" s="3">
        <v>690.8</v>
      </c>
      <c r="I154" s="3">
        <v>3830.8</v>
      </c>
    </row>
    <row r="155" spans="1:9" x14ac:dyDescent="0.45">
      <c r="A155" s="20">
        <v>154</v>
      </c>
      <c r="B155" s="1">
        <v>44943</v>
      </c>
      <c r="C155" s="1">
        <v>45003</v>
      </c>
      <c r="D155" s="1" t="str">
        <f t="shared" ca="1" si="2"/>
        <v>DA PAGARE</v>
      </c>
      <c r="E155" s="2" t="s">
        <v>8</v>
      </c>
      <c r="F155" s="2" t="s">
        <v>11</v>
      </c>
      <c r="G155" s="3">
        <v>3160</v>
      </c>
      <c r="H155" s="3">
        <v>695.2</v>
      </c>
      <c r="I155" s="3">
        <v>3855.2</v>
      </c>
    </row>
    <row r="156" spans="1:9" x14ac:dyDescent="0.45">
      <c r="A156" s="20">
        <v>155</v>
      </c>
      <c r="B156" s="1">
        <v>44936</v>
      </c>
      <c r="C156" s="1">
        <v>44996</v>
      </c>
      <c r="D156" s="1" t="str">
        <f t="shared" ca="1" si="2"/>
        <v>DA PAGARE</v>
      </c>
      <c r="E156" s="2" t="s">
        <v>10</v>
      </c>
      <c r="F156" s="2" t="s">
        <v>9</v>
      </c>
      <c r="G156" s="3">
        <v>3180</v>
      </c>
      <c r="H156" s="3">
        <v>699.6</v>
      </c>
      <c r="I156" s="3">
        <v>3879.6</v>
      </c>
    </row>
    <row r="157" spans="1:9" x14ac:dyDescent="0.45">
      <c r="A157" s="20">
        <v>156</v>
      </c>
      <c r="B157" s="1">
        <v>44930</v>
      </c>
      <c r="C157" s="1">
        <v>44990</v>
      </c>
      <c r="D157" s="1" t="str">
        <f t="shared" ca="1" si="2"/>
        <v>DA PAGARE</v>
      </c>
      <c r="E157" s="2" t="s">
        <v>12</v>
      </c>
      <c r="F157" s="2" t="s">
        <v>11</v>
      </c>
      <c r="G157" s="3">
        <v>3200</v>
      </c>
      <c r="H157" s="3">
        <v>704</v>
      </c>
      <c r="I157" s="3">
        <v>3904</v>
      </c>
    </row>
    <row r="158" spans="1:9" x14ac:dyDescent="0.45">
      <c r="A158" s="20">
        <v>157</v>
      </c>
      <c r="B158" s="1">
        <v>44938</v>
      </c>
      <c r="C158" s="1">
        <v>44998</v>
      </c>
      <c r="D158" s="1" t="str">
        <f t="shared" ca="1" si="2"/>
        <v>DA PAGARE</v>
      </c>
      <c r="E158" s="2" t="s">
        <v>14</v>
      </c>
      <c r="F158" s="2" t="s">
        <v>13</v>
      </c>
      <c r="G158" s="3">
        <v>3220</v>
      </c>
      <c r="H158" s="3">
        <v>708.4</v>
      </c>
      <c r="I158" s="3">
        <v>3928.4</v>
      </c>
    </row>
    <row r="159" spans="1:9" x14ac:dyDescent="0.45">
      <c r="A159" s="20">
        <v>158</v>
      </c>
      <c r="B159" s="1">
        <v>44934</v>
      </c>
      <c r="C159" s="1">
        <v>44994</v>
      </c>
      <c r="D159" s="1" t="str">
        <f t="shared" ca="1" si="2"/>
        <v>DA PAGARE</v>
      </c>
      <c r="E159" s="2" t="s">
        <v>8</v>
      </c>
      <c r="F159" s="2" t="s">
        <v>15</v>
      </c>
      <c r="G159" s="3">
        <v>3240</v>
      </c>
      <c r="H159" s="3">
        <v>712.8</v>
      </c>
      <c r="I159" s="3">
        <v>3952.8</v>
      </c>
    </row>
    <row r="160" spans="1:9" x14ac:dyDescent="0.45">
      <c r="A160" s="20">
        <v>159</v>
      </c>
      <c r="B160" s="1">
        <v>44935</v>
      </c>
      <c r="C160" s="1">
        <v>44995</v>
      </c>
      <c r="D160" s="1" t="str">
        <f t="shared" ca="1" si="2"/>
        <v>DA PAGARE</v>
      </c>
      <c r="E160" s="2" t="s">
        <v>16</v>
      </c>
      <c r="F160" s="2" t="s">
        <v>11</v>
      </c>
      <c r="G160" s="3">
        <v>3260</v>
      </c>
      <c r="H160" s="3">
        <v>717.2</v>
      </c>
      <c r="I160" s="3">
        <v>3977.2</v>
      </c>
    </row>
    <row r="161" spans="1:9" x14ac:dyDescent="0.45">
      <c r="A161" s="20">
        <v>160</v>
      </c>
      <c r="B161" s="1">
        <v>44940</v>
      </c>
      <c r="C161" s="1">
        <v>45000</v>
      </c>
      <c r="D161" s="1" t="str">
        <f t="shared" ca="1" si="2"/>
        <v>DA PAGARE</v>
      </c>
      <c r="E161" s="2" t="s">
        <v>8</v>
      </c>
      <c r="F161" s="2" t="s">
        <v>11</v>
      </c>
      <c r="G161" s="3">
        <v>3280</v>
      </c>
      <c r="H161" s="3">
        <v>721.6</v>
      </c>
      <c r="I161" s="3">
        <v>4001.6</v>
      </c>
    </row>
    <row r="162" spans="1:9" x14ac:dyDescent="0.45">
      <c r="A162" s="20">
        <v>161</v>
      </c>
      <c r="B162" s="1">
        <v>44935</v>
      </c>
      <c r="C162" s="1">
        <v>44995</v>
      </c>
      <c r="D162" s="1" t="str">
        <f t="shared" ca="1" si="2"/>
        <v>DA PAGARE</v>
      </c>
      <c r="E162" s="2" t="s">
        <v>14</v>
      </c>
      <c r="F162" s="2" t="s">
        <v>15</v>
      </c>
      <c r="G162" s="3">
        <v>3300</v>
      </c>
      <c r="H162" s="3">
        <v>726</v>
      </c>
      <c r="I162" s="3">
        <v>4026</v>
      </c>
    </row>
    <row r="163" spans="1:9" x14ac:dyDescent="0.45">
      <c r="A163" s="20">
        <v>162</v>
      </c>
      <c r="B163" s="1">
        <v>44940</v>
      </c>
      <c r="C163" s="1">
        <v>45000</v>
      </c>
      <c r="D163" s="1" t="str">
        <f t="shared" ca="1" si="2"/>
        <v>DA PAGARE</v>
      </c>
      <c r="E163" s="2" t="s">
        <v>17</v>
      </c>
      <c r="F163" s="2" t="s">
        <v>9</v>
      </c>
      <c r="G163" s="3">
        <v>3320</v>
      </c>
      <c r="H163" s="3">
        <v>730.4</v>
      </c>
      <c r="I163" s="3">
        <v>4050.4</v>
      </c>
    </row>
    <row r="164" spans="1:9" x14ac:dyDescent="0.45">
      <c r="A164" s="20">
        <v>163</v>
      </c>
      <c r="B164" s="1">
        <v>44928</v>
      </c>
      <c r="C164" s="1">
        <v>44988</v>
      </c>
      <c r="D164" s="1" t="str">
        <f t="shared" ca="1" si="2"/>
        <v>DA PAGARE</v>
      </c>
      <c r="E164" s="2" t="s">
        <v>18</v>
      </c>
      <c r="F164" s="2" t="s">
        <v>13</v>
      </c>
      <c r="G164" s="3">
        <v>3340</v>
      </c>
      <c r="H164" s="3">
        <v>734.8</v>
      </c>
      <c r="I164" s="3">
        <v>4074.8</v>
      </c>
    </row>
    <row r="165" spans="1:9" x14ac:dyDescent="0.45">
      <c r="A165" s="20">
        <v>164</v>
      </c>
      <c r="B165" s="1">
        <v>44942</v>
      </c>
      <c r="C165" s="1">
        <v>45002</v>
      </c>
      <c r="D165" s="1" t="str">
        <f t="shared" ca="1" si="2"/>
        <v>DA PAGARE</v>
      </c>
      <c r="E165" s="2" t="s">
        <v>18</v>
      </c>
      <c r="F165" s="2" t="s">
        <v>13</v>
      </c>
      <c r="G165" s="3">
        <v>3360</v>
      </c>
      <c r="H165" s="3">
        <v>739.2</v>
      </c>
      <c r="I165" s="3">
        <v>4099.2</v>
      </c>
    </row>
    <row r="166" spans="1:9" x14ac:dyDescent="0.45">
      <c r="A166" s="20">
        <v>165</v>
      </c>
      <c r="B166" s="1">
        <v>44928</v>
      </c>
      <c r="C166" s="1">
        <v>44988</v>
      </c>
      <c r="D166" s="1" t="str">
        <f t="shared" ca="1" si="2"/>
        <v>DA PAGARE</v>
      </c>
      <c r="E166" s="2" t="s">
        <v>17</v>
      </c>
      <c r="F166" s="2" t="s">
        <v>13</v>
      </c>
      <c r="G166" s="3">
        <v>3380</v>
      </c>
      <c r="H166" s="3">
        <v>743.6</v>
      </c>
      <c r="I166" s="3">
        <v>4123.6000000000004</v>
      </c>
    </row>
    <row r="167" spans="1:9" x14ac:dyDescent="0.45">
      <c r="A167" s="20">
        <v>166</v>
      </c>
      <c r="B167" s="1">
        <v>44935</v>
      </c>
      <c r="C167" s="1">
        <v>44995</v>
      </c>
      <c r="D167" s="1" t="str">
        <f t="shared" ca="1" si="2"/>
        <v>DA PAGARE</v>
      </c>
      <c r="E167" s="2" t="s">
        <v>10</v>
      </c>
      <c r="F167" s="2" t="s">
        <v>9</v>
      </c>
      <c r="G167" s="3">
        <v>3400</v>
      </c>
      <c r="H167" s="3">
        <v>748</v>
      </c>
      <c r="I167" s="3">
        <v>4148</v>
      </c>
    </row>
    <row r="168" spans="1:9" x14ac:dyDescent="0.45">
      <c r="A168" s="20">
        <v>167</v>
      </c>
      <c r="B168" s="1">
        <v>44939</v>
      </c>
      <c r="C168" s="1">
        <v>44999</v>
      </c>
      <c r="D168" s="1" t="str">
        <f t="shared" ca="1" si="2"/>
        <v>DA PAGARE</v>
      </c>
      <c r="E168" s="2" t="s">
        <v>12</v>
      </c>
      <c r="F168" s="2" t="s">
        <v>11</v>
      </c>
      <c r="G168" s="3">
        <v>3420</v>
      </c>
      <c r="H168" s="3">
        <v>752.4</v>
      </c>
      <c r="I168" s="3">
        <v>4172.3999999999996</v>
      </c>
    </row>
    <row r="169" spans="1:9" x14ac:dyDescent="0.45">
      <c r="A169" s="20">
        <v>168</v>
      </c>
      <c r="B169" s="1">
        <v>44936</v>
      </c>
      <c r="C169" s="1">
        <v>44996</v>
      </c>
      <c r="D169" s="1" t="str">
        <f t="shared" ca="1" si="2"/>
        <v>DA PAGARE</v>
      </c>
      <c r="E169" s="2" t="s">
        <v>17</v>
      </c>
      <c r="F169" s="2" t="s">
        <v>11</v>
      </c>
      <c r="G169" s="3">
        <v>3440</v>
      </c>
      <c r="H169" s="3">
        <v>756.8</v>
      </c>
      <c r="I169" s="3">
        <v>4196.8</v>
      </c>
    </row>
    <row r="170" spans="1:9" x14ac:dyDescent="0.45">
      <c r="A170" s="20">
        <v>169</v>
      </c>
      <c r="B170" s="1">
        <v>44938</v>
      </c>
      <c r="C170" s="1">
        <v>44998</v>
      </c>
      <c r="D170" s="1" t="str">
        <f t="shared" ca="1" si="2"/>
        <v>DA PAGARE</v>
      </c>
      <c r="E170" s="2" t="s">
        <v>18</v>
      </c>
      <c r="F170" s="2" t="s">
        <v>9</v>
      </c>
      <c r="G170" s="3">
        <v>3460</v>
      </c>
      <c r="H170" s="3">
        <v>761.2</v>
      </c>
      <c r="I170" s="3">
        <v>4221.2</v>
      </c>
    </row>
    <row r="171" spans="1:9" x14ac:dyDescent="0.45">
      <c r="A171" s="20">
        <v>170</v>
      </c>
      <c r="B171" s="1">
        <v>44943</v>
      </c>
      <c r="C171" s="1">
        <v>45003</v>
      </c>
      <c r="D171" s="1" t="str">
        <f t="shared" ca="1" si="2"/>
        <v>DA PAGARE</v>
      </c>
      <c r="E171" s="2" t="s">
        <v>19</v>
      </c>
      <c r="F171" s="2" t="s">
        <v>11</v>
      </c>
      <c r="G171" s="3">
        <v>3480</v>
      </c>
      <c r="H171" s="3">
        <v>765.6</v>
      </c>
      <c r="I171" s="3">
        <v>4245.6000000000004</v>
      </c>
    </row>
    <row r="172" spans="1:9" x14ac:dyDescent="0.45">
      <c r="A172" s="20">
        <v>171</v>
      </c>
      <c r="B172" s="1">
        <v>44938</v>
      </c>
      <c r="C172" s="1">
        <v>44998</v>
      </c>
      <c r="D172" s="1" t="str">
        <f t="shared" ca="1" si="2"/>
        <v>DA PAGARE</v>
      </c>
      <c r="E172" s="2" t="s">
        <v>8</v>
      </c>
      <c r="F172" s="2" t="s">
        <v>13</v>
      </c>
      <c r="G172" s="3">
        <v>3500</v>
      </c>
      <c r="H172" s="3">
        <v>770</v>
      </c>
      <c r="I172" s="3">
        <v>4270</v>
      </c>
    </row>
    <row r="173" spans="1:9" x14ac:dyDescent="0.45">
      <c r="A173" s="20">
        <v>172</v>
      </c>
      <c r="B173" s="1">
        <v>44943</v>
      </c>
      <c r="C173" s="1">
        <v>45003</v>
      </c>
      <c r="D173" s="1" t="str">
        <f t="shared" ca="1" si="2"/>
        <v>DA PAGARE</v>
      </c>
      <c r="E173" s="2" t="s">
        <v>10</v>
      </c>
      <c r="F173" s="2" t="s">
        <v>15</v>
      </c>
      <c r="G173" s="3">
        <v>3520</v>
      </c>
      <c r="H173" s="3">
        <v>774.4</v>
      </c>
      <c r="I173" s="3">
        <v>4294.3999999999996</v>
      </c>
    </row>
    <row r="174" spans="1:9" x14ac:dyDescent="0.45">
      <c r="A174" s="20">
        <v>173</v>
      </c>
      <c r="B174" s="1">
        <v>44938</v>
      </c>
      <c r="C174" s="1">
        <v>44998</v>
      </c>
      <c r="D174" s="1" t="str">
        <f t="shared" ca="1" si="2"/>
        <v>DA PAGARE</v>
      </c>
      <c r="E174" s="2" t="s">
        <v>12</v>
      </c>
      <c r="F174" s="2" t="s">
        <v>11</v>
      </c>
      <c r="G174" s="3">
        <v>3540</v>
      </c>
      <c r="H174" s="3">
        <v>778.8</v>
      </c>
      <c r="I174" s="3">
        <v>4318.8</v>
      </c>
    </row>
    <row r="175" spans="1:9" x14ac:dyDescent="0.45">
      <c r="A175" s="20">
        <v>174</v>
      </c>
      <c r="B175" s="1">
        <v>44933</v>
      </c>
      <c r="C175" s="1">
        <v>44993</v>
      </c>
      <c r="D175" s="1" t="str">
        <f t="shared" ca="1" si="2"/>
        <v>DA PAGARE</v>
      </c>
      <c r="E175" s="2" t="s">
        <v>14</v>
      </c>
      <c r="F175" s="2" t="s">
        <v>11</v>
      </c>
      <c r="G175" s="3">
        <v>3560</v>
      </c>
      <c r="H175" s="3">
        <v>783.2</v>
      </c>
      <c r="I175" s="3">
        <v>4343.2</v>
      </c>
    </row>
    <row r="176" spans="1:9" x14ac:dyDescent="0.45">
      <c r="A176" s="20">
        <v>175</v>
      </c>
      <c r="B176" s="1">
        <v>44928</v>
      </c>
      <c r="C176" s="1">
        <v>44988</v>
      </c>
      <c r="D176" s="1" t="str">
        <f t="shared" ca="1" si="2"/>
        <v>DA PAGARE</v>
      </c>
      <c r="E176" s="2" t="s">
        <v>8</v>
      </c>
      <c r="F176" s="2" t="s">
        <v>15</v>
      </c>
      <c r="G176" s="3">
        <v>3580</v>
      </c>
      <c r="H176" s="3">
        <v>787.6</v>
      </c>
      <c r="I176" s="3">
        <v>4367.6000000000004</v>
      </c>
    </row>
    <row r="177" spans="1:9" x14ac:dyDescent="0.45">
      <c r="A177" s="20">
        <v>176</v>
      </c>
      <c r="B177" s="1">
        <v>44930</v>
      </c>
      <c r="C177" s="1">
        <v>44990</v>
      </c>
      <c r="D177" s="1" t="str">
        <f t="shared" ca="1" si="2"/>
        <v>DA PAGARE</v>
      </c>
      <c r="E177" s="2" t="s">
        <v>16</v>
      </c>
      <c r="F177" s="2" t="s">
        <v>9</v>
      </c>
      <c r="G177" s="3">
        <v>3600</v>
      </c>
      <c r="H177" s="3">
        <v>792</v>
      </c>
      <c r="I177" s="3">
        <v>4392</v>
      </c>
    </row>
    <row r="178" spans="1:9" x14ac:dyDescent="0.45">
      <c r="A178" s="20">
        <v>177</v>
      </c>
      <c r="B178" s="1">
        <v>44940</v>
      </c>
      <c r="C178" s="1">
        <v>45000</v>
      </c>
      <c r="D178" s="1" t="str">
        <f t="shared" ca="1" si="2"/>
        <v>DA PAGARE</v>
      </c>
      <c r="E178" s="2" t="s">
        <v>8</v>
      </c>
      <c r="F178" s="2" t="s">
        <v>13</v>
      </c>
      <c r="G178" s="3">
        <v>3620</v>
      </c>
      <c r="H178" s="3">
        <v>796.4</v>
      </c>
      <c r="I178" s="3">
        <v>4416.3999999999996</v>
      </c>
    </row>
    <row r="179" spans="1:9" x14ac:dyDescent="0.45">
      <c r="A179" s="20">
        <v>178</v>
      </c>
      <c r="B179" s="1">
        <v>44928</v>
      </c>
      <c r="C179" s="1">
        <v>44988</v>
      </c>
      <c r="D179" s="1" t="str">
        <f t="shared" ca="1" si="2"/>
        <v>DA PAGARE</v>
      </c>
      <c r="E179" s="2" t="s">
        <v>14</v>
      </c>
      <c r="F179" s="2" t="s">
        <v>13</v>
      </c>
      <c r="G179" s="3">
        <v>3640</v>
      </c>
      <c r="H179" s="3">
        <v>800.8</v>
      </c>
      <c r="I179" s="3">
        <v>4440.8</v>
      </c>
    </row>
    <row r="180" spans="1:9" x14ac:dyDescent="0.45">
      <c r="A180" s="20">
        <v>179</v>
      </c>
      <c r="B180" s="1">
        <v>44933</v>
      </c>
      <c r="C180" s="1">
        <v>44993</v>
      </c>
      <c r="D180" s="1" t="str">
        <f t="shared" ca="1" si="2"/>
        <v>DA PAGARE</v>
      </c>
      <c r="E180" s="2" t="s">
        <v>17</v>
      </c>
      <c r="F180" s="2" t="s">
        <v>13</v>
      </c>
      <c r="G180" s="3">
        <v>3660</v>
      </c>
      <c r="H180" s="3">
        <v>805.2</v>
      </c>
      <c r="I180" s="3">
        <v>4465.2</v>
      </c>
    </row>
    <row r="181" spans="1:9" x14ac:dyDescent="0.45">
      <c r="A181" s="20">
        <v>180</v>
      </c>
      <c r="B181" s="1">
        <v>44933</v>
      </c>
      <c r="C181" s="1">
        <v>44993</v>
      </c>
      <c r="D181" s="1" t="str">
        <f t="shared" ca="1" si="2"/>
        <v>DA PAGARE</v>
      </c>
      <c r="E181" s="2" t="s">
        <v>18</v>
      </c>
      <c r="F181" s="2" t="s">
        <v>9</v>
      </c>
      <c r="G181" s="3">
        <v>3680</v>
      </c>
      <c r="H181" s="3">
        <v>809.6</v>
      </c>
      <c r="I181" s="3">
        <v>4489.6000000000004</v>
      </c>
    </row>
    <row r="182" spans="1:9" x14ac:dyDescent="0.45">
      <c r="A182" s="20">
        <v>181</v>
      </c>
      <c r="B182" s="1">
        <v>44937</v>
      </c>
      <c r="C182" s="1">
        <v>44997</v>
      </c>
      <c r="D182" s="1" t="str">
        <f t="shared" ca="1" si="2"/>
        <v>DA PAGARE</v>
      </c>
      <c r="E182" s="2" t="s">
        <v>18</v>
      </c>
      <c r="F182" s="2" t="s">
        <v>11</v>
      </c>
      <c r="G182" s="3">
        <v>3700</v>
      </c>
      <c r="H182" s="3">
        <v>814</v>
      </c>
      <c r="I182" s="3">
        <v>4514</v>
      </c>
    </row>
    <row r="183" spans="1:9" x14ac:dyDescent="0.45">
      <c r="A183" s="20">
        <v>182</v>
      </c>
      <c r="B183" s="1">
        <v>44943</v>
      </c>
      <c r="C183" s="1">
        <v>45003</v>
      </c>
      <c r="D183" s="1" t="str">
        <f t="shared" ca="1" si="2"/>
        <v>DA PAGARE</v>
      </c>
      <c r="E183" s="2" t="s">
        <v>17</v>
      </c>
      <c r="F183" s="2" t="s">
        <v>11</v>
      </c>
      <c r="G183" s="3">
        <v>3720</v>
      </c>
      <c r="H183" s="3">
        <v>818.4</v>
      </c>
      <c r="I183" s="3">
        <v>4538.3999999999996</v>
      </c>
    </row>
    <row r="184" spans="1:9" x14ac:dyDescent="0.45">
      <c r="A184" s="20">
        <v>183</v>
      </c>
      <c r="B184" s="1">
        <v>44937</v>
      </c>
      <c r="C184" s="1">
        <v>44997</v>
      </c>
      <c r="D184" s="1" t="str">
        <f t="shared" ca="1" si="2"/>
        <v>DA PAGARE</v>
      </c>
      <c r="E184" s="2" t="s">
        <v>10</v>
      </c>
      <c r="F184" s="2" t="s">
        <v>9</v>
      </c>
      <c r="G184" s="3">
        <v>3740</v>
      </c>
      <c r="H184" s="3">
        <v>822.8</v>
      </c>
      <c r="I184" s="3">
        <v>4562.8</v>
      </c>
    </row>
    <row r="185" spans="1:9" x14ac:dyDescent="0.45">
      <c r="A185" s="20">
        <v>184</v>
      </c>
      <c r="B185" s="1">
        <v>44943</v>
      </c>
      <c r="C185" s="1">
        <v>45003</v>
      </c>
      <c r="D185" s="1" t="str">
        <f t="shared" ca="1" si="2"/>
        <v>DA PAGARE</v>
      </c>
      <c r="E185" s="2" t="s">
        <v>12</v>
      </c>
      <c r="F185" s="2" t="s">
        <v>11</v>
      </c>
      <c r="G185" s="3">
        <v>3760</v>
      </c>
      <c r="H185" s="3">
        <v>827.2</v>
      </c>
      <c r="I185" s="3">
        <v>4587.2</v>
      </c>
    </row>
    <row r="186" spans="1:9" x14ac:dyDescent="0.45">
      <c r="A186" s="20">
        <v>185</v>
      </c>
      <c r="B186" s="1">
        <v>44931</v>
      </c>
      <c r="C186" s="1">
        <v>44991</v>
      </c>
      <c r="D186" s="1" t="str">
        <f t="shared" ca="1" si="2"/>
        <v>DA PAGARE</v>
      </c>
      <c r="E186" s="2" t="s">
        <v>17</v>
      </c>
      <c r="F186" s="2" t="s">
        <v>13</v>
      </c>
      <c r="G186" s="3">
        <v>3780</v>
      </c>
      <c r="H186" s="3">
        <v>831.6</v>
      </c>
      <c r="I186" s="3">
        <v>4611.6000000000004</v>
      </c>
    </row>
    <row r="187" spans="1:9" x14ac:dyDescent="0.45">
      <c r="A187" s="20">
        <v>186</v>
      </c>
      <c r="B187" s="1">
        <v>44928</v>
      </c>
      <c r="C187" s="1">
        <v>44988</v>
      </c>
      <c r="D187" s="1" t="str">
        <f t="shared" ca="1" si="2"/>
        <v>DA PAGARE</v>
      </c>
      <c r="E187" s="2" t="s">
        <v>18</v>
      </c>
      <c r="F187" s="2" t="s">
        <v>15</v>
      </c>
      <c r="G187" s="3">
        <v>3800</v>
      </c>
      <c r="H187" s="3">
        <v>836</v>
      </c>
      <c r="I187" s="3">
        <v>4636</v>
      </c>
    </row>
    <row r="188" spans="1:9" x14ac:dyDescent="0.45">
      <c r="A188" s="20">
        <v>187</v>
      </c>
      <c r="B188" s="1">
        <v>44941</v>
      </c>
      <c r="C188" s="1">
        <v>45001</v>
      </c>
      <c r="D188" s="1" t="str">
        <f t="shared" ca="1" si="2"/>
        <v>DA PAGARE</v>
      </c>
      <c r="E188" s="2" t="s">
        <v>19</v>
      </c>
      <c r="F188" s="2" t="s">
        <v>11</v>
      </c>
      <c r="G188" s="3">
        <v>3820</v>
      </c>
      <c r="H188" s="3">
        <v>840.4</v>
      </c>
      <c r="I188" s="3">
        <v>4660.3999999999996</v>
      </c>
    </row>
    <row r="189" spans="1:9" x14ac:dyDescent="0.45">
      <c r="A189" s="20">
        <v>188</v>
      </c>
      <c r="B189" s="1">
        <v>44942</v>
      </c>
      <c r="C189" s="1">
        <v>45002</v>
      </c>
      <c r="D189" s="1" t="str">
        <f t="shared" ca="1" si="2"/>
        <v>DA PAGARE</v>
      </c>
      <c r="E189" s="2" t="s">
        <v>8</v>
      </c>
      <c r="F189" s="2" t="s">
        <v>11</v>
      </c>
      <c r="G189" s="3">
        <v>3840</v>
      </c>
      <c r="H189" s="3">
        <v>844.8</v>
      </c>
      <c r="I189" s="3">
        <v>4684.8</v>
      </c>
    </row>
    <row r="190" spans="1:9" x14ac:dyDescent="0.45">
      <c r="A190" s="20">
        <v>189</v>
      </c>
      <c r="B190" s="1">
        <v>44928</v>
      </c>
      <c r="C190" s="1">
        <v>44988</v>
      </c>
      <c r="D190" s="1" t="str">
        <f t="shared" ca="1" si="2"/>
        <v>DA PAGARE</v>
      </c>
      <c r="E190" s="2" t="s">
        <v>10</v>
      </c>
      <c r="F190" s="2" t="s">
        <v>15</v>
      </c>
      <c r="G190" s="3">
        <v>3860</v>
      </c>
      <c r="H190" s="3">
        <v>849.2</v>
      </c>
      <c r="I190" s="3">
        <v>4709.2</v>
      </c>
    </row>
    <row r="191" spans="1:9" x14ac:dyDescent="0.45">
      <c r="A191" s="20">
        <v>190</v>
      </c>
      <c r="B191" s="1">
        <v>44927</v>
      </c>
      <c r="C191" s="1">
        <v>44987</v>
      </c>
      <c r="D191" s="1" t="str">
        <f t="shared" ca="1" si="2"/>
        <v>DA PAGARE</v>
      </c>
      <c r="E191" s="2" t="s">
        <v>12</v>
      </c>
      <c r="F191" s="2" t="s">
        <v>9</v>
      </c>
      <c r="G191" s="3">
        <v>3880</v>
      </c>
      <c r="H191" s="3">
        <v>853.6</v>
      </c>
      <c r="I191" s="3">
        <v>4733.6000000000004</v>
      </c>
    </row>
    <row r="192" spans="1:9" x14ac:dyDescent="0.45">
      <c r="A192" s="20">
        <v>191</v>
      </c>
      <c r="B192" s="1">
        <v>44933</v>
      </c>
      <c r="C192" s="1">
        <v>44993</v>
      </c>
      <c r="D192" s="1" t="str">
        <f t="shared" ca="1" si="2"/>
        <v>DA PAGARE</v>
      </c>
      <c r="E192" s="2" t="s">
        <v>14</v>
      </c>
      <c r="F192" s="2" t="s">
        <v>13</v>
      </c>
      <c r="G192" s="3">
        <v>3900</v>
      </c>
      <c r="H192" s="3">
        <v>858</v>
      </c>
      <c r="I192" s="3">
        <v>4758</v>
      </c>
    </row>
    <row r="193" spans="1:9" x14ac:dyDescent="0.45">
      <c r="A193" s="20">
        <v>192</v>
      </c>
      <c r="B193" s="1">
        <v>44940</v>
      </c>
      <c r="C193" s="1">
        <v>45000</v>
      </c>
      <c r="D193" s="1" t="str">
        <f t="shared" ca="1" si="2"/>
        <v>DA PAGARE</v>
      </c>
      <c r="E193" s="2" t="s">
        <v>8</v>
      </c>
      <c r="F193" s="2" t="s">
        <v>13</v>
      </c>
      <c r="G193" s="3">
        <v>3920</v>
      </c>
      <c r="H193" s="3">
        <v>862.4</v>
      </c>
      <c r="I193" s="3">
        <v>4782.3999999999996</v>
      </c>
    </row>
    <row r="194" spans="1:9" x14ac:dyDescent="0.45">
      <c r="A194" s="20">
        <v>193</v>
      </c>
      <c r="B194" s="1">
        <v>44932</v>
      </c>
      <c r="C194" s="1">
        <v>44992</v>
      </c>
      <c r="D194" s="1" t="str">
        <f t="shared" ref="D194:D257" ca="1" si="3">IF(C194&lt;TODAY(),"DA PAGARE","PAGATA")</f>
        <v>DA PAGARE</v>
      </c>
      <c r="E194" s="2" t="s">
        <v>16</v>
      </c>
      <c r="F194" s="2" t="s">
        <v>13</v>
      </c>
      <c r="G194" s="3">
        <v>3940</v>
      </c>
      <c r="H194" s="3">
        <v>866.8</v>
      </c>
      <c r="I194" s="3">
        <v>4806.8</v>
      </c>
    </row>
    <row r="195" spans="1:9" x14ac:dyDescent="0.45">
      <c r="A195" s="20">
        <v>194</v>
      </c>
      <c r="B195" s="1">
        <v>44939</v>
      </c>
      <c r="C195" s="1">
        <v>44999</v>
      </c>
      <c r="D195" s="1" t="str">
        <f t="shared" ca="1" si="3"/>
        <v>DA PAGARE</v>
      </c>
      <c r="E195" s="2" t="s">
        <v>8</v>
      </c>
      <c r="F195" s="2" t="s">
        <v>9</v>
      </c>
      <c r="G195" s="3">
        <v>3960</v>
      </c>
      <c r="H195" s="3">
        <v>871.2</v>
      </c>
      <c r="I195" s="3">
        <v>4831.2</v>
      </c>
    </row>
    <row r="196" spans="1:9" x14ac:dyDescent="0.45">
      <c r="A196" s="20">
        <v>195</v>
      </c>
      <c r="B196" s="1">
        <v>44943</v>
      </c>
      <c r="C196" s="1">
        <v>45003</v>
      </c>
      <c r="D196" s="1" t="str">
        <f t="shared" ca="1" si="3"/>
        <v>DA PAGARE</v>
      </c>
      <c r="E196" s="2" t="s">
        <v>14</v>
      </c>
      <c r="F196" s="2" t="s">
        <v>11</v>
      </c>
      <c r="G196" s="3">
        <v>3980</v>
      </c>
      <c r="H196" s="3">
        <v>875.6</v>
      </c>
      <c r="I196" s="3">
        <v>4855.6000000000004</v>
      </c>
    </row>
    <row r="197" spans="1:9" x14ac:dyDescent="0.45">
      <c r="A197" s="20">
        <v>196</v>
      </c>
      <c r="B197" s="1">
        <v>44943</v>
      </c>
      <c r="C197" s="1">
        <v>45003</v>
      </c>
      <c r="D197" s="1" t="str">
        <f t="shared" ca="1" si="3"/>
        <v>DA PAGARE</v>
      </c>
      <c r="E197" s="2" t="s">
        <v>17</v>
      </c>
      <c r="F197" s="2" t="s">
        <v>11</v>
      </c>
      <c r="G197" s="3">
        <v>4000</v>
      </c>
      <c r="H197" s="3">
        <v>880</v>
      </c>
      <c r="I197" s="3">
        <v>4880</v>
      </c>
    </row>
    <row r="198" spans="1:9" x14ac:dyDescent="0.45">
      <c r="A198" s="20">
        <v>197</v>
      </c>
      <c r="B198" s="1">
        <v>44939</v>
      </c>
      <c r="C198" s="1">
        <v>44999</v>
      </c>
      <c r="D198" s="1" t="str">
        <f t="shared" ca="1" si="3"/>
        <v>DA PAGARE</v>
      </c>
      <c r="E198" s="2" t="s">
        <v>18</v>
      </c>
      <c r="F198" s="2" t="s">
        <v>9</v>
      </c>
      <c r="G198" s="3">
        <v>4020</v>
      </c>
      <c r="H198" s="3">
        <v>884.4</v>
      </c>
      <c r="I198" s="3">
        <v>4904.3999999999996</v>
      </c>
    </row>
    <row r="199" spans="1:9" x14ac:dyDescent="0.45">
      <c r="A199" s="20">
        <v>198</v>
      </c>
      <c r="B199" s="1">
        <v>44938</v>
      </c>
      <c r="C199" s="1">
        <v>44998</v>
      </c>
      <c r="D199" s="1" t="str">
        <f t="shared" ca="1" si="3"/>
        <v>DA PAGARE</v>
      </c>
      <c r="E199" s="2" t="s">
        <v>18</v>
      </c>
      <c r="F199" s="2" t="s">
        <v>11</v>
      </c>
      <c r="G199" s="3">
        <v>4040</v>
      </c>
      <c r="H199" s="3">
        <v>888.8</v>
      </c>
      <c r="I199" s="3">
        <v>4928.8</v>
      </c>
    </row>
    <row r="200" spans="1:9" x14ac:dyDescent="0.45">
      <c r="A200" s="20">
        <v>199</v>
      </c>
      <c r="B200" s="1">
        <v>44940</v>
      </c>
      <c r="C200" s="1">
        <v>45000</v>
      </c>
      <c r="D200" s="1" t="str">
        <f t="shared" ca="1" si="3"/>
        <v>DA PAGARE</v>
      </c>
      <c r="E200" s="2" t="s">
        <v>17</v>
      </c>
      <c r="F200" s="2" t="s">
        <v>13</v>
      </c>
      <c r="G200" s="3">
        <v>4060</v>
      </c>
      <c r="H200" s="3">
        <v>893.2</v>
      </c>
      <c r="I200" s="3">
        <v>4953.2</v>
      </c>
    </row>
    <row r="201" spans="1:9" x14ac:dyDescent="0.45">
      <c r="A201" s="20">
        <v>200</v>
      </c>
      <c r="B201" s="1">
        <v>44927</v>
      </c>
      <c r="C201" s="1">
        <v>44987</v>
      </c>
      <c r="D201" s="1" t="str">
        <f t="shared" ca="1" si="3"/>
        <v>DA PAGARE</v>
      </c>
      <c r="E201" s="2" t="s">
        <v>10</v>
      </c>
      <c r="F201" s="2" t="s">
        <v>15</v>
      </c>
      <c r="G201" s="3">
        <v>4080</v>
      </c>
      <c r="H201" s="3">
        <v>897.6</v>
      </c>
      <c r="I201" s="3">
        <v>4977.6000000000004</v>
      </c>
    </row>
    <row r="202" spans="1:9" x14ac:dyDescent="0.45">
      <c r="A202" s="20">
        <v>201</v>
      </c>
      <c r="B202" s="1">
        <v>44936</v>
      </c>
      <c r="C202" s="1">
        <v>44996</v>
      </c>
      <c r="D202" s="1" t="str">
        <f t="shared" ca="1" si="3"/>
        <v>DA PAGARE</v>
      </c>
      <c r="E202" s="2" t="s">
        <v>12</v>
      </c>
      <c r="F202" s="2" t="s">
        <v>11</v>
      </c>
      <c r="G202" s="3">
        <v>4100</v>
      </c>
      <c r="H202" s="3">
        <v>902</v>
      </c>
      <c r="I202" s="3">
        <v>5002</v>
      </c>
    </row>
    <row r="203" spans="1:9" x14ac:dyDescent="0.45">
      <c r="A203" s="20">
        <v>202</v>
      </c>
      <c r="B203" s="1">
        <v>44930</v>
      </c>
      <c r="C203" s="1">
        <v>44990</v>
      </c>
      <c r="D203" s="1" t="str">
        <f t="shared" ca="1" si="3"/>
        <v>DA PAGARE</v>
      </c>
      <c r="E203" s="2" t="s">
        <v>17</v>
      </c>
      <c r="F203" s="2" t="s">
        <v>11</v>
      </c>
      <c r="G203" s="3">
        <v>4120</v>
      </c>
      <c r="H203" s="3">
        <v>906.4</v>
      </c>
      <c r="I203" s="3">
        <v>5026.3999999999996</v>
      </c>
    </row>
    <row r="204" spans="1:9" x14ac:dyDescent="0.45">
      <c r="A204" s="20">
        <v>203</v>
      </c>
      <c r="B204" s="1">
        <v>44934</v>
      </c>
      <c r="C204" s="1">
        <v>44994</v>
      </c>
      <c r="D204" s="1" t="str">
        <f t="shared" ca="1" si="3"/>
        <v>DA PAGARE</v>
      </c>
      <c r="E204" s="2" t="s">
        <v>18</v>
      </c>
      <c r="F204" s="2" t="s">
        <v>15</v>
      </c>
      <c r="G204" s="3">
        <v>4140</v>
      </c>
      <c r="H204" s="3">
        <v>910.8</v>
      </c>
      <c r="I204" s="3">
        <v>5050.8</v>
      </c>
    </row>
    <row r="205" spans="1:9" x14ac:dyDescent="0.45">
      <c r="A205" s="20">
        <v>204</v>
      </c>
      <c r="B205" s="1">
        <v>44936</v>
      </c>
      <c r="C205" s="1">
        <v>44996</v>
      </c>
      <c r="D205" s="1" t="str">
        <f t="shared" ca="1" si="3"/>
        <v>DA PAGARE</v>
      </c>
      <c r="E205" s="2" t="s">
        <v>19</v>
      </c>
      <c r="F205" s="2" t="s">
        <v>9</v>
      </c>
      <c r="G205" s="3">
        <v>4160</v>
      </c>
      <c r="H205" s="3">
        <v>915.2</v>
      </c>
      <c r="I205" s="3">
        <v>5075.2</v>
      </c>
    </row>
    <row r="206" spans="1:9" x14ac:dyDescent="0.45">
      <c r="A206" s="20">
        <v>205</v>
      </c>
      <c r="B206" s="1">
        <v>44940</v>
      </c>
      <c r="C206" s="1">
        <v>45000</v>
      </c>
      <c r="D206" s="1" t="str">
        <f t="shared" ca="1" si="3"/>
        <v>DA PAGARE</v>
      </c>
      <c r="E206" s="2" t="s">
        <v>8</v>
      </c>
      <c r="F206" s="2" t="s">
        <v>13</v>
      </c>
      <c r="G206" s="3">
        <v>4180</v>
      </c>
      <c r="H206" s="3">
        <v>919.6</v>
      </c>
      <c r="I206" s="3">
        <v>5099.6000000000004</v>
      </c>
    </row>
    <row r="207" spans="1:9" x14ac:dyDescent="0.45">
      <c r="A207" s="20">
        <v>206</v>
      </c>
      <c r="B207" s="1">
        <v>44940</v>
      </c>
      <c r="C207" s="1">
        <v>45000</v>
      </c>
      <c r="D207" s="1" t="str">
        <f t="shared" ca="1" si="3"/>
        <v>DA PAGARE</v>
      </c>
      <c r="E207" s="2" t="s">
        <v>10</v>
      </c>
      <c r="F207" s="2" t="s">
        <v>13</v>
      </c>
      <c r="G207" s="3">
        <v>4200</v>
      </c>
      <c r="H207" s="3">
        <v>924</v>
      </c>
      <c r="I207" s="3">
        <v>5124</v>
      </c>
    </row>
    <row r="208" spans="1:9" x14ac:dyDescent="0.45">
      <c r="A208" s="20">
        <v>207</v>
      </c>
      <c r="B208" s="1">
        <v>44932</v>
      </c>
      <c r="C208" s="1">
        <v>44992</v>
      </c>
      <c r="D208" s="1" t="str">
        <f t="shared" ca="1" si="3"/>
        <v>DA PAGARE</v>
      </c>
      <c r="E208" s="2" t="s">
        <v>12</v>
      </c>
      <c r="F208" s="2" t="s">
        <v>13</v>
      </c>
      <c r="G208" s="3">
        <v>4220</v>
      </c>
      <c r="H208" s="3">
        <v>928.4</v>
      </c>
      <c r="I208" s="3">
        <v>5148.3999999999996</v>
      </c>
    </row>
    <row r="209" spans="1:9" x14ac:dyDescent="0.45">
      <c r="A209" s="20">
        <v>208</v>
      </c>
      <c r="B209" s="1">
        <v>44937</v>
      </c>
      <c r="C209" s="1">
        <v>44997</v>
      </c>
      <c r="D209" s="1" t="str">
        <f t="shared" ca="1" si="3"/>
        <v>DA PAGARE</v>
      </c>
      <c r="E209" s="2" t="s">
        <v>14</v>
      </c>
      <c r="F209" s="2" t="s">
        <v>9</v>
      </c>
      <c r="G209" s="3">
        <v>4240</v>
      </c>
      <c r="H209" s="3">
        <v>932.8</v>
      </c>
      <c r="I209" s="3">
        <v>5172.8</v>
      </c>
    </row>
    <row r="210" spans="1:9" x14ac:dyDescent="0.45">
      <c r="A210" s="20">
        <v>209</v>
      </c>
      <c r="B210" s="1">
        <v>44942</v>
      </c>
      <c r="C210" s="1">
        <v>45002</v>
      </c>
      <c r="D210" s="1" t="str">
        <f t="shared" ca="1" si="3"/>
        <v>DA PAGARE</v>
      </c>
      <c r="E210" s="2" t="s">
        <v>8</v>
      </c>
      <c r="F210" s="2" t="s">
        <v>11</v>
      </c>
      <c r="G210" s="3">
        <v>4260</v>
      </c>
      <c r="H210" s="3">
        <v>937.2</v>
      </c>
      <c r="I210" s="3">
        <v>5197.2</v>
      </c>
    </row>
    <row r="211" spans="1:9" x14ac:dyDescent="0.45">
      <c r="A211" s="20">
        <v>210</v>
      </c>
      <c r="B211" s="1">
        <v>44938</v>
      </c>
      <c r="C211" s="1">
        <v>44998</v>
      </c>
      <c r="D211" s="1" t="str">
        <f t="shared" ca="1" si="3"/>
        <v>DA PAGARE</v>
      </c>
      <c r="E211" s="2" t="s">
        <v>16</v>
      </c>
      <c r="F211" s="2" t="s">
        <v>11</v>
      </c>
      <c r="G211" s="3">
        <v>4280</v>
      </c>
      <c r="H211" s="3">
        <v>941.6</v>
      </c>
      <c r="I211" s="3">
        <v>5221.6000000000004</v>
      </c>
    </row>
    <row r="212" spans="1:9" x14ac:dyDescent="0.45">
      <c r="A212" s="20">
        <v>211</v>
      </c>
      <c r="B212" s="1">
        <v>44927</v>
      </c>
      <c r="C212" s="1">
        <v>44987</v>
      </c>
      <c r="D212" s="1" t="str">
        <f t="shared" ca="1" si="3"/>
        <v>DA PAGARE</v>
      </c>
      <c r="E212" s="2" t="s">
        <v>8</v>
      </c>
      <c r="F212" s="2" t="s">
        <v>9</v>
      </c>
      <c r="G212" s="3">
        <v>4300</v>
      </c>
      <c r="H212" s="3">
        <v>946</v>
      </c>
      <c r="I212" s="3">
        <v>5246</v>
      </c>
    </row>
    <row r="213" spans="1:9" x14ac:dyDescent="0.45">
      <c r="A213" s="20">
        <v>212</v>
      </c>
      <c r="B213" s="1">
        <v>44934</v>
      </c>
      <c r="C213" s="1">
        <v>44994</v>
      </c>
      <c r="D213" s="1" t="str">
        <f t="shared" ca="1" si="3"/>
        <v>DA PAGARE</v>
      </c>
      <c r="E213" s="2" t="s">
        <v>14</v>
      </c>
      <c r="F213" s="2" t="s">
        <v>11</v>
      </c>
      <c r="G213" s="3">
        <v>4320</v>
      </c>
      <c r="H213" s="3">
        <v>950.4</v>
      </c>
      <c r="I213" s="3">
        <v>5270.4</v>
      </c>
    </row>
    <row r="214" spans="1:9" x14ac:dyDescent="0.45">
      <c r="A214" s="20">
        <v>213</v>
      </c>
      <c r="B214" s="1">
        <v>44928</v>
      </c>
      <c r="C214" s="1">
        <v>44988</v>
      </c>
      <c r="D214" s="1" t="str">
        <f t="shared" ca="1" si="3"/>
        <v>DA PAGARE</v>
      </c>
      <c r="E214" s="2" t="s">
        <v>17</v>
      </c>
      <c r="F214" s="2" t="s">
        <v>13</v>
      </c>
      <c r="G214" s="3">
        <v>4340</v>
      </c>
      <c r="H214" s="3">
        <v>954.8</v>
      </c>
      <c r="I214" s="3">
        <v>5294.8</v>
      </c>
    </row>
    <row r="215" spans="1:9" x14ac:dyDescent="0.45">
      <c r="A215" s="20">
        <v>214</v>
      </c>
      <c r="B215" s="1">
        <v>44927</v>
      </c>
      <c r="C215" s="1">
        <v>44987</v>
      </c>
      <c r="D215" s="1" t="str">
        <f t="shared" ca="1" si="3"/>
        <v>DA PAGARE</v>
      </c>
      <c r="E215" s="2" t="s">
        <v>18</v>
      </c>
      <c r="F215" s="2" t="s">
        <v>15</v>
      </c>
      <c r="G215" s="3">
        <v>4360</v>
      </c>
      <c r="H215" s="3">
        <v>959.2</v>
      </c>
      <c r="I215" s="3">
        <v>5319.2</v>
      </c>
    </row>
    <row r="216" spans="1:9" x14ac:dyDescent="0.45">
      <c r="A216" s="20">
        <v>215</v>
      </c>
      <c r="B216" s="1">
        <v>44927</v>
      </c>
      <c r="C216" s="1">
        <v>44987</v>
      </c>
      <c r="D216" s="1" t="str">
        <f t="shared" ca="1" si="3"/>
        <v>DA PAGARE</v>
      </c>
      <c r="E216" s="2" t="s">
        <v>18</v>
      </c>
      <c r="F216" s="2" t="s">
        <v>11</v>
      </c>
      <c r="G216" s="3">
        <v>4380</v>
      </c>
      <c r="H216" s="3">
        <v>963.6</v>
      </c>
      <c r="I216" s="3">
        <v>5343.6</v>
      </c>
    </row>
    <row r="217" spans="1:9" x14ac:dyDescent="0.45">
      <c r="A217" s="20">
        <v>216</v>
      </c>
      <c r="B217" s="1">
        <v>44936</v>
      </c>
      <c r="C217" s="1">
        <v>44996</v>
      </c>
      <c r="D217" s="1" t="str">
        <f t="shared" ca="1" si="3"/>
        <v>DA PAGARE</v>
      </c>
      <c r="E217" s="2" t="s">
        <v>17</v>
      </c>
      <c r="F217" s="2" t="s">
        <v>11</v>
      </c>
      <c r="G217" s="3">
        <v>4400</v>
      </c>
      <c r="H217" s="3">
        <v>968</v>
      </c>
      <c r="I217" s="3">
        <v>5368</v>
      </c>
    </row>
    <row r="218" spans="1:9" x14ac:dyDescent="0.45">
      <c r="A218" s="20">
        <v>217</v>
      </c>
      <c r="B218" s="1">
        <v>44935</v>
      </c>
      <c r="C218" s="1">
        <v>44995</v>
      </c>
      <c r="D218" s="1" t="str">
        <f t="shared" ca="1" si="3"/>
        <v>DA PAGARE</v>
      </c>
      <c r="E218" s="2" t="s">
        <v>10</v>
      </c>
      <c r="F218" s="2" t="s">
        <v>15</v>
      </c>
      <c r="G218" s="3">
        <v>4420</v>
      </c>
      <c r="H218" s="3">
        <v>972.4</v>
      </c>
      <c r="I218" s="3">
        <v>5392.4</v>
      </c>
    </row>
    <row r="219" spans="1:9" x14ac:dyDescent="0.45">
      <c r="A219" s="20">
        <v>218</v>
      </c>
      <c r="B219" s="1">
        <v>44937</v>
      </c>
      <c r="C219" s="1">
        <v>44997</v>
      </c>
      <c r="D219" s="1" t="str">
        <f t="shared" ca="1" si="3"/>
        <v>DA PAGARE</v>
      </c>
      <c r="E219" s="2" t="s">
        <v>12</v>
      </c>
      <c r="F219" s="2" t="s">
        <v>9</v>
      </c>
      <c r="G219" s="3">
        <v>4440</v>
      </c>
      <c r="H219" s="3">
        <v>976.8</v>
      </c>
      <c r="I219" s="3">
        <v>5416.8</v>
      </c>
    </row>
    <row r="220" spans="1:9" x14ac:dyDescent="0.45">
      <c r="A220" s="20">
        <v>219</v>
      </c>
      <c r="B220" s="1">
        <v>44937</v>
      </c>
      <c r="C220" s="1">
        <v>44997</v>
      </c>
      <c r="D220" s="1" t="str">
        <f t="shared" ca="1" si="3"/>
        <v>DA PAGARE</v>
      </c>
      <c r="E220" s="2" t="s">
        <v>17</v>
      </c>
      <c r="F220" s="2" t="s">
        <v>13</v>
      </c>
      <c r="G220" s="3">
        <v>4460</v>
      </c>
      <c r="H220" s="3">
        <v>981.2</v>
      </c>
      <c r="I220" s="3">
        <v>5441.2</v>
      </c>
    </row>
    <row r="221" spans="1:9" x14ac:dyDescent="0.45">
      <c r="A221" s="20">
        <v>220</v>
      </c>
      <c r="B221" s="1">
        <v>44933</v>
      </c>
      <c r="C221" s="1">
        <v>44993</v>
      </c>
      <c r="D221" s="1" t="str">
        <f t="shared" ca="1" si="3"/>
        <v>DA PAGARE</v>
      </c>
      <c r="E221" s="2" t="s">
        <v>18</v>
      </c>
      <c r="F221" s="2" t="s">
        <v>13</v>
      </c>
      <c r="G221" s="3">
        <v>4480</v>
      </c>
      <c r="H221" s="3">
        <v>985.6</v>
      </c>
      <c r="I221" s="3">
        <v>5465.6</v>
      </c>
    </row>
    <row r="222" spans="1:9" x14ac:dyDescent="0.45">
      <c r="A222" s="20">
        <v>221</v>
      </c>
      <c r="B222" s="1">
        <v>44938</v>
      </c>
      <c r="C222" s="1">
        <v>44998</v>
      </c>
      <c r="D222" s="1" t="str">
        <f t="shared" ca="1" si="3"/>
        <v>DA PAGARE</v>
      </c>
      <c r="E222" s="2" t="s">
        <v>19</v>
      </c>
      <c r="F222" s="2" t="s">
        <v>13</v>
      </c>
      <c r="G222" s="3">
        <v>4500</v>
      </c>
      <c r="H222" s="3">
        <v>990</v>
      </c>
      <c r="I222" s="3">
        <v>5490</v>
      </c>
    </row>
    <row r="223" spans="1:9" x14ac:dyDescent="0.45">
      <c r="A223" s="20">
        <v>222</v>
      </c>
      <c r="B223" s="1">
        <v>44940</v>
      </c>
      <c r="C223" s="1">
        <v>45000</v>
      </c>
      <c r="D223" s="1" t="str">
        <f t="shared" ca="1" si="3"/>
        <v>DA PAGARE</v>
      </c>
      <c r="E223" s="2" t="s">
        <v>8</v>
      </c>
      <c r="F223" s="2" t="s">
        <v>9</v>
      </c>
      <c r="G223" s="3">
        <v>4520</v>
      </c>
      <c r="H223" s="3">
        <v>994.4</v>
      </c>
      <c r="I223" s="3">
        <v>5514.4</v>
      </c>
    </row>
    <row r="224" spans="1:9" x14ac:dyDescent="0.45">
      <c r="A224" s="20">
        <v>223</v>
      </c>
      <c r="B224" s="1">
        <v>44941</v>
      </c>
      <c r="C224" s="1">
        <v>45001</v>
      </c>
      <c r="D224" s="1" t="str">
        <f t="shared" ca="1" si="3"/>
        <v>DA PAGARE</v>
      </c>
      <c r="E224" s="2" t="s">
        <v>10</v>
      </c>
      <c r="F224" s="2" t="s">
        <v>11</v>
      </c>
      <c r="G224" s="3">
        <v>4540</v>
      </c>
      <c r="H224" s="3">
        <v>998.8</v>
      </c>
      <c r="I224" s="3">
        <v>5538.8</v>
      </c>
    </row>
    <row r="225" spans="1:9" x14ac:dyDescent="0.45">
      <c r="A225" s="20">
        <v>224</v>
      </c>
      <c r="B225" s="1">
        <v>44942</v>
      </c>
      <c r="C225" s="1">
        <v>45002</v>
      </c>
      <c r="D225" s="1" t="str">
        <f t="shared" ca="1" si="3"/>
        <v>DA PAGARE</v>
      </c>
      <c r="E225" s="2" t="s">
        <v>12</v>
      </c>
      <c r="F225" s="2" t="s">
        <v>11</v>
      </c>
      <c r="G225" s="3">
        <v>4560</v>
      </c>
      <c r="H225" s="3">
        <v>1003.2</v>
      </c>
      <c r="I225" s="3">
        <v>5563.2</v>
      </c>
    </row>
    <row r="226" spans="1:9" x14ac:dyDescent="0.45">
      <c r="A226" s="20">
        <v>225</v>
      </c>
      <c r="B226" s="1">
        <v>44929</v>
      </c>
      <c r="C226" s="1">
        <v>44989</v>
      </c>
      <c r="D226" s="1" t="str">
        <f t="shared" ca="1" si="3"/>
        <v>DA PAGARE</v>
      </c>
      <c r="E226" s="2" t="s">
        <v>14</v>
      </c>
      <c r="F226" s="2" t="s">
        <v>9</v>
      </c>
      <c r="G226" s="3">
        <v>4580</v>
      </c>
      <c r="H226" s="3">
        <v>1007.6</v>
      </c>
      <c r="I226" s="3">
        <v>5587.6</v>
      </c>
    </row>
    <row r="227" spans="1:9" x14ac:dyDescent="0.45">
      <c r="A227" s="20">
        <v>226</v>
      </c>
      <c r="B227" s="1">
        <v>44929</v>
      </c>
      <c r="C227" s="1">
        <v>44989</v>
      </c>
      <c r="D227" s="1" t="str">
        <f t="shared" ca="1" si="3"/>
        <v>DA PAGARE</v>
      </c>
      <c r="E227" s="2" t="s">
        <v>8</v>
      </c>
      <c r="F227" s="2" t="s">
        <v>11</v>
      </c>
      <c r="G227" s="3">
        <v>4600</v>
      </c>
      <c r="H227" s="3">
        <v>1012</v>
      </c>
      <c r="I227" s="3">
        <v>5612</v>
      </c>
    </row>
    <row r="228" spans="1:9" x14ac:dyDescent="0.45">
      <c r="A228" s="20">
        <v>227</v>
      </c>
      <c r="B228" s="1">
        <v>44930</v>
      </c>
      <c r="C228" s="1">
        <v>44990</v>
      </c>
      <c r="D228" s="1" t="str">
        <f t="shared" ca="1" si="3"/>
        <v>DA PAGARE</v>
      </c>
      <c r="E228" s="2" t="s">
        <v>16</v>
      </c>
      <c r="F228" s="2" t="s">
        <v>13</v>
      </c>
      <c r="G228" s="3">
        <v>4620</v>
      </c>
      <c r="H228" s="3">
        <v>1016.4</v>
      </c>
      <c r="I228" s="3">
        <v>5636.4</v>
      </c>
    </row>
    <row r="229" spans="1:9" x14ac:dyDescent="0.45">
      <c r="A229" s="20">
        <v>228</v>
      </c>
      <c r="B229" s="1">
        <v>44943</v>
      </c>
      <c r="C229" s="1">
        <v>45003</v>
      </c>
      <c r="D229" s="1" t="str">
        <f t="shared" ca="1" si="3"/>
        <v>DA PAGARE</v>
      </c>
      <c r="E229" s="2" t="s">
        <v>8</v>
      </c>
      <c r="F229" s="2" t="s">
        <v>15</v>
      </c>
      <c r="G229" s="3">
        <v>4640</v>
      </c>
      <c r="H229" s="3">
        <v>1020.8</v>
      </c>
      <c r="I229" s="3">
        <v>5660.8</v>
      </c>
    </row>
    <row r="230" spans="1:9" x14ac:dyDescent="0.45">
      <c r="A230" s="20">
        <v>229</v>
      </c>
      <c r="B230" s="1">
        <v>44931</v>
      </c>
      <c r="C230" s="1">
        <v>44991</v>
      </c>
      <c r="D230" s="1" t="str">
        <f t="shared" ca="1" si="3"/>
        <v>DA PAGARE</v>
      </c>
      <c r="E230" s="2" t="s">
        <v>14</v>
      </c>
      <c r="F230" s="2" t="s">
        <v>11</v>
      </c>
      <c r="G230" s="3">
        <v>4660</v>
      </c>
      <c r="H230" s="3">
        <v>1025.2</v>
      </c>
      <c r="I230" s="3">
        <v>5685.2</v>
      </c>
    </row>
    <row r="231" spans="1:9" x14ac:dyDescent="0.45">
      <c r="A231" s="20">
        <v>230</v>
      </c>
      <c r="B231" s="1">
        <v>44928</v>
      </c>
      <c r="C231" s="1">
        <v>44988</v>
      </c>
      <c r="D231" s="1" t="str">
        <f t="shared" ca="1" si="3"/>
        <v>DA PAGARE</v>
      </c>
      <c r="E231" s="2" t="s">
        <v>17</v>
      </c>
      <c r="F231" s="2" t="s">
        <v>11</v>
      </c>
      <c r="G231" s="3">
        <v>4680</v>
      </c>
      <c r="H231" s="3">
        <v>1029.5999999999999</v>
      </c>
      <c r="I231" s="3">
        <v>5709.6</v>
      </c>
    </row>
    <row r="232" spans="1:9" x14ac:dyDescent="0.45">
      <c r="A232" s="20">
        <v>231</v>
      </c>
      <c r="B232" s="1">
        <v>44940</v>
      </c>
      <c r="C232" s="1">
        <v>45000</v>
      </c>
      <c r="D232" s="1" t="str">
        <f t="shared" ca="1" si="3"/>
        <v>DA PAGARE</v>
      </c>
      <c r="E232" s="2" t="s">
        <v>18</v>
      </c>
      <c r="F232" s="2" t="s">
        <v>15</v>
      </c>
      <c r="G232" s="3">
        <v>4700</v>
      </c>
      <c r="H232" s="3">
        <v>1034</v>
      </c>
      <c r="I232" s="3">
        <v>5734</v>
      </c>
    </row>
    <row r="233" spans="1:9" x14ac:dyDescent="0.45">
      <c r="A233" s="20">
        <v>232</v>
      </c>
      <c r="B233" s="1">
        <v>44934</v>
      </c>
      <c r="C233" s="1">
        <v>44994</v>
      </c>
      <c r="D233" s="1" t="str">
        <f t="shared" ca="1" si="3"/>
        <v>DA PAGARE</v>
      </c>
      <c r="E233" s="2" t="s">
        <v>18</v>
      </c>
      <c r="F233" s="2" t="s">
        <v>9</v>
      </c>
      <c r="G233" s="3">
        <v>4720</v>
      </c>
      <c r="H233" s="3">
        <v>1038.4000000000001</v>
      </c>
      <c r="I233" s="3">
        <v>5758.4</v>
      </c>
    </row>
    <row r="234" spans="1:9" x14ac:dyDescent="0.45">
      <c r="A234" s="20">
        <v>233</v>
      </c>
      <c r="B234" s="1">
        <v>44940</v>
      </c>
      <c r="C234" s="1">
        <v>45000</v>
      </c>
      <c r="D234" s="1" t="str">
        <f t="shared" ca="1" si="3"/>
        <v>DA PAGARE</v>
      </c>
      <c r="E234" s="2" t="s">
        <v>17</v>
      </c>
      <c r="F234" s="2" t="s">
        <v>13</v>
      </c>
      <c r="G234" s="3">
        <v>4740</v>
      </c>
      <c r="H234" s="3">
        <v>1042.8</v>
      </c>
      <c r="I234" s="3">
        <v>5782.8</v>
      </c>
    </row>
    <row r="235" spans="1:9" x14ac:dyDescent="0.45">
      <c r="A235" s="20">
        <v>234</v>
      </c>
      <c r="B235" s="1">
        <v>44931</v>
      </c>
      <c r="C235" s="1">
        <v>44991</v>
      </c>
      <c r="D235" s="1" t="str">
        <f t="shared" ca="1" si="3"/>
        <v>DA PAGARE</v>
      </c>
      <c r="E235" s="2" t="s">
        <v>10</v>
      </c>
      <c r="F235" s="2" t="s">
        <v>13</v>
      </c>
      <c r="G235" s="3">
        <v>4760</v>
      </c>
      <c r="H235" s="3">
        <v>1047.2</v>
      </c>
      <c r="I235" s="3">
        <v>5807.2</v>
      </c>
    </row>
    <row r="236" spans="1:9" x14ac:dyDescent="0.45">
      <c r="A236" s="20">
        <v>235</v>
      </c>
      <c r="B236" s="1">
        <v>44929</v>
      </c>
      <c r="C236" s="1">
        <v>44989</v>
      </c>
      <c r="D236" s="1" t="str">
        <f t="shared" ca="1" si="3"/>
        <v>DA PAGARE</v>
      </c>
      <c r="E236" s="2" t="s">
        <v>12</v>
      </c>
      <c r="F236" s="2" t="s">
        <v>13</v>
      </c>
      <c r="G236" s="3">
        <v>4780</v>
      </c>
      <c r="H236" s="3">
        <v>1051.5999999999999</v>
      </c>
      <c r="I236" s="3">
        <v>5831.6</v>
      </c>
    </row>
    <row r="237" spans="1:9" x14ac:dyDescent="0.45">
      <c r="A237" s="20">
        <v>236</v>
      </c>
      <c r="B237" s="1">
        <v>44927</v>
      </c>
      <c r="C237" s="1">
        <v>44987</v>
      </c>
      <c r="D237" s="1" t="str">
        <f t="shared" ca="1" si="3"/>
        <v>DA PAGARE</v>
      </c>
      <c r="E237" s="2" t="s">
        <v>17</v>
      </c>
      <c r="F237" s="2" t="s">
        <v>9</v>
      </c>
      <c r="G237" s="3">
        <v>4800</v>
      </c>
      <c r="H237" s="3">
        <v>1056</v>
      </c>
      <c r="I237" s="3">
        <v>5856</v>
      </c>
    </row>
    <row r="238" spans="1:9" x14ac:dyDescent="0.45">
      <c r="A238" s="20">
        <v>237</v>
      </c>
      <c r="B238" s="1">
        <v>44936</v>
      </c>
      <c r="C238" s="1">
        <v>44996</v>
      </c>
      <c r="D238" s="1" t="str">
        <f t="shared" ca="1" si="3"/>
        <v>DA PAGARE</v>
      </c>
      <c r="E238" s="2" t="s">
        <v>18</v>
      </c>
      <c r="F238" s="2" t="s">
        <v>11</v>
      </c>
      <c r="G238" s="3">
        <v>4820</v>
      </c>
      <c r="H238" s="3">
        <v>1060.4000000000001</v>
      </c>
      <c r="I238" s="3">
        <v>5880.4</v>
      </c>
    </row>
    <row r="239" spans="1:9" x14ac:dyDescent="0.45">
      <c r="A239" s="20">
        <v>238</v>
      </c>
      <c r="B239" s="1">
        <v>44940</v>
      </c>
      <c r="C239" s="1">
        <v>45000</v>
      </c>
      <c r="D239" s="1" t="str">
        <f t="shared" ca="1" si="3"/>
        <v>DA PAGARE</v>
      </c>
      <c r="E239" s="2" t="s">
        <v>19</v>
      </c>
      <c r="F239" s="2" t="s">
        <v>11</v>
      </c>
      <c r="G239" s="3">
        <v>4840</v>
      </c>
      <c r="H239" s="3">
        <v>1064.8</v>
      </c>
      <c r="I239" s="3">
        <v>5904.8</v>
      </c>
    </row>
    <row r="240" spans="1:9" x14ac:dyDescent="0.45">
      <c r="A240" s="20">
        <v>239</v>
      </c>
      <c r="B240" s="1">
        <v>44929</v>
      </c>
      <c r="C240" s="1">
        <v>44989</v>
      </c>
      <c r="D240" s="1" t="str">
        <f t="shared" ca="1" si="3"/>
        <v>DA PAGARE</v>
      </c>
      <c r="E240" s="2" t="s">
        <v>8</v>
      </c>
      <c r="F240" s="2" t="s">
        <v>9</v>
      </c>
      <c r="G240" s="3">
        <v>4860</v>
      </c>
      <c r="H240" s="3">
        <v>1069.2</v>
      </c>
      <c r="I240" s="3">
        <v>5929.2</v>
      </c>
    </row>
    <row r="241" spans="1:9" x14ac:dyDescent="0.45">
      <c r="A241" s="20">
        <v>240</v>
      </c>
      <c r="B241" s="1">
        <v>44940</v>
      </c>
      <c r="C241" s="1">
        <v>45000</v>
      </c>
      <c r="D241" s="1" t="str">
        <f t="shared" ca="1" si="3"/>
        <v>DA PAGARE</v>
      </c>
      <c r="E241" s="2" t="s">
        <v>10</v>
      </c>
      <c r="F241" s="2" t="s">
        <v>11</v>
      </c>
      <c r="G241" s="3">
        <v>4880</v>
      </c>
      <c r="H241" s="3">
        <v>1073.5999999999999</v>
      </c>
      <c r="I241" s="3">
        <v>5953.6</v>
      </c>
    </row>
    <row r="242" spans="1:9" x14ac:dyDescent="0.45">
      <c r="A242" s="20">
        <v>241</v>
      </c>
      <c r="B242" s="1">
        <v>44928</v>
      </c>
      <c r="C242" s="1">
        <v>44988</v>
      </c>
      <c r="D242" s="1" t="str">
        <f t="shared" ca="1" si="3"/>
        <v>DA PAGARE</v>
      </c>
      <c r="E242" s="2" t="s">
        <v>12</v>
      </c>
      <c r="F242" s="2" t="s">
        <v>13</v>
      </c>
      <c r="G242" s="3">
        <v>4900</v>
      </c>
      <c r="H242" s="3">
        <v>1078</v>
      </c>
      <c r="I242" s="3">
        <v>5978</v>
      </c>
    </row>
    <row r="243" spans="1:9" x14ac:dyDescent="0.45">
      <c r="A243" s="20">
        <v>242</v>
      </c>
      <c r="B243" s="1">
        <v>44941</v>
      </c>
      <c r="C243" s="1">
        <v>45001</v>
      </c>
      <c r="D243" s="1" t="str">
        <f t="shared" ca="1" si="3"/>
        <v>DA PAGARE</v>
      </c>
      <c r="E243" s="2" t="s">
        <v>14</v>
      </c>
      <c r="F243" s="2" t="s">
        <v>15</v>
      </c>
      <c r="G243" s="3">
        <v>4920</v>
      </c>
      <c r="H243" s="3">
        <v>1082.4000000000001</v>
      </c>
      <c r="I243" s="3">
        <v>6002.4</v>
      </c>
    </row>
    <row r="244" spans="1:9" x14ac:dyDescent="0.45">
      <c r="A244" s="20">
        <v>243</v>
      </c>
      <c r="B244" s="1">
        <v>44932</v>
      </c>
      <c r="C244" s="1">
        <v>44992</v>
      </c>
      <c r="D244" s="1" t="str">
        <f t="shared" ca="1" si="3"/>
        <v>DA PAGARE</v>
      </c>
      <c r="E244" s="2" t="s">
        <v>8</v>
      </c>
      <c r="F244" s="2" t="s">
        <v>11</v>
      </c>
      <c r="G244" s="3">
        <v>4940</v>
      </c>
      <c r="H244" s="3">
        <v>1086.8</v>
      </c>
      <c r="I244" s="3">
        <v>6026.8</v>
      </c>
    </row>
    <row r="245" spans="1:9" x14ac:dyDescent="0.45">
      <c r="A245" s="20">
        <v>244</v>
      </c>
      <c r="B245" s="1">
        <v>44941</v>
      </c>
      <c r="C245" s="1">
        <v>45001</v>
      </c>
      <c r="D245" s="1" t="str">
        <f t="shared" ca="1" si="3"/>
        <v>DA PAGARE</v>
      </c>
      <c r="E245" s="2" t="s">
        <v>16</v>
      </c>
      <c r="F245" s="2" t="s">
        <v>11</v>
      </c>
      <c r="G245" s="3">
        <v>4960</v>
      </c>
      <c r="H245" s="3">
        <v>1091.2</v>
      </c>
      <c r="I245" s="3">
        <v>6051.2</v>
      </c>
    </row>
    <row r="246" spans="1:9" x14ac:dyDescent="0.45">
      <c r="A246" s="20">
        <v>245</v>
      </c>
      <c r="B246" s="1">
        <v>44935</v>
      </c>
      <c r="C246" s="1">
        <v>44995</v>
      </c>
      <c r="D246" s="1" t="str">
        <f t="shared" ca="1" si="3"/>
        <v>DA PAGARE</v>
      </c>
      <c r="E246" s="2" t="s">
        <v>8</v>
      </c>
      <c r="F246" s="2" t="s">
        <v>15</v>
      </c>
      <c r="G246" s="3">
        <v>4980</v>
      </c>
      <c r="H246" s="3">
        <v>1095.5999999999999</v>
      </c>
      <c r="I246" s="3">
        <v>6075.6</v>
      </c>
    </row>
    <row r="247" spans="1:9" x14ac:dyDescent="0.45">
      <c r="A247" s="20">
        <v>246</v>
      </c>
      <c r="B247" s="1">
        <v>44937</v>
      </c>
      <c r="C247" s="1">
        <v>44997</v>
      </c>
      <c r="D247" s="1" t="str">
        <f t="shared" ca="1" si="3"/>
        <v>DA PAGARE</v>
      </c>
      <c r="E247" s="2" t="s">
        <v>14</v>
      </c>
      <c r="F247" s="2" t="s">
        <v>9</v>
      </c>
      <c r="G247" s="3">
        <v>5000</v>
      </c>
      <c r="H247" s="3">
        <v>1100</v>
      </c>
      <c r="I247" s="3">
        <v>6100</v>
      </c>
    </row>
    <row r="248" spans="1:9" x14ac:dyDescent="0.45">
      <c r="A248" s="20">
        <v>247</v>
      </c>
      <c r="B248" s="1">
        <v>44929</v>
      </c>
      <c r="C248" s="1">
        <v>44989</v>
      </c>
      <c r="D248" s="1" t="str">
        <f t="shared" ca="1" si="3"/>
        <v>DA PAGARE</v>
      </c>
      <c r="E248" s="2" t="s">
        <v>17</v>
      </c>
      <c r="F248" s="2" t="s">
        <v>13</v>
      </c>
      <c r="G248" s="3">
        <v>5020</v>
      </c>
      <c r="H248" s="3">
        <v>1104.4000000000001</v>
      </c>
      <c r="I248" s="3">
        <v>6124.4</v>
      </c>
    </row>
    <row r="249" spans="1:9" x14ac:dyDescent="0.45">
      <c r="A249" s="20">
        <v>248</v>
      </c>
      <c r="B249" s="1">
        <v>44940</v>
      </c>
      <c r="C249" s="1">
        <v>45000</v>
      </c>
      <c r="D249" s="1" t="str">
        <f t="shared" ca="1" si="3"/>
        <v>DA PAGARE</v>
      </c>
      <c r="E249" s="2" t="s">
        <v>18</v>
      </c>
      <c r="F249" s="2" t="s">
        <v>13</v>
      </c>
      <c r="G249" s="3">
        <v>5040</v>
      </c>
      <c r="H249" s="3">
        <v>1108.8</v>
      </c>
      <c r="I249" s="3">
        <v>6148.8</v>
      </c>
    </row>
    <row r="250" spans="1:9" x14ac:dyDescent="0.45">
      <c r="A250" s="20">
        <v>249</v>
      </c>
      <c r="B250" s="1">
        <v>44940</v>
      </c>
      <c r="C250" s="1">
        <v>45000</v>
      </c>
      <c r="D250" s="1" t="str">
        <f t="shared" ca="1" si="3"/>
        <v>DA PAGARE</v>
      </c>
      <c r="E250" s="2" t="s">
        <v>18</v>
      </c>
      <c r="F250" s="2" t="s">
        <v>13</v>
      </c>
      <c r="G250" s="3">
        <v>5060</v>
      </c>
      <c r="H250" s="3">
        <v>1113.2</v>
      </c>
      <c r="I250" s="3">
        <v>6173.2</v>
      </c>
    </row>
    <row r="251" spans="1:9" x14ac:dyDescent="0.45">
      <c r="A251" s="20">
        <v>250</v>
      </c>
      <c r="B251" s="1">
        <v>44936</v>
      </c>
      <c r="C251" s="1">
        <v>44996</v>
      </c>
      <c r="D251" s="1" t="str">
        <f t="shared" ca="1" si="3"/>
        <v>DA PAGARE</v>
      </c>
      <c r="E251" s="2" t="s">
        <v>17</v>
      </c>
      <c r="F251" s="2" t="s">
        <v>9</v>
      </c>
      <c r="G251" s="3">
        <v>5080</v>
      </c>
      <c r="H251" s="3">
        <v>1117.5999999999999</v>
      </c>
      <c r="I251" s="3">
        <v>6197.6</v>
      </c>
    </row>
    <row r="252" spans="1:9" x14ac:dyDescent="0.45">
      <c r="A252" s="20">
        <v>251</v>
      </c>
      <c r="B252" s="1">
        <v>44941</v>
      </c>
      <c r="C252" s="1">
        <v>45001</v>
      </c>
      <c r="D252" s="1" t="str">
        <f t="shared" ca="1" si="3"/>
        <v>DA PAGARE</v>
      </c>
      <c r="E252" s="2" t="s">
        <v>10</v>
      </c>
      <c r="F252" s="2" t="s">
        <v>11</v>
      </c>
      <c r="G252" s="3">
        <v>5100</v>
      </c>
      <c r="H252" s="3">
        <v>1122</v>
      </c>
      <c r="I252" s="3">
        <v>6222</v>
      </c>
    </row>
    <row r="253" spans="1:9" x14ac:dyDescent="0.45">
      <c r="A253" s="20">
        <v>252</v>
      </c>
      <c r="B253" s="1">
        <v>44932</v>
      </c>
      <c r="C253" s="1">
        <v>44992</v>
      </c>
      <c r="D253" s="1" t="str">
        <f t="shared" ca="1" si="3"/>
        <v>DA PAGARE</v>
      </c>
      <c r="E253" s="2" t="s">
        <v>12</v>
      </c>
      <c r="F253" s="2" t="s">
        <v>11</v>
      </c>
      <c r="G253" s="3">
        <v>5120</v>
      </c>
      <c r="H253" s="3">
        <v>1126.4000000000001</v>
      </c>
      <c r="I253" s="3">
        <v>6246.4</v>
      </c>
    </row>
    <row r="254" spans="1:9" x14ac:dyDescent="0.45">
      <c r="A254" s="20">
        <v>253</v>
      </c>
      <c r="B254" s="1">
        <v>44931</v>
      </c>
      <c r="C254" s="1">
        <v>44991</v>
      </c>
      <c r="D254" s="1" t="str">
        <f t="shared" ca="1" si="3"/>
        <v>DA PAGARE</v>
      </c>
      <c r="E254" s="2" t="s">
        <v>17</v>
      </c>
      <c r="F254" s="2" t="s">
        <v>9</v>
      </c>
      <c r="G254" s="3">
        <v>5140</v>
      </c>
      <c r="H254" s="3">
        <v>1130.8</v>
      </c>
      <c r="I254" s="3">
        <v>6270.8</v>
      </c>
    </row>
    <row r="255" spans="1:9" x14ac:dyDescent="0.45">
      <c r="A255" s="20">
        <v>254</v>
      </c>
      <c r="B255" s="1">
        <v>44940</v>
      </c>
      <c r="C255" s="1">
        <v>45000</v>
      </c>
      <c r="D255" s="1" t="str">
        <f t="shared" ca="1" si="3"/>
        <v>DA PAGARE</v>
      </c>
      <c r="E255" s="2" t="s">
        <v>18</v>
      </c>
      <c r="F255" s="2" t="s">
        <v>11</v>
      </c>
      <c r="G255" s="3">
        <v>5160</v>
      </c>
      <c r="H255" s="3">
        <v>1135.2</v>
      </c>
      <c r="I255" s="3">
        <v>6295.2</v>
      </c>
    </row>
    <row r="256" spans="1:9" x14ac:dyDescent="0.45">
      <c r="A256" s="20">
        <v>255</v>
      </c>
      <c r="B256" s="1">
        <v>44933</v>
      </c>
      <c r="C256" s="1">
        <v>44993</v>
      </c>
      <c r="D256" s="1" t="str">
        <f t="shared" ca="1" si="3"/>
        <v>DA PAGARE</v>
      </c>
      <c r="E256" s="2" t="s">
        <v>19</v>
      </c>
      <c r="F256" s="2" t="s">
        <v>13</v>
      </c>
      <c r="G256" s="3">
        <v>5180</v>
      </c>
      <c r="H256" s="3">
        <v>1139.5999999999999</v>
      </c>
      <c r="I256" s="3">
        <v>6319.6</v>
      </c>
    </row>
    <row r="257" spans="1:9" x14ac:dyDescent="0.45">
      <c r="A257" s="20">
        <v>256</v>
      </c>
      <c r="B257" s="1">
        <v>44940</v>
      </c>
      <c r="C257" s="1">
        <v>45000</v>
      </c>
      <c r="D257" s="1" t="str">
        <f t="shared" ca="1" si="3"/>
        <v>DA PAGARE</v>
      </c>
      <c r="E257" s="2" t="s">
        <v>8</v>
      </c>
      <c r="F257" s="2" t="s">
        <v>15</v>
      </c>
      <c r="G257" s="3">
        <v>5200</v>
      </c>
      <c r="H257" s="3">
        <v>1144</v>
      </c>
      <c r="I257" s="3">
        <v>6344</v>
      </c>
    </row>
    <row r="258" spans="1:9" x14ac:dyDescent="0.45">
      <c r="A258" s="20">
        <v>257</v>
      </c>
      <c r="B258" s="1">
        <v>44940</v>
      </c>
      <c r="C258" s="1">
        <v>45000</v>
      </c>
      <c r="D258" s="1" t="str">
        <f t="shared" ref="D258:D321" ca="1" si="4">IF(C258&lt;TODAY(),"DA PAGARE","PAGATA")</f>
        <v>DA PAGARE</v>
      </c>
      <c r="E258" s="2" t="s">
        <v>10</v>
      </c>
      <c r="F258" s="2" t="s">
        <v>11</v>
      </c>
      <c r="G258" s="3">
        <v>5220</v>
      </c>
      <c r="H258" s="3">
        <v>1148.4000000000001</v>
      </c>
      <c r="I258" s="3">
        <v>6368.4</v>
      </c>
    </row>
    <row r="259" spans="1:9" x14ac:dyDescent="0.45">
      <c r="A259" s="20">
        <v>258</v>
      </c>
      <c r="B259" s="1">
        <v>44940</v>
      </c>
      <c r="C259" s="1">
        <v>45000</v>
      </c>
      <c r="D259" s="1" t="str">
        <f t="shared" ca="1" si="4"/>
        <v>DA PAGARE</v>
      </c>
      <c r="E259" s="2" t="s">
        <v>12</v>
      </c>
      <c r="F259" s="2" t="s">
        <v>11</v>
      </c>
      <c r="G259" s="3">
        <v>5240</v>
      </c>
      <c r="H259" s="3">
        <v>1152.8</v>
      </c>
      <c r="I259" s="3">
        <v>6392.8</v>
      </c>
    </row>
    <row r="260" spans="1:9" x14ac:dyDescent="0.45">
      <c r="A260" s="20">
        <v>259</v>
      </c>
      <c r="B260" s="1">
        <v>44930</v>
      </c>
      <c r="C260" s="1">
        <v>44990</v>
      </c>
      <c r="D260" s="1" t="str">
        <f t="shared" ca="1" si="4"/>
        <v>DA PAGARE</v>
      </c>
      <c r="E260" s="2" t="s">
        <v>14</v>
      </c>
      <c r="F260" s="2" t="s">
        <v>15</v>
      </c>
      <c r="G260" s="3">
        <v>5260</v>
      </c>
      <c r="H260" s="3">
        <v>1157.2</v>
      </c>
      <c r="I260" s="3">
        <v>6417.2</v>
      </c>
    </row>
    <row r="261" spans="1:9" x14ac:dyDescent="0.45">
      <c r="A261" s="20">
        <v>260</v>
      </c>
      <c r="B261" s="1">
        <v>44932</v>
      </c>
      <c r="C261" s="1">
        <v>44992</v>
      </c>
      <c r="D261" s="1" t="str">
        <f t="shared" ca="1" si="4"/>
        <v>DA PAGARE</v>
      </c>
      <c r="E261" s="2" t="s">
        <v>8</v>
      </c>
      <c r="F261" s="2" t="s">
        <v>9</v>
      </c>
      <c r="G261" s="3">
        <v>5280</v>
      </c>
      <c r="H261" s="3">
        <v>1161.5999999999999</v>
      </c>
      <c r="I261" s="3">
        <v>6441.6</v>
      </c>
    </row>
    <row r="262" spans="1:9" x14ac:dyDescent="0.45">
      <c r="A262" s="20">
        <v>261</v>
      </c>
      <c r="B262" s="1">
        <v>44937</v>
      </c>
      <c r="C262" s="1">
        <v>44997</v>
      </c>
      <c r="D262" s="1" t="str">
        <f t="shared" ca="1" si="4"/>
        <v>DA PAGARE</v>
      </c>
      <c r="E262" s="2" t="s">
        <v>16</v>
      </c>
      <c r="F262" s="2" t="s">
        <v>13</v>
      </c>
      <c r="G262" s="3">
        <v>5300</v>
      </c>
      <c r="H262" s="3">
        <v>1166</v>
      </c>
      <c r="I262" s="3">
        <v>6466</v>
      </c>
    </row>
    <row r="263" spans="1:9" x14ac:dyDescent="0.45">
      <c r="A263" s="20">
        <v>262</v>
      </c>
      <c r="B263" s="1">
        <v>44938</v>
      </c>
      <c r="C263" s="1">
        <v>44998</v>
      </c>
      <c r="D263" s="1" t="str">
        <f t="shared" ca="1" si="4"/>
        <v>DA PAGARE</v>
      </c>
      <c r="E263" s="2" t="s">
        <v>8</v>
      </c>
      <c r="F263" s="2" t="s">
        <v>13</v>
      </c>
      <c r="G263" s="3">
        <v>5320</v>
      </c>
      <c r="H263" s="3">
        <v>1170.4000000000001</v>
      </c>
      <c r="I263" s="3">
        <v>6490.4</v>
      </c>
    </row>
    <row r="264" spans="1:9" x14ac:dyDescent="0.45">
      <c r="A264" s="20">
        <v>263</v>
      </c>
      <c r="B264" s="1">
        <v>44937</v>
      </c>
      <c r="C264" s="1">
        <v>44997</v>
      </c>
      <c r="D264" s="1" t="str">
        <f t="shared" ca="1" si="4"/>
        <v>DA PAGARE</v>
      </c>
      <c r="E264" s="2" t="s">
        <v>14</v>
      </c>
      <c r="F264" s="2" t="s">
        <v>13</v>
      </c>
      <c r="G264" s="3">
        <v>5340</v>
      </c>
      <c r="H264" s="3">
        <v>1174.8</v>
      </c>
      <c r="I264" s="3">
        <v>6514.8</v>
      </c>
    </row>
    <row r="265" spans="1:9" x14ac:dyDescent="0.45">
      <c r="A265" s="20">
        <v>264</v>
      </c>
      <c r="B265" s="1">
        <v>44932</v>
      </c>
      <c r="C265" s="1">
        <v>44992</v>
      </c>
      <c r="D265" s="1" t="str">
        <f t="shared" ca="1" si="4"/>
        <v>DA PAGARE</v>
      </c>
      <c r="E265" s="2" t="s">
        <v>17</v>
      </c>
      <c r="F265" s="2" t="s">
        <v>9</v>
      </c>
      <c r="G265" s="3">
        <v>5360</v>
      </c>
      <c r="H265" s="3">
        <v>1179.2</v>
      </c>
      <c r="I265" s="3">
        <v>6539.2</v>
      </c>
    </row>
    <row r="266" spans="1:9" x14ac:dyDescent="0.45">
      <c r="A266" s="20">
        <v>265</v>
      </c>
      <c r="B266" s="1">
        <v>44929</v>
      </c>
      <c r="C266" s="1">
        <v>44989</v>
      </c>
      <c r="D266" s="1" t="str">
        <f t="shared" ca="1" si="4"/>
        <v>DA PAGARE</v>
      </c>
      <c r="E266" s="2" t="s">
        <v>18</v>
      </c>
      <c r="F266" s="2" t="s">
        <v>11</v>
      </c>
      <c r="G266" s="3">
        <v>5380</v>
      </c>
      <c r="H266" s="3">
        <v>1183.5999999999999</v>
      </c>
      <c r="I266" s="3">
        <v>6563.6</v>
      </c>
    </row>
    <row r="267" spans="1:9" x14ac:dyDescent="0.45">
      <c r="A267" s="20">
        <v>266</v>
      </c>
      <c r="B267" s="1">
        <v>44935</v>
      </c>
      <c r="C267" s="1">
        <v>44995</v>
      </c>
      <c r="D267" s="1" t="str">
        <f t="shared" ca="1" si="4"/>
        <v>DA PAGARE</v>
      </c>
      <c r="E267" s="2" t="s">
        <v>18</v>
      </c>
      <c r="F267" s="2" t="s">
        <v>11</v>
      </c>
      <c r="G267" s="3">
        <v>5400</v>
      </c>
      <c r="H267" s="3">
        <v>1188</v>
      </c>
      <c r="I267" s="3">
        <v>6588</v>
      </c>
    </row>
    <row r="268" spans="1:9" x14ac:dyDescent="0.45">
      <c r="A268" s="20">
        <v>267</v>
      </c>
      <c r="B268" s="1">
        <v>44932</v>
      </c>
      <c r="C268" s="1">
        <v>44992</v>
      </c>
      <c r="D268" s="1" t="str">
        <f t="shared" ca="1" si="4"/>
        <v>DA PAGARE</v>
      </c>
      <c r="E268" s="2" t="s">
        <v>17</v>
      </c>
      <c r="F268" s="2" t="s">
        <v>9</v>
      </c>
      <c r="G268" s="3">
        <v>5420</v>
      </c>
      <c r="H268" s="3">
        <v>1192.4000000000001</v>
      </c>
      <c r="I268" s="3">
        <v>6612.4</v>
      </c>
    </row>
    <row r="269" spans="1:9" x14ac:dyDescent="0.45">
      <c r="A269" s="20">
        <v>268</v>
      </c>
      <c r="B269" s="1">
        <v>44935</v>
      </c>
      <c r="C269" s="1">
        <v>44995</v>
      </c>
      <c r="D269" s="1" t="str">
        <f t="shared" ca="1" si="4"/>
        <v>DA PAGARE</v>
      </c>
      <c r="E269" s="2" t="s">
        <v>10</v>
      </c>
      <c r="F269" s="2" t="s">
        <v>11</v>
      </c>
      <c r="G269" s="3">
        <v>5440</v>
      </c>
      <c r="H269" s="3">
        <v>1196.8</v>
      </c>
      <c r="I269" s="3">
        <v>6636.8</v>
      </c>
    </row>
    <row r="270" spans="1:9" x14ac:dyDescent="0.45">
      <c r="A270" s="20">
        <v>269</v>
      </c>
      <c r="B270" s="1">
        <v>44933</v>
      </c>
      <c r="C270" s="1">
        <v>44993</v>
      </c>
      <c r="D270" s="1" t="str">
        <f t="shared" ca="1" si="4"/>
        <v>DA PAGARE</v>
      </c>
      <c r="E270" s="2" t="s">
        <v>12</v>
      </c>
      <c r="F270" s="2" t="s">
        <v>13</v>
      </c>
      <c r="G270" s="3">
        <v>5460</v>
      </c>
      <c r="H270" s="3">
        <v>1201.2</v>
      </c>
      <c r="I270" s="3">
        <v>6661.2</v>
      </c>
    </row>
    <row r="271" spans="1:9" x14ac:dyDescent="0.45">
      <c r="A271" s="20">
        <v>270</v>
      </c>
      <c r="B271" s="1">
        <v>44941</v>
      </c>
      <c r="C271" s="1">
        <v>45001</v>
      </c>
      <c r="D271" s="1" t="str">
        <f t="shared" ca="1" si="4"/>
        <v>DA PAGARE</v>
      </c>
      <c r="E271" s="2" t="s">
        <v>17</v>
      </c>
      <c r="F271" s="2" t="s">
        <v>15</v>
      </c>
      <c r="G271" s="3">
        <v>5480</v>
      </c>
      <c r="H271" s="3">
        <v>1205.5999999999999</v>
      </c>
      <c r="I271" s="3">
        <v>6685.6</v>
      </c>
    </row>
    <row r="272" spans="1:9" x14ac:dyDescent="0.45">
      <c r="A272" s="20">
        <v>271</v>
      </c>
      <c r="B272" s="1">
        <v>44943</v>
      </c>
      <c r="C272" s="1">
        <v>45003</v>
      </c>
      <c r="D272" s="1" t="str">
        <f t="shared" ca="1" si="4"/>
        <v>DA PAGARE</v>
      </c>
      <c r="E272" s="2" t="s">
        <v>18</v>
      </c>
      <c r="F272" s="2" t="s">
        <v>11</v>
      </c>
      <c r="G272" s="3">
        <v>5500</v>
      </c>
      <c r="H272" s="3">
        <v>1210</v>
      </c>
      <c r="I272" s="3">
        <v>6710</v>
      </c>
    </row>
    <row r="273" spans="1:9" x14ac:dyDescent="0.45">
      <c r="A273" s="20">
        <v>272</v>
      </c>
      <c r="B273" s="1">
        <v>44931</v>
      </c>
      <c r="C273" s="1">
        <v>44991</v>
      </c>
      <c r="D273" s="1" t="str">
        <f t="shared" ca="1" si="4"/>
        <v>DA PAGARE</v>
      </c>
      <c r="E273" s="2" t="s">
        <v>19</v>
      </c>
      <c r="F273" s="2" t="s">
        <v>11</v>
      </c>
      <c r="G273" s="3">
        <v>5520</v>
      </c>
      <c r="H273" s="3">
        <v>1214.4000000000001</v>
      </c>
      <c r="I273" s="3">
        <v>6734.4</v>
      </c>
    </row>
    <row r="274" spans="1:9" x14ac:dyDescent="0.45">
      <c r="A274" s="20">
        <v>273</v>
      </c>
      <c r="B274" s="1">
        <v>44938</v>
      </c>
      <c r="C274" s="1">
        <v>44998</v>
      </c>
      <c r="D274" s="1" t="str">
        <f t="shared" ca="1" si="4"/>
        <v>DA PAGARE</v>
      </c>
      <c r="E274" s="2" t="s">
        <v>8</v>
      </c>
      <c r="F274" s="2" t="s">
        <v>15</v>
      </c>
      <c r="G274" s="3">
        <v>5540</v>
      </c>
      <c r="H274" s="3">
        <v>1218.8</v>
      </c>
      <c r="I274" s="3">
        <v>6758.8</v>
      </c>
    </row>
    <row r="275" spans="1:9" x14ac:dyDescent="0.45">
      <c r="A275" s="20">
        <v>274</v>
      </c>
      <c r="B275" s="1">
        <v>44928</v>
      </c>
      <c r="C275" s="1">
        <v>44988</v>
      </c>
      <c r="D275" s="1" t="str">
        <f t="shared" ca="1" si="4"/>
        <v>DA PAGARE</v>
      </c>
      <c r="E275" s="2" t="s">
        <v>10</v>
      </c>
      <c r="F275" s="2" t="s">
        <v>9</v>
      </c>
      <c r="G275" s="3">
        <v>5560</v>
      </c>
      <c r="H275" s="3">
        <v>1223.2</v>
      </c>
      <c r="I275" s="3">
        <v>6783.2</v>
      </c>
    </row>
    <row r="276" spans="1:9" x14ac:dyDescent="0.45">
      <c r="A276" s="20">
        <v>275</v>
      </c>
      <c r="B276" s="1">
        <v>44928</v>
      </c>
      <c r="C276" s="1">
        <v>44988</v>
      </c>
      <c r="D276" s="1" t="str">
        <f t="shared" ca="1" si="4"/>
        <v>DA PAGARE</v>
      </c>
      <c r="E276" s="2" t="s">
        <v>12</v>
      </c>
      <c r="F276" s="2" t="s">
        <v>13</v>
      </c>
      <c r="G276" s="3">
        <v>5580</v>
      </c>
      <c r="H276" s="3">
        <v>1227.5999999999999</v>
      </c>
      <c r="I276" s="3">
        <v>6807.6</v>
      </c>
    </row>
    <row r="277" spans="1:9" x14ac:dyDescent="0.45">
      <c r="A277" s="20">
        <v>276</v>
      </c>
      <c r="B277" s="1">
        <v>44933</v>
      </c>
      <c r="C277" s="1">
        <v>44993</v>
      </c>
      <c r="D277" s="1" t="str">
        <f t="shared" ca="1" si="4"/>
        <v>DA PAGARE</v>
      </c>
      <c r="E277" s="2" t="s">
        <v>14</v>
      </c>
      <c r="F277" s="2" t="s">
        <v>13</v>
      </c>
      <c r="G277" s="3">
        <v>5600</v>
      </c>
      <c r="H277" s="3">
        <v>1232</v>
      </c>
      <c r="I277" s="3">
        <v>6832</v>
      </c>
    </row>
    <row r="278" spans="1:9" x14ac:dyDescent="0.45">
      <c r="A278" s="20">
        <v>277</v>
      </c>
      <c r="B278" s="1">
        <v>44939</v>
      </c>
      <c r="C278" s="1">
        <v>44999</v>
      </c>
      <c r="D278" s="1" t="str">
        <f t="shared" ca="1" si="4"/>
        <v>DA PAGARE</v>
      </c>
      <c r="E278" s="2" t="s">
        <v>8</v>
      </c>
      <c r="F278" s="2" t="s">
        <v>13</v>
      </c>
      <c r="G278" s="3">
        <v>5620</v>
      </c>
      <c r="H278" s="3">
        <v>1236.4000000000001</v>
      </c>
      <c r="I278" s="3">
        <v>6856.4</v>
      </c>
    </row>
    <row r="279" spans="1:9" x14ac:dyDescent="0.45">
      <c r="A279" s="20">
        <v>278</v>
      </c>
      <c r="B279" s="1">
        <v>44935</v>
      </c>
      <c r="C279" s="1">
        <v>44995</v>
      </c>
      <c r="D279" s="1" t="str">
        <f t="shared" ca="1" si="4"/>
        <v>DA PAGARE</v>
      </c>
      <c r="E279" s="2" t="s">
        <v>16</v>
      </c>
      <c r="F279" s="2" t="s">
        <v>9</v>
      </c>
      <c r="G279" s="3">
        <v>5640</v>
      </c>
      <c r="H279" s="3">
        <v>1240.8</v>
      </c>
      <c r="I279" s="3">
        <v>6880.8</v>
      </c>
    </row>
    <row r="280" spans="1:9" x14ac:dyDescent="0.45">
      <c r="A280" s="20">
        <v>279</v>
      </c>
      <c r="B280" s="1">
        <v>44942</v>
      </c>
      <c r="C280" s="1">
        <v>45002</v>
      </c>
      <c r="D280" s="1" t="str">
        <f t="shared" ca="1" si="4"/>
        <v>DA PAGARE</v>
      </c>
      <c r="E280" s="2" t="s">
        <v>8</v>
      </c>
      <c r="F280" s="2" t="s">
        <v>11</v>
      </c>
      <c r="G280" s="3">
        <v>5660</v>
      </c>
      <c r="H280" s="3">
        <v>1245.2</v>
      </c>
      <c r="I280" s="3">
        <v>6905.2</v>
      </c>
    </row>
    <row r="281" spans="1:9" x14ac:dyDescent="0.45">
      <c r="A281" s="20">
        <v>280</v>
      </c>
      <c r="B281" s="1">
        <v>44935</v>
      </c>
      <c r="C281" s="1">
        <v>44995</v>
      </c>
      <c r="D281" s="1" t="str">
        <f t="shared" ca="1" si="4"/>
        <v>DA PAGARE</v>
      </c>
      <c r="E281" s="2" t="s">
        <v>14</v>
      </c>
      <c r="F281" s="2" t="s">
        <v>11</v>
      </c>
      <c r="G281" s="3">
        <v>5680</v>
      </c>
      <c r="H281" s="3">
        <v>1249.5999999999999</v>
      </c>
      <c r="I281" s="3">
        <v>6929.6</v>
      </c>
    </row>
    <row r="282" spans="1:9" x14ac:dyDescent="0.45">
      <c r="A282" s="20">
        <v>281</v>
      </c>
      <c r="B282" s="1">
        <v>44927</v>
      </c>
      <c r="C282" s="1">
        <v>44987</v>
      </c>
      <c r="D282" s="1" t="str">
        <f t="shared" ca="1" si="4"/>
        <v>DA PAGARE</v>
      </c>
      <c r="E282" s="2" t="s">
        <v>17</v>
      </c>
      <c r="F282" s="2" t="s">
        <v>9</v>
      </c>
      <c r="G282" s="3">
        <v>5700</v>
      </c>
      <c r="H282" s="3">
        <v>1254</v>
      </c>
      <c r="I282" s="3">
        <v>6954</v>
      </c>
    </row>
    <row r="283" spans="1:9" x14ac:dyDescent="0.45">
      <c r="A283" s="20">
        <v>282</v>
      </c>
      <c r="B283" s="1">
        <v>44930</v>
      </c>
      <c r="C283" s="1">
        <v>44990</v>
      </c>
      <c r="D283" s="1" t="str">
        <f t="shared" ca="1" si="4"/>
        <v>DA PAGARE</v>
      </c>
      <c r="E283" s="2" t="s">
        <v>18</v>
      </c>
      <c r="F283" s="2" t="s">
        <v>11</v>
      </c>
      <c r="G283" s="3">
        <v>5720</v>
      </c>
      <c r="H283" s="3">
        <v>1258.4000000000001</v>
      </c>
      <c r="I283" s="3">
        <v>6978.4</v>
      </c>
    </row>
    <row r="284" spans="1:9" x14ac:dyDescent="0.45">
      <c r="A284" s="20">
        <v>283</v>
      </c>
      <c r="B284" s="1">
        <v>44939</v>
      </c>
      <c r="C284" s="1">
        <v>44999</v>
      </c>
      <c r="D284" s="1" t="str">
        <f t="shared" ca="1" si="4"/>
        <v>DA PAGARE</v>
      </c>
      <c r="E284" s="2" t="s">
        <v>18</v>
      </c>
      <c r="F284" s="2" t="s">
        <v>13</v>
      </c>
      <c r="G284" s="3">
        <v>5740</v>
      </c>
      <c r="H284" s="3">
        <v>1262.8</v>
      </c>
      <c r="I284" s="3">
        <v>7002.8</v>
      </c>
    </row>
    <row r="285" spans="1:9" x14ac:dyDescent="0.45">
      <c r="A285" s="20">
        <v>284</v>
      </c>
      <c r="B285" s="1">
        <v>44930</v>
      </c>
      <c r="C285" s="1">
        <v>44990</v>
      </c>
      <c r="D285" s="1" t="str">
        <f t="shared" ca="1" si="4"/>
        <v>DA PAGARE</v>
      </c>
      <c r="E285" s="2" t="s">
        <v>17</v>
      </c>
      <c r="F285" s="2" t="s">
        <v>15</v>
      </c>
      <c r="G285" s="3">
        <v>5760</v>
      </c>
      <c r="H285" s="3">
        <v>1267.2</v>
      </c>
      <c r="I285" s="3">
        <v>7027.2</v>
      </c>
    </row>
    <row r="286" spans="1:9" x14ac:dyDescent="0.45">
      <c r="A286" s="20">
        <v>285</v>
      </c>
      <c r="B286" s="1">
        <v>44940</v>
      </c>
      <c r="C286" s="1">
        <v>45000</v>
      </c>
      <c r="D286" s="1" t="str">
        <f t="shared" ca="1" si="4"/>
        <v>DA PAGARE</v>
      </c>
      <c r="E286" s="2" t="s">
        <v>10</v>
      </c>
      <c r="F286" s="2" t="s">
        <v>11</v>
      </c>
      <c r="G286" s="3">
        <v>5780</v>
      </c>
      <c r="H286" s="3">
        <v>1271.5999999999999</v>
      </c>
      <c r="I286" s="3">
        <v>7051.6</v>
      </c>
    </row>
    <row r="287" spans="1:9" x14ac:dyDescent="0.45">
      <c r="A287" s="20">
        <v>286</v>
      </c>
      <c r="B287" s="1">
        <v>44934</v>
      </c>
      <c r="C287" s="1">
        <v>44994</v>
      </c>
      <c r="D287" s="1" t="str">
        <f t="shared" ca="1" si="4"/>
        <v>DA PAGARE</v>
      </c>
      <c r="E287" s="2" t="s">
        <v>12</v>
      </c>
      <c r="F287" s="2" t="s">
        <v>11</v>
      </c>
      <c r="G287" s="3">
        <v>5800</v>
      </c>
      <c r="H287" s="3">
        <v>1276</v>
      </c>
      <c r="I287" s="3">
        <v>7076</v>
      </c>
    </row>
    <row r="288" spans="1:9" x14ac:dyDescent="0.45">
      <c r="A288" s="20">
        <v>287</v>
      </c>
      <c r="B288" s="1">
        <v>44939</v>
      </c>
      <c r="C288" s="1">
        <v>44999</v>
      </c>
      <c r="D288" s="1" t="str">
        <f t="shared" ca="1" si="4"/>
        <v>DA PAGARE</v>
      </c>
      <c r="E288" s="2" t="s">
        <v>17</v>
      </c>
      <c r="F288" s="2" t="s">
        <v>15</v>
      </c>
      <c r="G288" s="3">
        <v>5820</v>
      </c>
      <c r="H288" s="3">
        <v>1280.4000000000001</v>
      </c>
      <c r="I288" s="3">
        <v>7100.4</v>
      </c>
    </row>
    <row r="289" spans="1:9" x14ac:dyDescent="0.45">
      <c r="A289" s="20">
        <v>288</v>
      </c>
      <c r="B289" s="1">
        <v>44939</v>
      </c>
      <c r="C289" s="1">
        <v>44999</v>
      </c>
      <c r="D289" s="1" t="str">
        <f t="shared" ca="1" si="4"/>
        <v>DA PAGARE</v>
      </c>
      <c r="E289" s="2" t="s">
        <v>18</v>
      </c>
      <c r="F289" s="2" t="s">
        <v>9</v>
      </c>
      <c r="G289" s="3">
        <v>5840</v>
      </c>
      <c r="H289" s="3">
        <v>1284.8</v>
      </c>
      <c r="I289" s="3">
        <v>7124.8</v>
      </c>
    </row>
    <row r="290" spans="1:9" x14ac:dyDescent="0.45">
      <c r="A290" s="20">
        <v>289</v>
      </c>
      <c r="B290" s="1">
        <v>44934</v>
      </c>
      <c r="C290" s="1">
        <v>44994</v>
      </c>
      <c r="D290" s="1" t="str">
        <f t="shared" ca="1" si="4"/>
        <v>DA PAGARE</v>
      </c>
      <c r="E290" s="2" t="s">
        <v>19</v>
      </c>
      <c r="F290" s="2" t="s">
        <v>13</v>
      </c>
      <c r="G290" s="3">
        <v>5860</v>
      </c>
      <c r="H290" s="3">
        <v>1289.2</v>
      </c>
      <c r="I290" s="3">
        <v>7149.2</v>
      </c>
    </row>
    <row r="291" spans="1:9" x14ac:dyDescent="0.45">
      <c r="A291" s="20">
        <v>290</v>
      </c>
      <c r="B291" s="1">
        <v>44936</v>
      </c>
      <c r="C291" s="1">
        <v>44996</v>
      </c>
      <c r="D291" s="1" t="str">
        <f t="shared" ca="1" si="4"/>
        <v>DA PAGARE</v>
      </c>
      <c r="E291" s="2" t="s">
        <v>8</v>
      </c>
      <c r="F291" s="2" t="s">
        <v>13</v>
      </c>
      <c r="G291" s="3">
        <v>5880</v>
      </c>
      <c r="H291" s="3">
        <v>1293.5999999999999</v>
      </c>
      <c r="I291" s="3">
        <v>7173.6</v>
      </c>
    </row>
    <row r="292" spans="1:9" x14ac:dyDescent="0.45">
      <c r="A292" s="20">
        <v>291</v>
      </c>
      <c r="B292" s="1">
        <v>44937</v>
      </c>
      <c r="C292" s="1">
        <v>44997</v>
      </c>
      <c r="D292" s="1" t="str">
        <f t="shared" ca="1" si="4"/>
        <v>DA PAGARE</v>
      </c>
      <c r="E292" s="2" t="s">
        <v>10</v>
      </c>
      <c r="F292" s="2" t="s">
        <v>13</v>
      </c>
      <c r="G292" s="3">
        <v>5900</v>
      </c>
      <c r="H292" s="3">
        <v>1298</v>
      </c>
      <c r="I292" s="3">
        <v>7198</v>
      </c>
    </row>
    <row r="293" spans="1:9" x14ac:dyDescent="0.45">
      <c r="A293" s="20">
        <v>292</v>
      </c>
      <c r="B293" s="1">
        <v>44941</v>
      </c>
      <c r="C293" s="1">
        <v>45001</v>
      </c>
      <c r="D293" s="1" t="str">
        <f t="shared" ca="1" si="4"/>
        <v>DA PAGARE</v>
      </c>
      <c r="E293" s="2" t="s">
        <v>12</v>
      </c>
      <c r="F293" s="2" t="s">
        <v>9</v>
      </c>
      <c r="G293" s="3">
        <v>5920</v>
      </c>
      <c r="H293" s="3">
        <v>1302.4000000000001</v>
      </c>
      <c r="I293" s="3">
        <v>7222.4</v>
      </c>
    </row>
    <row r="294" spans="1:9" x14ac:dyDescent="0.45">
      <c r="A294" s="20">
        <v>293</v>
      </c>
      <c r="B294" s="1">
        <v>44940</v>
      </c>
      <c r="C294" s="1">
        <v>45000</v>
      </c>
      <c r="D294" s="1" t="str">
        <f t="shared" ca="1" si="4"/>
        <v>DA PAGARE</v>
      </c>
      <c r="E294" s="2" t="s">
        <v>14</v>
      </c>
      <c r="F294" s="2" t="s">
        <v>11</v>
      </c>
      <c r="G294" s="3">
        <v>5940</v>
      </c>
      <c r="H294" s="3">
        <v>1306.8</v>
      </c>
      <c r="I294" s="3">
        <v>7246.8</v>
      </c>
    </row>
    <row r="295" spans="1:9" x14ac:dyDescent="0.45">
      <c r="A295" s="20">
        <v>294</v>
      </c>
      <c r="B295" s="1">
        <v>44929</v>
      </c>
      <c r="C295" s="1">
        <v>44989</v>
      </c>
      <c r="D295" s="1" t="str">
        <f t="shared" ca="1" si="4"/>
        <v>DA PAGARE</v>
      </c>
      <c r="E295" s="2" t="s">
        <v>8</v>
      </c>
      <c r="F295" s="2" t="s">
        <v>11</v>
      </c>
      <c r="G295" s="3">
        <v>5960</v>
      </c>
      <c r="H295" s="3">
        <v>1311.2</v>
      </c>
      <c r="I295" s="3">
        <v>7271.2</v>
      </c>
    </row>
    <row r="296" spans="1:9" x14ac:dyDescent="0.45">
      <c r="A296" s="20">
        <v>295</v>
      </c>
      <c r="B296" s="1">
        <v>44932</v>
      </c>
      <c r="C296" s="1">
        <v>44992</v>
      </c>
      <c r="D296" s="1" t="str">
        <f t="shared" ca="1" si="4"/>
        <v>DA PAGARE</v>
      </c>
      <c r="E296" s="2" t="s">
        <v>16</v>
      </c>
      <c r="F296" s="2" t="s">
        <v>9</v>
      </c>
      <c r="G296" s="3">
        <v>300</v>
      </c>
      <c r="H296" s="3">
        <v>66</v>
      </c>
      <c r="I296" s="3">
        <v>366</v>
      </c>
    </row>
    <row r="297" spans="1:9" x14ac:dyDescent="0.45">
      <c r="A297" s="20">
        <v>296</v>
      </c>
      <c r="B297" s="1">
        <v>44930</v>
      </c>
      <c r="C297" s="1">
        <v>44990</v>
      </c>
      <c r="D297" s="1" t="str">
        <f t="shared" ca="1" si="4"/>
        <v>DA PAGARE</v>
      </c>
      <c r="E297" s="2" t="s">
        <v>8</v>
      </c>
      <c r="F297" s="2" t="s">
        <v>11</v>
      </c>
      <c r="G297" s="3">
        <v>500</v>
      </c>
      <c r="H297" s="3">
        <v>110</v>
      </c>
      <c r="I297" s="3">
        <v>610</v>
      </c>
    </row>
    <row r="298" spans="1:9" x14ac:dyDescent="0.45">
      <c r="A298" s="20">
        <v>297</v>
      </c>
      <c r="B298" s="1">
        <v>44942</v>
      </c>
      <c r="C298" s="1">
        <v>45002</v>
      </c>
      <c r="D298" s="1" t="str">
        <f t="shared" ca="1" si="4"/>
        <v>DA PAGARE</v>
      </c>
      <c r="E298" s="2" t="s">
        <v>14</v>
      </c>
      <c r="F298" s="2" t="s">
        <v>13</v>
      </c>
      <c r="G298" s="3">
        <v>700</v>
      </c>
      <c r="H298" s="3">
        <v>154</v>
      </c>
      <c r="I298" s="3">
        <v>854</v>
      </c>
    </row>
    <row r="299" spans="1:9" x14ac:dyDescent="0.45">
      <c r="A299" s="20">
        <v>298</v>
      </c>
      <c r="B299" s="1">
        <v>44937</v>
      </c>
      <c r="C299" s="1">
        <v>44997</v>
      </c>
      <c r="D299" s="1" t="str">
        <f t="shared" ca="1" si="4"/>
        <v>DA PAGARE</v>
      </c>
      <c r="E299" s="2" t="s">
        <v>17</v>
      </c>
      <c r="F299" s="2" t="s">
        <v>15</v>
      </c>
      <c r="G299" s="3">
        <v>900</v>
      </c>
      <c r="H299" s="3">
        <v>198</v>
      </c>
      <c r="I299" s="3">
        <v>1098</v>
      </c>
    </row>
    <row r="300" spans="1:9" x14ac:dyDescent="0.45">
      <c r="A300" s="20">
        <v>299</v>
      </c>
      <c r="B300" s="1">
        <v>44938</v>
      </c>
      <c r="C300" s="1">
        <v>44998</v>
      </c>
      <c r="D300" s="1" t="str">
        <f t="shared" ca="1" si="4"/>
        <v>DA PAGARE</v>
      </c>
      <c r="E300" s="2" t="s">
        <v>18</v>
      </c>
      <c r="F300" s="2" t="s">
        <v>11</v>
      </c>
      <c r="G300" s="3">
        <v>1100</v>
      </c>
      <c r="H300" s="3">
        <v>242</v>
      </c>
      <c r="I300" s="3">
        <v>1342</v>
      </c>
    </row>
    <row r="301" spans="1:9" x14ac:dyDescent="0.45">
      <c r="A301" s="20">
        <v>300</v>
      </c>
      <c r="B301" s="1">
        <v>44930</v>
      </c>
      <c r="C301" s="1">
        <v>44990</v>
      </c>
      <c r="D301" s="1" t="str">
        <f t="shared" ca="1" si="4"/>
        <v>DA PAGARE</v>
      </c>
      <c r="E301" s="2" t="s">
        <v>18</v>
      </c>
      <c r="F301" s="2" t="s">
        <v>11</v>
      </c>
      <c r="G301" s="3">
        <v>1300</v>
      </c>
      <c r="H301" s="3">
        <v>286</v>
      </c>
      <c r="I301" s="3">
        <v>1586</v>
      </c>
    </row>
    <row r="302" spans="1:9" x14ac:dyDescent="0.45">
      <c r="A302" s="20">
        <v>301</v>
      </c>
      <c r="B302" s="1">
        <v>44940</v>
      </c>
      <c r="C302" s="1">
        <v>45000</v>
      </c>
      <c r="D302" s="1" t="str">
        <f t="shared" ca="1" si="4"/>
        <v>DA PAGARE</v>
      </c>
      <c r="E302" s="2" t="s">
        <v>17</v>
      </c>
      <c r="F302" s="2" t="s">
        <v>15</v>
      </c>
      <c r="G302" s="3">
        <v>1500</v>
      </c>
      <c r="H302" s="3">
        <v>330</v>
      </c>
      <c r="I302" s="3">
        <v>1830</v>
      </c>
    </row>
    <row r="303" spans="1:9" x14ac:dyDescent="0.45">
      <c r="A303" s="20">
        <v>302</v>
      </c>
      <c r="B303" s="1">
        <v>44929</v>
      </c>
      <c r="C303" s="1">
        <v>44989</v>
      </c>
      <c r="D303" s="1" t="str">
        <f t="shared" ca="1" si="4"/>
        <v>DA PAGARE</v>
      </c>
      <c r="E303" s="2" t="s">
        <v>10</v>
      </c>
      <c r="F303" s="2" t="s">
        <v>9</v>
      </c>
      <c r="G303" s="3">
        <v>1700</v>
      </c>
      <c r="H303" s="3">
        <v>374</v>
      </c>
      <c r="I303" s="3">
        <v>2074</v>
      </c>
    </row>
    <row r="304" spans="1:9" x14ac:dyDescent="0.45">
      <c r="A304" s="20">
        <v>303</v>
      </c>
      <c r="B304" s="1">
        <v>44933</v>
      </c>
      <c r="C304" s="1">
        <v>44993</v>
      </c>
      <c r="D304" s="1" t="str">
        <f t="shared" ca="1" si="4"/>
        <v>DA PAGARE</v>
      </c>
      <c r="E304" s="2" t="s">
        <v>12</v>
      </c>
      <c r="F304" s="2" t="s">
        <v>13</v>
      </c>
      <c r="G304" s="3">
        <v>1900</v>
      </c>
      <c r="H304" s="3">
        <v>418</v>
      </c>
      <c r="I304" s="3">
        <v>2318</v>
      </c>
    </row>
    <row r="305" spans="1:9" x14ac:dyDescent="0.45">
      <c r="A305" s="20">
        <v>304</v>
      </c>
      <c r="B305" s="1">
        <v>44932</v>
      </c>
      <c r="C305" s="1">
        <v>44992</v>
      </c>
      <c r="D305" s="1" t="str">
        <f t="shared" ca="1" si="4"/>
        <v>DA PAGARE</v>
      </c>
      <c r="E305" s="2" t="s">
        <v>17</v>
      </c>
      <c r="F305" s="2" t="s">
        <v>13</v>
      </c>
      <c r="G305" s="3">
        <v>2100</v>
      </c>
      <c r="H305" s="3">
        <v>462</v>
      </c>
      <c r="I305" s="3">
        <v>2562</v>
      </c>
    </row>
    <row r="306" spans="1:9" x14ac:dyDescent="0.45">
      <c r="A306" s="20">
        <v>305</v>
      </c>
      <c r="B306" s="1">
        <v>44943</v>
      </c>
      <c r="C306" s="1">
        <v>45003</v>
      </c>
      <c r="D306" s="1" t="str">
        <f t="shared" ca="1" si="4"/>
        <v>DA PAGARE</v>
      </c>
      <c r="E306" s="2" t="s">
        <v>18</v>
      </c>
      <c r="F306" s="2" t="s">
        <v>13</v>
      </c>
      <c r="G306" s="3">
        <v>2300</v>
      </c>
      <c r="H306" s="3">
        <v>506</v>
      </c>
      <c r="I306" s="3">
        <v>2806</v>
      </c>
    </row>
    <row r="307" spans="1:9" x14ac:dyDescent="0.45">
      <c r="A307" s="20">
        <v>306</v>
      </c>
      <c r="B307" s="1">
        <v>44931</v>
      </c>
      <c r="C307" s="1">
        <v>44991</v>
      </c>
      <c r="D307" s="1" t="str">
        <f t="shared" ca="1" si="4"/>
        <v>DA PAGARE</v>
      </c>
      <c r="E307" s="2" t="s">
        <v>19</v>
      </c>
      <c r="F307" s="2" t="s">
        <v>9</v>
      </c>
      <c r="G307" s="3">
        <v>2500</v>
      </c>
      <c r="H307" s="3">
        <v>550</v>
      </c>
      <c r="I307" s="3">
        <v>3050</v>
      </c>
    </row>
    <row r="308" spans="1:9" x14ac:dyDescent="0.45">
      <c r="A308" s="20">
        <v>307</v>
      </c>
      <c r="B308" s="1">
        <v>44933</v>
      </c>
      <c r="C308" s="1">
        <v>44993</v>
      </c>
      <c r="D308" s="1" t="str">
        <f t="shared" ca="1" si="4"/>
        <v>DA PAGARE</v>
      </c>
      <c r="E308" s="2" t="s">
        <v>8</v>
      </c>
      <c r="F308" s="2" t="s">
        <v>11</v>
      </c>
      <c r="G308" s="3">
        <v>2700</v>
      </c>
      <c r="H308" s="3">
        <v>594</v>
      </c>
      <c r="I308" s="3">
        <v>3294</v>
      </c>
    </row>
    <row r="309" spans="1:9" x14ac:dyDescent="0.45">
      <c r="A309" s="20">
        <v>308</v>
      </c>
      <c r="B309" s="1">
        <v>44932</v>
      </c>
      <c r="C309" s="1">
        <v>44992</v>
      </c>
      <c r="D309" s="1" t="str">
        <f t="shared" ca="1" si="4"/>
        <v>DA PAGARE</v>
      </c>
      <c r="E309" s="2" t="s">
        <v>10</v>
      </c>
      <c r="F309" s="2" t="s">
        <v>11</v>
      </c>
      <c r="G309" s="3">
        <v>2900</v>
      </c>
      <c r="H309" s="3">
        <v>638</v>
      </c>
      <c r="I309" s="3">
        <v>3538</v>
      </c>
    </row>
    <row r="310" spans="1:9" x14ac:dyDescent="0.45">
      <c r="A310" s="20">
        <v>309</v>
      </c>
      <c r="B310" s="1">
        <v>44940</v>
      </c>
      <c r="C310" s="1">
        <v>45000</v>
      </c>
      <c r="D310" s="1" t="str">
        <f t="shared" ca="1" si="4"/>
        <v>DA PAGARE</v>
      </c>
      <c r="E310" s="2" t="s">
        <v>12</v>
      </c>
      <c r="F310" s="2" t="s">
        <v>9</v>
      </c>
      <c r="G310" s="3">
        <v>200</v>
      </c>
      <c r="H310" s="3">
        <v>44</v>
      </c>
      <c r="I310" s="3">
        <v>244</v>
      </c>
    </row>
    <row r="311" spans="1:9" x14ac:dyDescent="0.45">
      <c r="A311" s="20">
        <v>310</v>
      </c>
      <c r="B311" s="1">
        <v>44942</v>
      </c>
      <c r="C311" s="1">
        <v>45002</v>
      </c>
      <c r="D311" s="1" t="str">
        <f t="shared" ca="1" si="4"/>
        <v>DA PAGARE</v>
      </c>
      <c r="E311" s="2" t="s">
        <v>14</v>
      </c>
      <c r="F311" s="2" t="s">
        <v>11</v>
      </c>
      <c r="G311" s="3">
        <v>250</v>
      </c>
      <c r="H311" s="3">
        <v>55</v>
      </c>
      <c r="I311" s="3">
        <v>305</v>
      </c>
    </row>
    <row r="312" spans="1:9" x14ac:dyDescent="0.45">
      <c r="A312" s="20">
        <v>311</v>
      </c>
      <c r="B312" s="1">
        <v>44931</v>
      </c>
      <c r="C312" s="1">
        <v>44991</v>
      </c>
      <c r="D312" s="1" t="str">
        <f t="shared" ca="1" si="4"/>
        <v>DA PAGARE</v>
      </c>
      <c r="E312" s="2" t="s">
        <v>8</v>
      </c>
      <c r="F312" s="2" t="s">
        <v>13</v>
      </c>
      <c r="G312" s="3">
        <v>300</v>
      </c>
      <c r="H312" s="3">
        <v>66</v>
      </c>
      <c r="I312" s="3">
        <v>366</v>
      </c>
    </row>
    <row r="313" spans="1:9" x14ac:dyDescent="0.45">
      <c r="A313" s="20">
        <v>312</v>
      </c>
      <c r="B313" s="1">
        <v>44931</v>
      </c>
      <c r="C313" s="1">
        <v>44991</v>
      </c>
      <c r="D313" s="1" t="str">
        <f t="shared" ca="1" si="4"/>
        <v>DA PAGARE</v>
      </c>
      <c r="E313" s="2" t="s">
        <v>16</v>
      </c>
      <c r="F313" s="2" t="s">
        <v>15</v>
      </c>
      <c r="G313" s="3">
        <v>350</v>
      </c>
      <c r="H313" s="3">
        <v>77</v>
      </c>
      <c r="I313" s="3">
        <v>427</v>
      </c>
    </row>
    <row r="314" spans="1:9" x14ac:dyDescent="0.45">
      <c r="A314" s="20">
        <v>313</v>
      </c>
      <c r="B314" s="1">
        <v>44929</v>
      </c>
      <c r="C314" s="1">
        <v>44989</v>
      </c>
      <c r="D314" s="1" t="str">
        <f t="shared" ca="1" si="4"/>
        <v>DA PAGARE</v>
      </c>
      <c r="E314" s="2" t="s">
        <v>8</v>
      </c>
      <c r="F314" s="2" t="s">
        <v>11</v>
      </c>
      <c r="G314" s="3">
        <v>400</v>
      </c>
      <c r="H314" s="3">
        <v>88</v>
      </c>
      <c r="I314" s="3">
        <v>488</v>
      </c>
    </row>
    <row r="315" spans="1:9" x14ac:dyDescent="0.45">
      <c r="A315" s="20">
        <v>314</v>
      </c>
      <c r="B315" s="1">
        <v>44943</v>
      </c>
      <c r="C315" s="1">
        <v>45003</v>
      </c>
      <c r="D315" s="1" t="str">
        <f t="shared" ca="1" si="4"/>
        <v>DA PAGARE</v>
      </c>
      <c r="E315" s="2" t="s">
        <v>14</v>
      </c>
      <c r="F315" s="2" t="s">
        <v>11</v>
      </c>
      <c r="G315" s="3">
        <v>450</v>
      </c>
      <c r="H315" s="3">
        <v>99</v>
      </c>
      <c r="I315" s="3">
        <v>549</v>
      </c>
    </row>
    <row r="316" spans="1:9" x14ac:dyDescent="0.45">
      <c r="A316" s="20">
        <v>315</v>
      </c>
      <c r="B316" s="1">
        <v>44927</v>
      </c>
      <c r="C316" s="1">
        <v>44987</v>
      </c>
      <c r="D316" s="1" t="str">
        <f t="shared" ca="1" si="4"/>
        <v>DA PAGARE</v>
      </c>
      <c r="E316" s="2" t="s">
        <v>17</v>
      </c>
      <c r="F316" s="2" t="s">
        <v>15</v>
      </c>
      <c r="G316" s="3">
        <v>500</v>
      </c>
      <c r="H316" s="3">
        <v>110</v>
      </c>
      <c r="I316" s="3">
        <v>610</v>
      </c>
    </row>
    <row r="317" spans="1:9" x14ac:dyDescent="0.45">
      <c r="A317" s="20">
        <v>316</v>
      </c>
      <c r="B317" s="1">
        <v>44927</v>
      </c>
      <c r="C317" s="1">
        <v>44987</v>
      </c>
      <c r="D317" s="1" t="str">
        <f t="shared" ca="1" si="4"/>
        <v>DA PAGARE</v>
      </c>
      <c r="E317" s="2" t="s">
        <v>18</v>
      </c>
      <c r="F317" s="2" t="s">
        <v>9</v>
      </c>
      <c r="G317" s="3">
        <v>550</v>
      </c>
      <c r="H317" s="3">
        <v>121</v>
      </c>
      <c r="I317" s="3">
        <v>671</v>
      </c>
    </row>
    <row r="318" spans="1:9" x14ac:dyDescent="0.45">
      <c r="A318" s="20">
        <v>317</v>
      </c>
      <c r="B318" s="1">
        <v>44935</v>
      </c>
      <c r="C318" s="1">
        <v>44995</v>
      </c>
      <c r="D318" s="1" t="str">
        <f t="shared" ca="1" si="4"/>
        <v>DA PAGARE</v>
      </c>
      <c r="E318" s="2" t="s">
        <v>18</v>
      </c>
      <c r="F318" s="2" t="s">
        <v>13</v>
      </c>
      <c r="G318" s="3">
        <v>600</v>
      </c>
      <c r="H318" s="3">
        <v>132</v>
      </c>
      <c r="I318" s="3">
        <v>732</v>
      </c>
    </row>
    <row r="319" spans="1:9" x14ac:dyDescent="0.45">
      <c r="A319" s="20">
        <v>318</v>
      </c>
      <c r="B319" s="1">
        <v>44940</v>
      </c>
      <c r="C319" s="1">
        <v>45000</v>
      </c>
      <c r="D319" s="1" t="str">
        <f t="shared" ca="1" si="4"/>
        <v>DA PAGARE</v>
      </c>
      <c r="E319" s="2" t="s">
        <v>17</v>
      </c>
      <c r="F319" s="2" t="s">
        <v>13</v>
      </c>
      <c r="G319" s="3">
        <v>650</v>
      </c>
      <c r="H319" s="3">
        <v>143</v>
      </c>
      <c r="I319" s="3">
        <v>793</v>
      </c>
    </row>
    <row r="320" spans="1:9" x14ac:dyDescent="0.45">
      <c r="A320" s="20">
        <v>319</v>
      </c>
      <c r="B320" s="1">
        <v>44933</v>
      </c>
      <c r="C320" s="1">
        <v>44993</v>
      </c>
      <c r="D320" s="1" t="str">
        <f t="shared" ca="1" si="4"/>
        <v>DA PAGARE</v>
      </c>
      <c r="E320" s="2" t="s">
        <v>10</v>
      </c>
      <c r="F320" s="2" t="s">
        <v>13</v>
      </c>
      <c r="G320" s="3">
        <v>700</v>
      </c>
      <c r="H320" s="3">
        <v>154</v>
      </c>
      <c r="I320" s="3">
        <v>854</v>
      </c>
    </row>
    <row r="321" spans="1:9" x14ac:dyDescent="0.45">
      <c r="A321" s="20">
        <v>320</v>
      </c>
      <c r="B321" s="1">
        <v>44931</v>
      </c>
      <c r="C321" s="1">
        <v>44991</v>
      </c>
      <c r="D321" s="1" t="str">
        <f t="shared" ca="1" si="4"/>
        <v>DA PAGARE</v>
      </c>
      <c r="E321" s="2" t="s">
        <v>12</v>
      </c>
      <c r="F321" s="2" t="s">
        <v>9</v>
      </c>
      <c r="G321" s="3">
        <v>750</v>
      </c>
      <c r="H321" s="3">
        <v>165</v>
      </c>
      <c r="I321" s="3">
        <v>915</v>
      </c>
    </row>
    <row r="322" spans="1:9" x14ac:dyDescent="0.45">
      <c r="A322" s="20">
        <v>321</v>
      </c>
      <c r="B322" s="1">
        <v>44936</v>
      </c>
      <c r="C322" s="1">
        <v>44996</v>
      </c>
      <c r="D322" s="1" t="str">
        <f t="shared" ref="D322:D385" ca="1" si="5">IF(C322&lt;TODAY(),"DA PAGARE","PAGATA")</f>
        <v>DA PAGARE</v>
      </c>
      <c r="E322" s="2" t="s">
        <v>17</v>
      </c>
      <c r="F322" s="2" t="s">
        <v>11</v>
      </c>
      <c r="G322" s="3">
        <v>800</v>
      </c>
      <c r="H322" s="3">
        <v>176</v>
      </c>
      <c r="I322" s="3">
        <v>976</v>
      </c>
    </row>
    <row r="323" spans="1:9" x14ac:dyDescent="0.45">
      <c r="A323" s="20">
        <v>322</v>
      </c>
      <c r="B323" s="1">
        <v>44932</v>
      </c>
      <c r="C323" s="1">
        <v>44992</v>
      </c>
      <c r="D323" s="1" t="str">
        <f t="shared" ca="1" si="5"/>
        <v>DA PAGARE</v>
      </c>
      <c r="E323" s="2" t="s">
        <v>18</v>
      </c>
      <c r="F323" s="2" t="s">
        <v>11</v>
      </c>
      <c r="G323" s="3">
        <v>850</v>
      </c>
      <c r="H323" s="3">
        <v>187</v>
      </c>
      <c r="I323" s="3">
        <v>1037</v>
      </c>
    </row>
    <row r="324" spans="1:9" x14ac:dyDescent="0.45">
      <c r="A324" s="20">
        <v>323</v>
      </c>
      <c r="B324" s="1">
        <v>44931</v>
      </c>
      <c r="C324" s="1">
        <v>44991</v>
      </c>
      <c r="D324" s="1" t="str">
        <f t="shared" ca="1" si="5"/>
        <v>DA PAGARE</v>
      </c>
      <c r="E324" s="2" t="s">
        <v>19</v>
      </c>
      <c r="F324" s="2" t="s">
        <v>9</v>
      </c>
      <c r="G324" s="3">
        <v>900</v>
      </c>
      <c r="H324" s="3">
        <v>198</v>
      </c>
      <c r="I324" s="3">
        <v>1098</v>
      </c>
    </row>
    <row r="325" spans="1:9" x14ac:dyDescent="0.45">
      <c r="A325" s="20">
        <v>324</v>
      </c>
      <c r="B325" s="1">
        <v>44940</v>
      </c>
      <c r="C325" s="1">
        <v>45000</v>
      </c>
      <c r="D325" s="1" t="str">
        <f t="shared" ca="1" si="5"/>
        <v>DA PAGARE</v>
      </c>
      <c r="E325" s="2" t="s">
        <v>8</v>
      </c>
      <c r="F325" s="2" t="s">
        <v>11</v>
      </c>
      <c r="G325" s="3">
        <v>950</v>
      </c>
      <c r="H325" s="3">
        <v>209</v>
      </c>
      <c r="I325" s="3">
        <v>1159</v>
      </c>
    </row>
    <row r="326" spans="1:9" x14ac:dyDescent="0.45">
      <c r="A326" s="20">
        <v>325</v>
      </c>
      <c r="B326" s="1">
        <v>44931</v>
      </c>
      <c r="C326" s="1">
        <v>44991</v>
      </c>
      <c r="D326" s="1" t="str">
        <f t="shared" ca="1" si="5"/>
        <v>DA PAGARE</v>
      </c>
      <c r="E326" s="2" t="s">
        <v>10</v>
      </c>
      <c r="F326" s="2" t="s">
        <v>13</v>
      </c>
      <c r="G326" s="3">
        <v>1000</v>
      </c>
      <c r="H326" s="3">
        <v>220</v>
      </c>
      <c r="I326" s="3">
        <v>1220</v>
      </c>
    </row>
    <row r="327" spans="1:9" x14ac:dyDescent="0.45">
      <c r="A327" s="20">
        <v>326</v>
      </c>
      <c r="B327" s="1">
        <v>44929</v>
      </c>
      <c r="C327" s="1">
        <v>44989</v>
      </c>
      <c r="D327" s="1" t="str">
        <f t="shared" ca="1" si="5"/>
        <v>DA PAGARE</v>
      </c>
      <c r="E327" s="2" t="s">
        <v>12</v>
      </c>
      <c r="F327" s="2" t="s">
        <v>15</v>
      </c>
      <c r="G327" s="3">
        <v>1050</v>
      </c>
      <c r="H327" s="3">
        <v>231</v>
      </c>
      <c r="I327" s="3">
        <v>1281</v>
      </c>
    </row>
    <row r="328" spans="1:9" x14ac:dyDescent="0.45">
      <c r="A328" s="20">
        <v>327</v>
      </c>
      <c r="B328" s="1">
        <v>44931</v>
      </c>
      <c r="C328" s="1">
        <v>44991</v>
      </c>
      <c r="D328" s="1" t="str">
        <f t="shared" ca="1" si="5"/>
        <v>DA PAGARE</v>
      </c>
      <c r="E328" s="2" t="s">
        <v>14</v>
      </c>
      <c r="F328" s="2" t="s">
        <v>11</v>
      </c>
      <c r="G328" s="3">
        <v>1100</v>
      </c>
      <c r="H328" s="3">
        <v>242</v>
      </c>
      <c r="I328" s="3">
        <v>1342</v>
      </c>
    </row>
    <row r="329" spans="1:9" x14ac:dyDescent="0.45">
      <c r="A329" s="20">
        <v>328</v>
      </c>
      <c r="B329" s="1">
        <v>44929</v>
      </c>
      <c r="C329" s="1">
        <v>44989</v>
      </c>
      <c r="D329" s="1" t="str">
        <f t="shared" ca="1" si="5"/>
        <v>DA PAGARE</v>
      </c>
      <c r="E329" s="2" t="s">
        <v>8</v>
      </c>
      <c r="F329" s="2" t="s">
        <v>11</v>
      </c>
      <c r="G329" s="3">
        <v>1150</v>
      </c>
      <c r="H329" s="3">
        <v>253</v>
      </c>
      <c r="I329" s="3">
        <v>1403</v>
      </c>
    </row>
    <row r="330" spans="1:9" x14ac:dyDescent="0.45">
      <c r="A330" s="20">
        <v>329</v>
      </c>
      <c r="B330" s="1">
        <v>44939</v>
      </c>
      <c r="C330" s="1">
        <v>44999</v>
      </c>
      <c r="D330" s="1" t="str">
        <f t="shared" ca="1" si="5"/>
        <v>DA PAGARE</v>
      </c>
      <c r="E330" s="2" t="s">
        <v>16</v>
      </c>
      <c r="F330" s="2" t="s">
        <v>15</v>
      </c>
      <c r="G330" s="3">
        <v>1200</v>
      </c>
      <c r="H330" s="3">
        <v>264</v>
      </c>
      <c r="I330" s="3">
        <v>1464</v>
      </c>
    </row>
    <row r="331" spans="1:9" x14ac:dyDescent="0.45">
      <c r="A331" s="20">
        <v>330</v>
      </c>
      <c r="B331" s="1">
        <v>44939</v>
      </c>
      <c r="C331" s="1">
        <v>44999</v>
      </c>
      <c r="D331" s="1" t="str">
        <f t="shared" ca="1" si="5"/>
        <v>DA PAGARE</v>
      </c>
      <c r="E331" s="2" t="s">
        <v>8</v>
      </c>
      <c r="F331" s="2" t="s">
        <v>9</v>
      </c>
      <c r="G331" s="3">
        <v>1250</v>
      </c>
      <c r="H331" s="3">
        <v>275</v>
      </c>
      <c r="I331" s="3">
        <v>1525</v>
      </c>
    </row>
    <row r="332" spans="1:9" x14ac:dyDescent="0.45">
      <c r="A332" s="20">
        <v>331</v>
      </c>
      <c r="B332" s="1">
        <v>44939</v>
      </c>
      <c r="C332" s="1">
        <v>44999</v>
      </c>
      <c r="D332" s="1" t="str">
        <f t="shared" ca="1" si="5"/>
        <v>DA PAGARE</v>
      </c>
      <c r="E332" s="2" t="s">
        <v>14</v>
      </c>
      <c r="F332" s="2" t="s">
        <v>13</v>
      </c>
      <c r="G332" s="3">
        <v>1300</v>
      </c>
      <c r="H332" s="3">
        <v>286</v>
      </c>
      <c r="I332" s="3">
        <v>1586</v>
      </c>
    </row>
    <row r="333" spans="1:9" x14ac:dyDescent="0.45">
      <c r="A333" s="20">
        <v>332</v>
      </c>
      <c r="B333" s="1">
        <v>44931</v>
      </c>
      <c r="C333" s="1">
        <v>44991</v>
      </c>
      <c r="D333" s="1" t="str">
        <f t="shared" ca="1" si="5"/>
        <v>DA PAGARE</v>
      </c>
      <c r="E333" s="2" t="s">
        <v>17</v>
      </c>
      <c r="F333" s="2" t="s">
        <v>13</v>
      </c>
      <c r="G333" s="3">
        <v>1350</v>
      </c>
      <c r="H333" s="3">
        <v>297</v>
      </c>
      <c r="I333" s="3">
        <v>1647</v>
      </c>
    </row>
    <row r="334" spans="1:9" x14ac:dyDescent="0.45">
      <c r="A334" s="20">
        <v>333</v>
      </c>
      <c r="B334" s="1">
        <v>44935</v>
      </c>
      <c r="C334" s="1">
        <v>44995</v>
      </c>
      <c r="D334" s="1" t="str">
        <f t="shared" ca="1" si="5"/>
        <v>DA PAGARE</v>
      </c>
      <c r="E334" s="2" t="s">
        <v>18</v>
      </c>
      <c r="F334" s="2" t="s">
        <v>13</v>
      </c>
      <c r="G334" s="3">
        <v>1400</v>
      </c>
      <c r="H334" s="3">
        <v>308</v>
      </c>
      <c r="I334" s="3">
        <v>1708</v>
      </c>
    </row>
    <row r="335" spans="1:9" x14ac:dyDescent="0.45">
      <c r="A335" s="20">
        <v>334</v>
      </c>
      <c r="B335" s="1">
        <v>44928</v>
      </c>
      <c r="C335" s="1">
        <v>44988</v>
      </c>
      <c r="D335" s="1" t="str">
        <f t="shared" ca="1" si="5"/>
        <v>DA PAGARE</v>
      </c>
      <c r="E335" s="2" t="s">
        <v>18</v>
      </c>
      <c r="F335" s="2" t="s">
        <v>9</v>
      </c>
      <c r="G335" s="3">
        <v>1450</v>
      </c>
      <c r="H335" s="3">
        <v>319</v>
      </c>
      <c r="I335" s="3">
        <v>1769</v>
      </c>
    </row>
    <row r="336" spans="1:9" x14ac:dyDescent="0.45">
      <c r="A336" s="20">
        <v>335</v>
      </c>
      <c r="B336" s="1">
        <v>44929</v>
      </c>
      <c r="C336" s="1">
        <v>44989</v>
      </c>
      <c r="D336" s="1" t="str">
        <f t="shared" ca="1" si="5"/>
        <v>DA PAGARE</v>
      </c>
      <c r="E336" s="2" t="s">
        <v>17</v>
      </c>
      <c r="F336" s="2" t="s">
        <v>11</v>
      </c>
      <c r="G336" s="3">
        <v>1500</v>
      </c>
      <c r="H336" s="3">
        <v>330</v>
      </c>
      <c r="I336" s="3">
        <v>1830</v>
      </c>
    </row>
    <row r="337" spans="1:9" x14ac:dyDescent="0.45">
      <c r="A337" s="20">
        <v>336</v>
      </c>
      <c r="B337" s="1">
        <v>44933</v>
      </c>
      <c r="C337" s="1">
        <v>44993</v>
      </c>
      <c r="D337" s="1" t="str">
        <f t="shared" ca="1" si="5"/>
        <v>DA PAGARE</v>
      </c>
      <c r="E337" s="2" t="s">
        <v>10</v>
      </c>
      <c r="F337" s="2" t="s">
        <v>11</v>
      </c>
      <c r="G337" s="3">
        <v>1550</v>
      </c>
      <c r="H337" s="3">
        <v>341</v>
      </c>
      <c r="I337" s="3">
        <v>1891</v>
      </c>
    </row>
    <row r="338" spans="1:9" x14ac:dyDescent="0.45">
      <c r="A338" s="20">
        <v>337</v>
      </c>
      <c r="B338" s="1">
        <v>44932</v>
      </c>
      <c r="C338" s="1">
        <v>44992</v>
      </c>
      <c r="D338" s="1" t="str">
        <f t="shared" ca="1" si="5"/>
        <v>DA PAGARE</v>
      </c>
      <c r="E338" s="2" t="s">
        <v>12</v>
      </c>
      <c r="F338" s="2" t="s">
        <v>9</v>
      </c>
      <c r="G338" s="3">
        <v>1600</v>
      </c>
      <c r="H338" s="3">
        <v>352</v>
      </c>
      <c r="I338" s="3">
        <v>1952</v>
      </c>
    </row>
    <row r="339" spans="1:9" x14ac:dyDescent="0.45">
      <c r="A339" s="20">
        <v>338</v>
      </c>
      <c r="B339" s="1">
        <v>44928</v>
      </c>
      <c r="C339" s="1">
        <v>44988</v>
      </c>
      <c r="D339" s="1" t="str">
        <f t="shared" ca="1" si="5"/>
        <v>DA PAGARE</v>
      </c>
      <c r="E339" s="2" t="s">
        <v>17</v>
      </c>
      <c r="F339" s="2" t="s">
        <v>11</v>
      </c>
      <c r="G339" s="3">
        <v>1650</v>
      </c>
      <c r="H339" s="3">
        <v>363</v>
      </c>
      <c r="I339" s="3">
        <v>2013</v>
      </c>
    </row>
    <row r="340" spans="1:9" x14ac:dyDescent="0.45">
      <c r="A340" s="20">
        <v>339</v>
      </c>
      <c r="B340" s="1">
        <v>44941</v>
      </c>
      <c r="C340" s="1">
        <v>45001</v>
      </c>
      <c r="D340" s="1" t="str">
        <f t="shared" ca="1" si="5"/>
        <v>DA PAGARE</v>
      </c>
      <c r="E340" s="2" t="s">
        <v>18</v>
      </c>
      <c r="F340" s="2" t="s">
        <v>13</v>
      </c>
      <c r="G340" s="3">
        <v>1700</v>
      </c>
      <c r="H340" s="3">
        <v>374</v>
      </c>
      <c r="I340" s="3">
        <v>2074</v>
      </c>
    </row>
    <row r="341" spans="1:9" x14ac:dyDescent="0.45">
      <c r="A341" s="20">
        <v>340</v>
      </c>
      <c r="B341" s="1">
        <v>44938</v>
      </c>
      <c r="C341" s="1">
        <v>44998</v>
      </c>
      <c r="D341" s="1" t="str">
        <f t="shared" ca="1" si="5"/>
        <v>DA PAGARE</v>
      </c>
      <c r="E341" s="2" t="s">
        <v>19</v>
      </c>
      <c r="F341" s="2" t="s">
        <v>15</v>
      </c>
      <c r="G341" s="3">
        <v>1750</v>
      </c>
      <c r="H341" s="3">
        <v>385</v>
      </c>
      <c r="I341" s="3">
        <v>2135</v>
      </c>
    </row>
    <row r="342" spans="1:9" x14ac:dyDescent="0.45">
      <c r="A342" s="20">
        <v>341</v>
      </c>
      <c r="B342" s="1">
        <v>44938</v>
      </c>
      <c r="C342" s="1">
        <v>44998</v>
      </c>
      <c r="D342" s="1" t="str">
        <f t="shared" ca="1" si="5"/>
        <v>DA PAGARE</v>
      </c>
      <c r="E342" s="2" t="s">
        <v>8</v>
      </c>
      <c r="F342" s="2" t="s">
        <v>11</v>
      </c>
      <c r="G342" s="3">
        <v>1800</v>
      </c>
      <c r="H342" s="3">
        <v>396</v>
      </c>
      <c r="I342" s="3">
        <v>2196</v>
      </c>
    </row>
    <row r="343" spans="1:9" x14ac:dyDescent="0.45">
      <c r="A343" s="20">
        <v>342</v>
      </c>
      <c r="B343" s="1">
        <v>44938</v>
      </c>
      <c r="C343" s="1">
        <v>44998</v>
      </c>
      <c r="D343" s="1" t="str">
        <f t="shared" ca="1" si="5"/>
        <v>DA PAGARE</v>
      </c>
      <c r="E343" s="2" t="s">
        <v>10</v>
      </c>
      <c r="F343" s="2" t="s">
        <v>11</v>
      </c>
      <c r="G343" s="3">
        <v>1850</v>
      </c>
      <c r="H343" s="3">
        <v>407</v>
      </c>
      <c r="I343" s="3">
        <v>2257</v>
      </c>
    </row>
    <row r="344" spans="1:9" x14ac:dyDescent="0.45">
      <c r="A344" s="20">
        <v>343</v>
      </c>
      <c r="B344" s="1">
        <v>44934</v>
      </c>
      <c r="C344" s="1">
        <v>44994</v>
      </c>
      <c r="D344" s="1" t="str">
        <f t="shared" ca="1" si="5"/>
        <v>DA PAGARE</v>
      </c>
      <c r="E344" s="2" t="s">
        <v>12</v>
      </c>
      <c r="F344" s="2" t="s">
        <v>15</v>
      </c>
      <c r="G344" s="3">
        <v>1900</v>
      </c>
      <c r="H344" s="3">
        <v>418</v>
      </c>
      <c r="I344" s="3">
        <v>2318</v>
      </c>
    </row>
    <row r="345" spans="1:9" x14ac:dyDescent="0.45">
      <c r="A345" s="20">
        <v>344</v>
      </c>
      <c r="B345" s="1">
        <v>44938</v>
      </c>
      <c r="C345" s="1">
        <v>44998</v>
      </c>
      <c r="D345" s="1" t="str">
        <f t="shared" ca="1" si="5"/>
        <v>DA PAGARE</v>
      </c>
      <c r="E345" s="2" t="s">
        <v>14</v>
      </c>
      <c r="F345" s="2" t="s">
        <v>9</v>
      </c>
      <c r="G345" s="3">
        <v>1950</v>
      </c>
      <c r="H345" s="3">
        <v>429</v>
      </c>
      <c r="I345" s="3">
        <v>2379</v>
      </c>
    </row>
    <row r="346" spans="1:9" x14ac:dyDescent="0.45">
      <c r="A346" s="20">
        <v>345</v>
      </c>
      <c r="B346" s="1">
        <v>44932</v>
      </c>
      <c r="C346" s="1">
        <v>44992</v>
      </c>
      <c r="D346" s="1" t="str">
        <f t="shared" ca="1" si="5"/>
        <v>DA PAGARE</v>
      </c>
      <c r="E346" s="2" t="s">
        <v>8</v>
      </c>
      <c r="F346" s="2" t="s">
        <v>13</v>
      </c>
      <c r="G346" s="3">
        <v>2000</v>
      </c>
      <c r="H346" s="3">
        <v>440</v>
      </c>
      <c r="I346" s="3">
        <v>2440</v>
      </c>
    </row>
    <row r="347" spans="1:9" x14ac:dyDescent="0.45">
      <c r="A347" s="20">
        <v>346</v>
      </c>
      <c r="B347" s="1">
        <v>44928</v>
      </c>
      <c r="C347" s="1">
        <v>44988</v>
      </c>
      <c r="D347" s="1" t="str">
        <f t="shared" ca="1" si="5"/>
        <v>DA PAGARE</v>
      </c>
      <c r="E347" s="2" t="s">
        <v>16</v>
      </c>
      <c r="F347" s="2" t="s">
        <v>13</v>
      </c>
      <c r="G347" s="3">
        <v>2050</v>
      </c>
      <c r="H347" s="3">
        <v>451</v>
      </c>
      <c r="I347" s="3">
        <v>2501</v>
      </c>
    </row>
    <row r="348" spans="1:9" x14ac:dyDescent="0.45">
      <c r="A348" s="20">
        <v>347</v>
      </c>
      <c r="B348" s="1">
        <v>44940</v>
      </c>
      <c r="C348" s="1">
        <v>45000</v>
      </c>
      <c r="D348" s="1" t="str">
        <f t="shared" ca="1" si="5"/>
        <v>DA PAGARE</v>
      </c>
      <c r="E348" s="2" t="s">
        <v>8</v>
      </c>
      <c r="F348" s="2" t="s">
        <v>13</v>
      </c>
      <c r="G348" s="3">
        <v>2100</v>
      </c>
      <c r="H348" s="3">
        <v>462</v>
      </c>
      <c r="I348" s="3">
        <v>2562</v>
      </c>
    </row>
    <row r="349" spans="1:9" x14ac:dyDescent="0.45">
      <c r="A349" s="20">
        <v>348</v>
      </c>
      <c r="B349" s="1">
        <v>44936</v>
      </c>
      <c r="C349" s="1">
        <v>44996</v>
      </c>
      <c r="D349" s="1" t="str">
        <f t="shared" ca="1" si="5"/>
        <v>DA PAGARE</v>
      </c>
      <c r="E349" s="2" t="s">
        <v>14</v>
      </c>
      <c r="F349" s="2" t="s">
        <v>9</v>
      </c>
      <c r="G349" s="3">
        <v>2150</v>
      </c>
      <c r="H349" s="3">
        <v>473</v>
      </c>
      <c r="I349" s="3">
        <v>2623</v>
      </c>
    </row>
    <row r="350" spans="1:9" x14ac:dyDescent="0.45">
      <c r="A350" s="20">
        <v>349</v>
      </c>
      <c r="B350" s="1">
        <v>44939</v>
      </c>
      <c r="C350" s="1">
        <v>44999</v>
      </c>
      <c r="D350" s="1" t="str">
        <f t="shared" ca="1" si="5"/>
        <v>DA PAGARE</v>
      </c>
      <c r="E350" s="2" t="s">
        <v>17</v>
      </c>
      <c r="F350" s="2" t="s">
        <v>11</v>
      </c>
      <c r="G350" s="3">
        <v>2200</v>
      </c>
      <c r="H350" s="3">
        <v>484</v>
      </c>
      <c r="I350" s="3">
        <v>2684</v>
      </c>
    </row>
    <row r="351" spans="1:9" x14ac:dyDescent="0.45">
      <c r="A351" s="20">
        <v>350</v>
      </c>
      <c r="B351" s="1">
        <v>44938</v>
      </c>
      <c r="C351" s="1">
        <v>44998</v>
      </c>
      <c r="D351" s="1" t="str">
        <f t="shared" ca="1" si="5"/>
        <v>DA PAGARE</v>
      </c>
      <c r="E351" s="2" t="s">
        <v>18</v>
      </c>
      <c r="F351" s="2" t="s">
        <v>11</v>
      </c>
      <c r="G351" s="3">
        <v>2250</v>
      </c>
      <c r="H351" s="3">
        <v>495</v>
      </c>
      <c r="I351" s="3">
        <v>2745</v>
      </c>
    </row>
    <row r="352" spans="1:9" x14ac:dyDescent="0.45">
      <c r="A352" s="20">
        <v>351</v>
      </c>
      <c r="B352" s="1">
        <v>44938</v>
      </c>
      <c r="C352" s="1">
        <v>44998</v>
      </c>
      <c r="D352" s="1" t="str">
        <f t="shared" ca="1" si="5"/>
        <v>DA PAGARE</v>
      </c>
      <c r="E352" s="2" t="s">
        <v>18</v>
      </c>
      <c r="F352" s="2" t="s">
        <v>9</v>
      </c>
      <c r="G352" s="3">
        <v>2300</v>
      </c>
      <c r="H352" s="3">
        <v>506</v>
      </c>
      <c r="I352" s="3">
        <v>2806</v>
      </c>
    </row>
    <row r="353" spans="1:9" x14ac:dyDescent="0.45">
      <c r="A353" s="20">
        <v>352</v>
      </c>
      <c r="B353" s="1">
        <v>44937</v>
      </c>
      <c r="C353" s="1">
        <v>44997</v>
      </c>
      <c r="D353" s="1" t="str">
        <f t="shared" ca="1" si="5"/>
        <v>DA PAGARE</v>
      </c>
      <c r="E353" s="2" t="s">
        <v>17</v>
      </c>
      <c r="F353" s="2" t="s">
        <v>11</v>
      </c>
      <c r="G353" s="3">
        <v>2350</v>
      </c>
      <c r="H353" s="3">
        <v>517</v>
      </c>
      <c r="I353" s="3">
        <v>2867</v>
      </c>
    </row>
    <row r="354" spans="1:9" x14ac:dyDescent="0.45">
      <c r="A354" s="20">
        <v>353</v>
      </c>
      <c r="B354" s="1">
        <v>44942</v>
      </c>
      <c r="C354" s="1">
        <v>45002</v>
      </c>
      <c r="D354" s="1" t="str">
        <f t="shared" ca="1" si="5"/>
        <v>DA PAGARE</v>
      </c>
      <c r="E354" s="2" t="s">
        <v>10</v>
      </c>
      <c r="F354" s="2" t="s">
        <v>13</v>
      </c>
      <c r="G354" s="3">
        <v>2400</v>
      </c>
      <c r="H354" s="3">
        <v>528</v>
      </c>
      <c r="I354" s="3">
        <v>2928</v>
      </c>
    </row>
    <row r="355" spans="1:9" x14ac:dyDescent="0.45">
      <c r="A355" s="20">
        <v>354</v>
      </c>
      <c r="B355" s="1">
        <v>44930</v>
      </c>
      <c r="C355" s="1">
        <v>44990</v>
      </c>
      <c r="D355" s="1" t="str">
        <f t="shared" ca="1" si="5"/>
        <v>DA PAGARE</v>
      </c>
      <c r="E355" s="2" t="s">
        <v>12</v>
      </c>
      <c r="F355" s="2" t="s">
        <v>15</v>
      </c>
      <c r="G355" s="3">
        <v>2450</v>
      </c>
      <c r="H355" s="3">
        <v>539</v>
      </c>
      <c r="I355" s="3">
        <v>2989</v>
      </c>
    </row>
    <row r="356" spans="1:9" x14ac:dyDescent="0.45">
      <c r="A356" s="20">
        <v>355</v>
      </c>
      <c r="B356" s="1">
        <v>44930</v>
      </c>
      <c r="C356" s="1">
        <v>44990</v>
      </c>
      <c r="D356" s="1" t="str">
        <f t="shared" ca="1" si="5"/>
        <v>DA PAGARE</v>
      </c>
      <c r="E356" s="2" t="s">
        <v>17</v>
      </c>
      <c r="F356" s="2" t="s">
        <v>11</v>
      </c>
      <c r="G356" s="3">
        <v>2500</v>
      </c>
      <c r="H356" s="3">
        <v>550</v>
      </c>
      <c r="I356" s="3">
        <v>3050</v>
      </c>
    </row>
    <row r="357" spans="1:9" x14ac:dyDescent="0.45">
      <c r="A357" s="20">
        <v>356</v>
      </c>
      <c r="B357" s="1">
        <v>44930</v>
      </c>
      <c r="C357" s="1">
        <v>44990</v>
      </c>
      <c r="D357" s="1" t="str">
        <f t="shared" ca="1" si="5"/>
        <v>DA PAGARE</v>
      </c>
      <c r="E357" s="2" t="s">
        <v>18</v>
      </c>
      <c r="F357" s="2" t="s">
        <v>11</v>
      </c>
      <c r="G357" s="3">
        <v>2550</v>
      </c>
      <c r="H357" s="3">
        <v>561</v>
      </c>
      <c r="I357" s="3">
        <v>3111</v>
      </c>
    </row>
    <row r="358" spans="1:9" x14ac:dyDescent="0.45">
      <c r="A358" s="20">
        <v>357</v>
      </c>
      <c r="B358" s="1">
        <v>44936</v>
      </c>
      <c r="C358" s="1">
        <v>44996</v>
      </c>
      <c r="D358" s="1" t="str">
        <f t="shared" ca="1" si="5"/>
        <v>DA PAGARE</v>
      </c>
      <c r="E358" s="2" t="s">
        <v>19</v>
      </c>
      <c r="F358" s="2" t="s">
        <v>15</v>
      </c>
      <c r="G358" s="3">
        <v>2600</v>
      </c>
      <c r="H358" s="3">
        <v>572</v>
      </c>
      <c r="I358" s="3">
        <v>3172</v>
      </c>
    </row>
    <row r="359" spans="1:9" x14ac:dyDescent="0.45">
      <c r="A359" s="20">
        <v>358</v>
      </c>
      <c r="B359" s="1">
        <v>44935</v>
      </c>
      <c r="C359" s="1">
        <v>44995</v>
      </c>
      <c r="D359" s="1" t="str">
        <f t="shared" ca="1" si="5"/>
        <v>DA PAGARE</v>
      </c>
      <c r="E359" s="2" t="s">
        <v>8</v>
      </c>
      <c r="F359" s="2" t="s">
        <v>9</v>
      </c>
      <c r="G359" s="3">
        <v>2650</v>
      </c>
      <c r="H359" s="3">
        <v>583</v>
      </c>
      <c r="I359" s="3">
        <v>3233</v>
      </c>
    </row>
    <row r="360" spans="1:9" x14ac:dyDescent="0.45">
      <c r="A360" s="20">
        <v>359</v>
      </c>
      <c r="B360" s="1">
        <v>44927</v>
      </c>
      <c r="C360" s="1">
        <v>44987</v>
      </c>
      <c r="D360" s="1" t="str">
        <f t="shared" ca="1" si="5"/>
        <v>DA PAGARE</v>
      </c>
      <c r="E360" s="2" t="s">
        <v>10</v>
      </c>
      <c r="F360" s="2" t="s">
        <v>13</v>
      </c>
      <c r="G360" s="3">
        <v>2700</v>
      </c>
      <c r="H360" s="3">
        <v>594</v>
      </c>
      <c r="I360" s="3">
        <v>3294</v>
      </c>
    </row>
    <row r="361" spans="1:9" x14ac:dyDescent="0.45">
      <c r="A361" s="20">
        <v>360</v>
      </c>
      <c r="B361" s="1">
        <v>44942</v>
      </c>
      <c r="C361" s="1">
        <v>45002</v>
      </c>
      <c r="D361" s="1" t="str">
        <f t="shared" ca="1" si="5"/>
        <v>DA PAGARE</v>
      </c>
      <c r="E361" s="2" t="s">
        <v>12</v>
      </c>
      <c r="F361" s="2" t="s">
        <v>13</v>
      </c>
      <c r="G361" s="3">
        <v>2750</v>
      </c>
      <c r="H361" s="3">
        <v>605</v>
      </c>
      <c r="I361" s="3">
        <v>3355</v>
      </c>
    </row>
    <row r="362" spans="1:9" x14ac:dyDescent="0.45">
      <c r="A362" s="20">
        <v>361</v>
      </c>
      <c r="B362" s="1">
        <v>44940</v>
      </c>
      <c r="C362" s="1">
        <v>45000</v>
      </c>
      <c r="D362" s="1" t="str">
        <f t="shared" ca="1" si="5"/>
        <v>DA PAGARE</v>
      </c>
      <c r="E362" s="2" t="s">
        <v>14</v>
      </c>
      <c r="F362" s="2" t="s">
        <v>13</v>
      </c>
      <c r="G362" s="3">
        <v>2800</v>
      </c>
      <c r="H362" s="3">
        <v>616</v>
      </c>
      <c r="I362" s="3">
        <v>3416</v>
      </c>
    </row>
    <row r="363" spans="1:9" x14ac:dyDescent="0.45">
      <c r="A363" s="20">
        <v>362</v>
      </c>
      <c r="B363" s="1">
        <v>44942</v>
      </c>
      <c r="C363" s="1">
        <v>45002</v>
      </c>
      <c r="D363" s="1" t="str">
        <f t="shared" ca="1" si="5"/>
        <v>DA PAGARE</v>
      </c>
      <c r="E363" s="2" t="s">
        <v>8</v>
      </c>
      <c r="F363" s="2" t="s">
        <v>9</v>
      </c>
      <c r="G363" s="3">
        <v>2850</v>
      </c>
      <c r="H363" s="3">
        <v>627</v>
      </c>
      <c r="I363" s="3">
        <v>3477</v>
      </c>
    </row>
    <row r="364" spans="1:9" x14ac:dyDescent="0.45">
      <c r="A364" s="20">
        <v>363</v>
      </c>
      <c r="B364" s="1">
        <v>44938</v>
      </c>
      <c r="C364" s="1">
        <v>44998</v>
      </c>
      <c r="D364" s="1" t="str">
        <f t="shared" ca="1" si="5"/>
        <v>DA PAGARE</v>
      </c>
      <c r="E364" s="2" t="s">
        <v>16</v>
      </c>
      <c r="F364" s="2" t="s">
        <v>11</v>
      </c>
      <c r="G364" s="3">
        <v>2900</v>
      </c>
      <c r="H364" s="3">
        <v>638</v>
      </c>
      <c r="I364" s="3">
        <v>3538</v>
      </c>
    </row>
    <row r="365" spans="1:9" x14ac:dyDescent="0.45">
      <c r="A365" s="20">
        <v>364</v>
      </c>
      <c r="B365" s="1">
        <v>44938</v>
      </c>
      <c r="C365" s="1">
        <v>44998</v>
      </c>
      <c r="D365" s="1" t="str">
        <f t="shared" ca="1" si="5"/>
        <v>DA PAGARE</v>
      </c>
      <c r="E365" s="2" t="s">
        <v>8</v>
      </c>
      <c r="F365" s="2" t="s">
        <v>11</v>
      </c>
      <c r="G365" s="3">
        <v>2950</v>
      </c>
      <c r="H365" s="3">
        <v>649</v>
      </c>
      <c r="I365" s="3">
        <v>3599</v>
      </c>
    </row>
    <row r="366" spans="1:9" x14ac:dyDescent="0.45">
      <c r="A366" s="20">
        <v>365</v>
      </c>
      <c r="B366" s="1">
        <v>44934</v>
      </c>
      <c r="C366" s="1">
        <v>44994</v>
      </c>
      <c r="D366" s="1" t="str">
        <f t="shared" ca="1" si="5"/>
        <v>DA PAGARE</v>
      </c>
      <c r="E366" s="2" t="s">
        <v>14</v>
      </c>
      <c r="F366" s="2" t="s">
        <v>9</v>
      </c>
      <c r="G366" s="3">
        <v>3000</v>
      </c>
      <c r="H366" s="3">
        <v>660</v>
      </c>
      <c r="I366" s="3">
        <v>3660</v>
      </c>
    </row>
    <row r="367" spans="1:9" x14ac:dyDescent="0.45">
      <c r="A367" s="20">
        <v>366</v>
      </c>
      <c r="B367" s="1">
        <v>44927</v>
      </c>
      <c r="C367" s="1">
        <v>44987</v>
      </c>
      <c r="D367" s="1" t="str">
        <f t="shared" ca="1" si="5"/>
        <v>DA PAGARE</v>
      </c>
      <c r="E367" s="2" t="s">
        <v>17</v>
      </c>
      <c r="F367" s="2" t="s">
        <v>11</v>
      </c>
      <c r="G367" s="3">
        <v>3050</v>
      </c>
      <c r="H367" s="3">
        <v>671</v>
      </c>
      <c r="I367" s="3">
        <v>3721</v>
      </c>
    </row>
    <row r="368" spans="1:9" x14ac:dyDescent="0.45">
      <c r="A368" s="20">
        <v>367</v>
      </c>
      <c r="B368" s="1">
        <v>44932</v>
      </c>
      <c r="C368" s="1">
        <v>44992</v>
      </c>
      <c r="D368" s="1" t="str">
        <f t="shared" ca="1" si="5"/>
        <v>DA PAGARE</v>
      </c>
      <c r="E368" s="2" t="s">
        <v>18</v>
      </c>
      <c r="F368" s="2" t="s">
        <v>13</v>
      </c>
      <c r="G368" s="3">
        <v>3100</v>
      </c>
      <c r="H368" s="3">
        <v>682</v>
      </c>
      <c r="I368" s="3">
        <v>3782</v>
      </c>
    </row>
    <row r="369" spans="1:9" x14ac:dyDescent="0.45">
      <c r="A369" s="20">
        <v>368</v>
      </c>
      <c r="B369" s="1">
        <v>44942</v>
      </c>
      <c r="C369" s="1">
        <v>45002</v>
      </c>
      <c r="D369" s="1" t="str">
        <f t="shared" ca="1" si="5"/>
        <v>DA PAGARE</v>
      </c>
      <c r="E369" s="2" t="s">
        <v>18</v>
      </c>
      <c r="F369" s="2" t="s">
        <v>15</v>
      </c>
      <c r="G369" s="3">
        <v>3150</v>
      </c>
      <c r="H369" s="3">
        <v>693</v>
      </c>
      <c r="I369" s="3">
        <v>3843</v>
      </c>
    </row>
    <row r="370" spans="1:9" x14ac:dyDescent="0.45">
      <c r="A370" s="20">
        <v>369</v>
      </c>
      <c r="B370" s="1">
        <v>44932</v>
      </c>
      <c r="C370" s="1">
        <v>44992</v>
      </c>
      <c r="D370" s="1" t="str">
        <f t="shared" ca="1" si="5"/>
        <v>DA PAGARE</v>
      </c>
      <c r="E370" s="2" t="s">
        <v>17</v>
      </c>
      <c r="F370" s="2" t="s">
        <v>11</v>
      </c>
      <c r="G370" s="3">
        <v>3200</v>
      </c>
      <c r="H370" s="3">
        <v>704</v>
      </c>
      <c r="I370" s="3">
        <v>3904</v>
      </c>
    </row>
    <row r="371" spans="1:9" x14ac:dyDescent="0.45">
      <c r="A371" s="20">
        <v>370</v>
      </c>
      <c r="B371" s="1">
        <v>44939</v>
      </c>
      <c r="C371" s="1">
        <v>44999</v>
      </c>
      <c r="D371" s="1" t="str">
        <f t="shared" ca="1" si="5"/>
        <v>DA PAGARE</v>
      </c>
      <c r="E371" s="2" t="s">
        <v>10</v>
      </c>
      <c r="F371" s="2" t="s">
        <v>11</v>
      </c>
      <c r="G371" s="3">
        <v>3250</v>
      </c>
      <c r="H371" s="3">
        <v>715</v>
      </c>
      <c r="I371" s="3">
        <v>3965</v>
      </c>
    </row>
    <row r="372" spans="1:9" x14ac:dyDescent="0.45">
      <c r="A372" s="20">
        <v>371</v>
      </c>
      <c r="B372" s="1">
        <v>44934</v>
      </c>
      <c r="C372" s="1">
        <v>44994</v>
      </c>
      <c r="D372" s="1" t="str">
        <f t="shared" ca="1" si="5"/>
        <v>DA PAGARE</v>
      </c>
      <c r="E372" s="2" t="s">
        <v>12</v>
      </c>
      <c r="F372" s="2" t="s">
        <v>15</v>
      </c>
      <c r="G372" s="3">
        <v>3300</v>
      </c>
      <c r="H372" s="3">
        <v>726</v>
      </c>
      <c r="I372" s="3">
        <v>4026</v>
      </c>
    </row>
    <row r="373" spans="1:9" x14ac:dyDescent="0.45">
      <c r="A373" s="20">
        <v>372</v>
      </c>
      <c r="B373" s="1">
        <v>44937</v>
      </c>
      <c r="C373" s="1">
        <v>44997</v>
      </c>
      <c r="D373" s="1" t="str">
        <f t="shared" ca="1" si="5"/>
        <v>DA PAGARE</v>
      </c>
      <c r="E373" s="2" t="s">
        <v>17</v>
      </c>
      <c r="F373" s="2" t="s">
        <v>9</v>
      </c>
      <c r="G373" s="3">
        <v>3350</v>
      </c>
      <c r="H373" s="3">
        <v>737</v>
      </c>
      <c r="I373" s="3">
        <v>4087</v>
      </c>
    </row>
    <row r="374" spans="1:9" x14ac:dyDescent="0.45">
      <c r="A374" s="20">
        <v>373</v>
      </c>
      <c r="B374" s="1">
        <v>44933</v>
      </c>
      <c r="C374" s="1">
        <v>44993</v>
      </c>
      <c r="D374" s="1" t="str">
        <f t="shared" ca="1" si="5"/>
        <v>DA PAGARE</v>
      </c>
      <c r="E374" s="2" t="s">
        <v>18</v>
      </c>
      <c r="F374" s="2" t="s">
        <v>13</v>
      </c>
      <c r="G374" s="3">
        <v>3400</v>
      </c>
      <c r="H374" s="3">
        <v>748</v>
      </c>
      <c r="I374" s="3">
        <v>4148</v>
      </c>
    </row>
    <row r="375" spans="1:9" x14ac:dyDescent="0.45">
      <c r="A375" s="20">
        <v>374</v>
      </c>
      <c r="B375" s="1">
        <v>44941</v>
      </c>
      <c r="C375" s="1">
        <v>45001</v>
      </c>
      <c r="D375" s="1" t="str">
        <f t="shared" ca="1" si="5"/>
        <v>DA PAGARE</v>
      </c>
      <c r="E375" s="2" t="s">
        <v>19</v>
      </c>
      <c r="F375" s="2" t="s">
        <v>13</v>
      </c>
      <c r="G375" s="3">
        <v>3450</v>
      </c>
      <c r="H375" s="3">
        <v>759</v>
      </c>
      <c r="I375" s="3">
        <v>4209</v>
      </c>
    </row>
    <row r="376" spans="1:9" x14ac:dyDescent="0.45">
      <c r="A376" s="20">
        <v>375</v>
      </c>
      <c r="B376" s="1">
        <v>44932</v>
      </c>
      <c r="C376" s="1">
        <v>44992</v>
      </c>
      <c r="D376" s="1" t="str">
        <f t="shared" ca="1" si="5"/>
        <v>DA PAGARE</v>
      </c>
      <c r="E376" s="2" t="s">
        <v>8</v>
      </c>
      <c r="F376" s="2" t="s">
        <v>13</v>
      </c>
      <c r="G376" s="3">
        <v>3500</v>
      </c>
      <c r="H376" s="3">
        <v>770</v>
      </c>
      <c r="I376" s="3">
        <v>4270</v>
      </c>
    </row>
    <row r="377" spans="1:9" x14ac:dyDescent="0.45">
      <c r="A377" s="20">
        <v>376</v>
      </c>
      <c r="B377" s="1">
        <v>44940</v>
      </c>
      <c r="C377" s="1">
        <v>45000</v>
      </c>
      <c r="D377" s="1" t="str">
        <f t="shared" ca="1" si="5"/>
        <v>DA PAGARE</v>
      </c>
      <c r="E377" s="2" t="s">
        <v>10</v>
      </c>
      <c r="F377" s="2" t="s">
        <v>9</v>
      </c>
      <c r="G377" s="3">
        <v>3550</v>
      </c>
      <c r="H377" s="3">
        <v>781</v>
      </c>
      <c r="I377" s="3">
        <v>4331</v>
      </c>
    </row>
    <row r="378" spans="1:9" x14ac:dyDescent="0.45">
      <c r="A378" s="20">
        <v>377</v>
      </c>
      <c r="B378" s="1">
        <v>44942</v>
      </c>
      <c r="C378" s="1">
        <v>45002</v>
      </c>
      <c r="D378" s="1" t="str">
        <f t="shared" ca="1" si="5"/>
        <v>DA PAGARE</v>
      </c>
      <c r="E378" s="2" t="s">
        <v>12</v>
      </c>
      <c r="F378" s="2" t="s">
        <v>11</v>
      </c>
      <c r="G378" s="3">
        <v>3600</v>
      </c>
      <c r="H378" s="3">
        <v>792</v>
      </c>
      <c r="I378" s="3">
        <v>4392</v>
      </c>
    </row>
    <row r="379" spans="1:9" x14ac:dyDescent="0.45">
      <c r="A379" s="20">
        <v>378</v>
      </c>
      <c r="B379" s="1">
        <v>44936</v>
      </c>
      <c r="C379" s="1">
        <v>44996</v>
      </c>
      <c r="D379" s="1" t="str">
        <f t="shared" ca="1" si="5"/>
        <v>DA PAGARE</v>
      </c>
      <c r="E379" s="2" t="s">
        <v>14</v>
      </c>
      <c r="F379" s="2" t="s">
        <v>11</v>
      </c>
      <c r="G379" s="3">
        <v>3650</v>
      </c>
      <c r="H379" s="3">
        <v>803</v>
      </c>
      <c r="I379" s="3">
        <v>4453</v>
      </c>
    </row>
    <row r="380" spans="1:9" x14ac:dyDescent="0.45">
      <c r="A380" s="20">
        <v>379</v>
      </c>
      <c r="B380" s="1">
        <v>44940</v>
      </c>
      <c r="C380" s="1">
        <v>45000</v>
      </c>
      <c r="D380" s="1" t="str">
        <f t="shared" ca="1" si="5"/>
        <v>DA PAGARE</v>
      </c>
      <c r="E380" s="2" t="s">
        <v>8</v>
      </c>
      <c r="F380" s="2" t="s">
        <v>9</v>
      </c>
      <c r="G380" s="3">
        <v>3700</v>
      </c>
      <c r="H380" s="3">
        <v>814</v>
      </c>
      <c r="I380" s="3">
        <v>4514</v>
      </c>
    </row>
    <row r="381" spans="1:9" x14ac:dyDescent="0.45">
      <c r="A381" s="20">
        <v>380</v>
      </c>
      <c r="B381" s="1">
        <v>44938</v>
      </c>
      <c r="C381" s="1">
        <v>44998</v>
      </c>
      <c r="D381" s="1" t="str">
        <f t="shared" ca="1" si="5"/>
        <v>DA PAGARE</v>
      </c>
      <c r="E381" s="2" t="s">
        <v>16</v>
      </c>
      <c r="F381" s="2" t="s">
        <v>11</v>
      </c>
      <c r="G381" s="3">
        <v>3750</v>
      </c>
      <c r="H381" s="3">
        <v>825</v>
      </c>
      <c r="I381" s="3">
        <v>4575</v>
      </c>
    </row>
    <row r="382" spans="1:9" x14ac:dyDescent="0.45">
      <c r="A382" s="20">
        <v>381</v>
      </c>
      <c r="B382" s="1">
        <v>44929</v>
      </c>
      <c r="C382" s="1">
        <v>44989</v>
      </c>
      <c r="D382" s="1" t="str">
        <f t="shared" ca="1" si="5"/>
        <v>DA PAGARE</v>
      </c>
      <c r="E382" s="2" t="s">
        <v>8</v>
      </c>
      <c r="F382" s="2" t="s">
        <v>13</v>
      </c>
      <c r="G382" s="3">
        <v>3800</v>
      </c>
      <c r="H382" s="3">
        <v>836</v>
      </c>
      <c r="I382" s="3">
        <v>4636</v>
      </c>
    </row>
    <row r="383" spans="1:9" x14ac:dyDescent="0.45">
      <c r="A383" s="20">
        <v>382</v>
      </c>
      <c r="B383" s="1">
        <v>44931</v>
      </c>
      <c r="C383" s="1">
        <v>44991</v>
      </c>
      <c r="D383" s="1" t="str">
        <f t="shared" ca="1" si="5"/>
        <v>DA PAGARE</v>
      </c>
      <c r="E383" s="2" t="s">
        <v>14</v>
      </c>
      <c r="F383" s="2" t="s">
        <v>15</v>
      </c>
      <c r="G383" s="3">
        <v>3850</v>
      </c>
      <c r="H383" s="3">
        <v>847</v>
      </c>
      <c r="I383" s="3">
        <v>4697</v>
      </c>
    </row>
    <row r="384" spans="1:9" x14ac:dyDescent="0.45">
      <c r="A384" s="20">
        <v>383</v>
      </c>
      <c r="B384" s="1">
        <v>44938</v>
      </c>
      <c r="C384" s="1">
        <v>44998</v>
      </c>
      <c r="D384" s="1" t="str">
        <f t="shared" ca="1" si="5"/>
        <v>DA PAGARE</v>
      </c>
      <c r="E384" s="2" t="s">
        <v>17</v>
      </c>
      <c r="F384" s="2" t="s">
        <v>11</v>
      </c>
      <c r="G384" s="3">
        <v>3900</v>
      </c>
      <c r="H384" s="3">
        <v>858</v>
      </c>
      <c r="I384" s="3">
        <v>4758</v>
      </c>
    </row>
    <row r="385" spans="1:9" x14ac:dyDescent="0.45">
      <c r="A385" s="20">
        <v>384</v>
      </c>
      <c r="B385" s="1">
        <v>44933</v>
      </c>
      <c r="C385" s="1">
        <v>44993</v>
      </c>
      <c r="D385" s="1" t="str">
        <f t="shared" ca="1" si="5"/>
        <v>DA PAGARE</v>
      </c>
      <c r="E385" s="2" t="s">
        <v>18</v>
      </c>
      <c r="F385" s="2" t="s">
        <v>11</v>
      </c>
      <c r="G385" s="3">
        <v>3950</v>
      </c>
      <c r="H385" s="3">
        <v>869</v>
      </c>
      <c r="I385" s="3">
        <v>4819</v>
      </c>
    </row>
    <row r="386" spans="1:9" x14ac:dyDescent="0.45">
      <c r="A386" s="20">
        <v>385</v>
      </c>
      <c r="B386" s="1">
        <v>44940</v>
      </c>
      <c r="C386" s="1">
        <v>45000</v>
      </c>
      <c r="D386" s="1" t="str">
        <f t="shared" ref="D386:D449" ca="1" si="6">IF(C386&lt;TODAY(),"DA PAGARE","PAGATA")</f>
        <v>DA PAGARE</v>
      </c>
      <c r="E386" s="2" t="s">
        <v>18</v>
      </c>
      <c r="F386" s="2" t="s">
        <v>15</v>
      </c>
      <c r="G386" s="3">
        <v>4000</v>
      </c>
      <c r="H386" s="3">
        <v>880</v>
      </c>
      <c r="I386" s="3">
        <v>4880</v>
      </c>
    </row>
    <row r="387" spans="1:9" x14ac:dyDescent="0.45">
      <c r="A387" s="20">
        <v>386</v>
      </c>
      <c r="B387" s="1">
        <v>44933</v>
      </c>
      <c r="C387" s="1">
        <v>44993</v>
      </c>
      <c r="D387" s="1" t="str">
        <f t="shared" ca="1" si="6"/>
        <v>DA PAGARE</v>
      </c>
      <c r="E387" s="2" t="s">
        <v>17</v>
      </c>
      <c r="F387" s="2" t="s">
        <v>9</v>
      </c>
      <c r="G387" s="3">
        <v>4050</v>
      </c>
      <c r="H387" s="3">
        <v>891</v>
      </c>
      <c r="I387" s="3">
        <v>4941</v>
      </c>
    </row>
    <row r="388" spans="1:9" x14ac:dyDescent="0.45">
      <c r="A388" s="20">
        <v>387</v>
      </c>
      <c r="B388" s="1">
        <v>44931</v>
      </c>
      <c r="C388" s="1">
        <v>44991</v>
      </c>
      <c r="D388" s="1" t="str">
        <f t="shared" ca="1" si="6"/>
        <v>DA PAGARE</v>
      </c>
      <c r="E388" s="2" t="s">
        <v>10</v>
      </c>
      <c r="F388" s="2" t="s">
        <v>13</v>
      </c>
      <c r="G388" s="3">
        <v>4100</v>
      </c>
      <c r="H388" s="3">
        <v>902</v>
      </c>
      <c r="I388" s="3">
        <v>5002</v>
      </c>
    </row>
    <row r="389" spans="1:9" x14ac:dyDescent="0.45">
      <c r="A389" s="20">
        <v>388</v>
      </c>
      <c r="B389" s="1">
        <v>44942</v>
      </c>
      <c r="C389" s="1">
        <v>45002</v>
      </c>
      <c r="D389" s="1" t="str">
        <f t="shared" ca="1" si="6"/>
        <v>DA PAGARE</v>
      </c>
      <c r="E389" s="2" t="s">
        <v>12</v>
      </c>
      <c r="F389" s="2" t="s">
        <v>13</v>
      </c>
      <c r="G389" s="3">
        <v>4150</v>
      </c>
      <c r="H389" s="3">
        <v>913</v>
      </c>
      <c r="I389" s="3">
        <v>5063</v>
      </c>
    </row>
    <row r="390" spans="1:9" x14ac:dyDescent="0.45">
      <c r="A390" s="20">
        <v>389</v>
      </c>
      <c r="B390" s="1">
        <v>44933</v>
      </c>
      <c r="C390" s="1">
        <v>44993</v>
      </c>
      <c r="D390" s="1" t="str">
        <f t="shared" ca="1" si="6"/>
        <v>DA PAGARE</v>
      </c>
      <c r="E390" s="2" t="s">
        <v>17</v>
      </c>
      <c r="F390" s="2" t="s">
        <v>13</v>
      </c>
      <c r="G390" s="3">
        <v>4200</v>
      </c>
      <c r="H390" s="3">
        <v>924</v>
      </c>
      <c r="I390" s="3">
        <v>5124</v>
      </c>
    </row>
    <row r="391" spans="1:9" x14ac:dyDescent="0.45">
      <c r="A391" s="20">
        <v>390</v>
      </c>
      <c r="B391" s="1">
        <v>44931</v>
      </c>
      <c r="C391" s="1">
        <v>44991</v>
      </c>
      <c r="D391" s="1" t="str">
        <f t="shared" ca="1" si="6"/>
        <v>DA PAGARE</v>
      </c>
      <c r="E391" s="2" t="s">
        <v>18</v>
      </c>
      <c r="F391" s="2" t="s">
        <v>9</v>
      </c>
      <c r="G391" s="3">
        <v>4250</v>
      </c>
      <c r="H391" s="3">
        <v>935</v>
      </c>
      <c r="I391" s="3">
        <v>5185</v>
      </c>
    </row>
    <row r="392" spans="1:9" x14ac:dyDescent="0.45">
      <c r="A392" s="20">
        <v>391</v>
      </c>
      <c r="B392" s="1">
        <v>44942</v>
      </c>
      <c r="C392" s="1">
        <v>45002</v>
      </c>
      <c r="D392" s="1" t="str">
        <f t="shared" ca="1" si="6"/>
        <v>DA PAGARE</v>
      </c>
      <c r="E392" s="2" t="s">
        <v>19</v>
      </c>
      <c r="F392" s="2" t="s">
        <v>11</v>
      </c>
      <c r="G392" s="3">
        <v>4300</v>
      </c>
      <c r="H392" s="3">
        <v>946</v>
      </c>
      <c r="I392" s="3">
        <v>5246</v>
      </c>
    </row>
    <row r="393" spans="1:9" x14ac:dyDescent="0.45">
      <c r="A393" s="20">
        <v>392</v>
      </c>
      <c r="B393" s="1">
        <v>44932</v>
      </c>
      <c r="C393" s="1">
        <v>44992</v>
      </c>
      <c r="D393" s="1" t="str">
        <f t="shared" ca="1" si="6"/>
        <v>DA PAGARE</v>
      </c>
      <c r="E393" s="2" t="s">
        <v>8</v>
      </c>
      <c r="F393" s="2" t="s">
        <v>11</v>
      </c>
      <c r="G393" s="3">
        <v>4350</v>
      </c>
      <c r="H393" s="3">
        <v>957</v>
      </c>
      <c r="I393" s="3">
        <v>5307</v>
      </c>
    </row>
    <row r="394" spans="1:9" x14ac:dyDescent="0.45">
      <c r="A394" s="20">
        <v>393</v>
      </c>
      <c r="B394" s="1">
        <v>44940</v>
      </c>
      <c r="C394" s="1">
        <v>45000</v>
      </c>
      <c r="D394" s="1" t="str">
        <f t="shared" ca="1" si="6"/>
        <v>DA PAGARE</v>
      </c>
      <c r="E394" s="2" t="s">
        <v>10</v>
      </c>
      <c r="F394" s="2" t="s">
        <v>9</v>
      </c>
      <c r="G394" s="3">
        <v>4400</v>
      </c>
      <c r="H394" s="3">
        <v>968</v>
      </c>
      <c r="I394" s="3">
        <v>5368</v>
      </c>
    </row>
    <row r="395" spans="1:9" x14ac:dyDescent="0.45">
      <c r="A395" s="20">
        <v>394</v>
      </c>
      <c r="B395" s="1">
        <v>44931</v>
      </c>
      <c r="C395" s="1">
        <v>44991</v>
      </c>
      <c r="D395" s="1" t="str">
        <f t="shared" ca="1" si="6"/>
        <v>DA PAGARE</v>
      </c>
      <c r="E395" s="2" t="s">
        <v>12</v>
      </c>
      <c r="F395" s="2" t="s">
        <v>11</v>
      </c>
      <c r="G395" s="3">
        <v>4450</v>
      </c>
      <c r="H395" s="3">
        <v>979</v>
      </c>
      <c r="I395" s="3">
        <v>5429</v>
      </c>
    </row>
    <row r="396" spans="1:9" x14ac:dyDescent="0.45">
      <c r="A396" s="20">
        <v>395</v>
      </c>
      <c r="B396" s="1">
        <v>44936</v>
      </c>
      <c r="C396" s="1">
        <v>44996</v>
      </c>
      <c r="D396" s="1" t="str">
        <f t="shared" ca="1" si="6"/>
        <v>DA PAGARE</v>
      </c>
      <c r="E396" s="2" t="s">
        <v>14</v>
      </c>
      <c r="F396" s="2" t="s">
        <v>13</v>
      </c>
      <c r="G396" s="3">
        <v>4500</v>
      </c>
      <c r="H396" s="3">
        <v>990</v>
      </c>
      <c r="I396" s="3">
        <v>5490</v>
      </c>
    </row>
    <row r="397" spans="1:9" x14ac:dyDescent="0.45">
      <c r="A397" s="20">
        <v>396</v>
      </c>
      <c r="B397" s="1">
        <v>44930</v>
      </c>
      <c r="C397" s="1">
        <v>44990</v>
      </c>
      <c r="D397" s="1" t="str">
        <f t="shared" ca="1" si="6"/>
        <v>DA PAGARE</v>
      </c>
      <c r="E397" s="2" t="s">
        <v>8</v>
      </c>
      <c r="F397" s="2" t="s">
        <v>15</v>
      </c>
      <c r="G397" s="3">
        <v>4550</v>
      </c>
      <c r="H397" s="3">
        <v>1001</v>
      </c>
      <c r="I397" s="3">
        <v>5551</v>
      </c>
    </row>
    <row r="398" spans="1:9" x14ac:dyDescent="0.45">
      <c r="A398" s="20">
        <v>397</v>
      </c>
      <c r="B398" s="1">
        <v>44929</v>
      </c>
      <c r="C398" s="1">
        <v>44989</v>
      </c>
      <c r="D398" s="1" t="str">
        <f t="shared" ca="1" si="6"/>
        <v>DA PAGARE</v>
      </c>
      <c r="E398" s="2" t="s">
        <v>16</v>
      </c>
      <c r="F398" s="2" t="s">
        <v>11</v>
      </c>
      <c r="G398" s="3">
        <v>4600</v>
      </c>
      <c r="H398" s="3">
        <v>1012</v>
      </c>
      <c r="I398" s="3">
        <v>5612</v>
      </c>
    </row>
    <row r="399" spans="1:9" x14ac:dyDescent="0.45">
      <c r="A399" s="20">
        <v>398</v>
      </c>
      <c r="B399" s="1">
        <v>44933</v>
      </c>
      <c r="C399" s="1">
        <v>44993</v>
      </c>
      <c r="D399" s="1" t="str">
        <f t="shared" ca="1" si="6"/>
        <v>DA PAGARE</v>
      </c>
      <c r="E399" s="2" t="s">
        <v>8</v>
      </c>
      <c r="F399" s="2" t="s">
        <v>11</v>
      </c>
      <c r="G399" s="3">
        <v>4650</v>
      </c>
      <c r="H399" s="3">
        <v>1023</v>
      </c>
      <c r="I399" s="3">
        <v>5673</v>
      </c>
    </row>
    <row r="400" spans="1:9" x14ac:dyDescent="0.45">
      <c r="A400" s="20">
        <v>399</v>
      </c>
      <c r="B400" s="1">
        <v>44934</v>
      </c>
      <c r="C400" s="1">
        <v>44994</v>
      </c>
      <c r="D400" s="1" t="str">
        <f t="shared" ca="1" si="6"/>
        <v>DA PAGARE</v>
      </c>
      <c r="E400" s="2" t="s">
        <v>14</v>
      </c>
      <c r="F400" s="2" t="s">
        <v>15</v>
      </c>
      <c r="G400" s="3">
        <v>4700</v>
      </c>
      <c r="H400" s="3">
        <v>1034</v>
      </c>
      <c r="I400" s="3">
        <v>5734</v>
      </c>
    </row>
    <row r="401" spans="1:9" x14ac:dyDescent="0.45">
      <c r="A401" s="20">
        <v>400</v>
      </c>
      <c r="B401" s="1">
        <v>44934</v>
      </c>
      <c r="C401" s="1">
        <v>44994</v>
      </c>
      <c r="D401" s="1" t="str">
        <f t="shared" ca="1" si="6"/>
        <v>DA PAGARE</v>
      </c>
      <c r="E401" s="2" t="s">
        <v>17</v>
      </c>
      <c r="F401" s="2" t="s">
        <v>9</v>
      </c>
      <c r="G401" s="3">
        <v>4750</v>
      </c>
      <c r="H401" s="3">
        <v>1045</v>
      </c>
      <c r="I401" s="3">
        <v>5795</v>
      </c>
    </row>
    <row r="402" spans="1:9" x14ac:dyDescent="0.45">
      <c r="A402" s="20">
        <v>401</v>
      </c>
      <c r="B402" s="1">
        <v>44940</v>
      </c>
      <c r="C402" s="1">
        <v>45000</v>
      </c>
      <c r="D402" s="1" t="str">
        <f t="shared" ca="1" si="6"/>
        <v>DA PAGARE</v>
      </c>
      <c r="E402" s="2" t="s">
        <v>18</v>
      </c>
      <c r="F402" s="2" t="s">
        <v>13</v>
      </c>
      <c r="G402" s="3">
        <v>4800</v>
      </c>
      <c r="H402" s="3">
        <v>1056</v>
      </c>
      <c r="I402" s="3">
        <v>5856</v>
      </c>
    </row>
    <row r="403" spans="1:9" x14ac:dyDescent="0.45">
      <c r="A403" s="20">
        <v>402</v>
      </c>
      <c r="B403" s="1">
        <v>44938</v>
      </c>
      <c r="C403" s="1">
        <v>44998</v>
      </c>
      <c r="D403" s="1" t="str">
        <f t="shared" ca="1" si="6"/>
        <v>DA PAGARE</v>
      </c>
      <c r="E403" s="2" t="s">
        <v>18</v>
      </c>
      <c r="F403" s="2" t="s">
        <v>13</v>
      </c>
      <c r="G403" s="3">
        <v>4850</v>
      </c>
      <c r="H403" s="3">
        <v>1067</v>
      </c>
      <c r="I403" s="3">
        <v>5917</v>
      </c>
    </row>
    <row r="404" spans="1:9" x14ac:dyDescent="0.45">
      <c r="A404" s="20">
        <v>403</v>
      </c>
      <c r="B404" s="1">
        <v>44937</v>
      </c>
      <c r="C404" s="1">
        <v>44997</v>
      </c>
      <c r="D404" s="1" t="str">
        <f t="shared" ca="1" si="6"/>
        <v>DA PAGARE</v>
      </c>
      <c r="E404" s="2" t="s">
        <v>17</v>
      </c>
      <c r="F404" s="2" t="s">
        <v>13</v>
      </c>
      <c r="G404" s="3">
        <v>4900</v>
      </c>
      <c r="H404" s="3">
        <v>1078</v>
      </c>
      <c r="I404" s="3">
        <v>5978</v>
      </c>
    </row>
    <row r="405" spans="1:9" x14ac:dyDescent="0.45">
      <c r="A405" s="20">
        <v>404</v>
      </c>
      <c r="B405" s="1">
        <v>44935</v>
      </c>
      <c r="C405" s="1">
        <v>44995</v>
      </c>
      <c r="D405" s="1" t="str">
        <f t="shared" ca="1" si="6"/>
        <v>DA PAGARE</v>
      </c>
      <c r="E405" s="2" t="s">
        <v>10</v>
      </c>
      <c r="F405" s="2" t="s">
        <v>9</v>
      </c>
      <c r="G405" s="3">
        <v>4950</v>
      </c>
      <c r="H405" s="3">
        <v>1089</v>
      </c>
      <c r="I405" s="3">
        <v>6039</v>
      </c>
    </row>
    <row r="406" spans="1:9" x14ac:dyDescent="0.45">
      <c r="A406" s="20">
        <v>405</v>
      </c>
      <c r="B406" s="1">
        <v>44934</v>
      </c>
      <c r="C406" s="1">
        <v>44994</v>
      </c>
      <c r="D406" s="1" t="str">
        <f t="shared" ca="1" si="6"/>
        <v>DA PAGARE</v>
      </c>
      <c r="E406" s="2" t="s">
        <v>12</v>
      </c>
      <c r="F406" s="2" t="s">
        <v>11</v>
      </c>
      <c r="G406" s="3">
        <v>5000</v>
      </c>
      <c r="H406" s="3">
        <v>1100</v>
      </c>
      <c r="I406" s="3">
        <v>6100</v>
      </c>
    </row>
    <row r="407" spans="1:9" x14ac:dyDescent="0.45">
      <c r="A407" s="20">
        <v>406</v>
      </c>
      <c r="B407" s="1">
        <v>44940</v>
      </c>
      <c r="C407" s="1">
        <v>45000</v>
      </c>
      <c r="D407" s="1" t="str">
        <f t="shared" ca="1" si="6"/>
        <v>DA PAGARE</v>
      </c>
      <c r="E407" s="2" t="s">
        <v>17</v>
      </c>
      <c r="F407" s="2" t="s">
        <v>11</v>
      </c>
      <c r="G407" s="3">
        <v>5050</v>
      </c>
      <c r="H407" s="3">
        <v>1111</v>
      </c>
      <c r="I407" s="3">
        <v>6161</v>
      </c>
    </row>
    <row r="408" spans="1:9" x14ac:dyDescent="0.45">
      <c r="A408" s="20">
        <v>407</v>
      </c>
      <c r="B408" s="1">
        <v>44929</v>
      </c>
      <c r="C408" s="1">
        <v>44989</v>
      </c>
      <c r="D408" s="1" t="str">
        <f t="shared" ca="1" si="6"/>
        <v>DA PAGARE</v>
      </c>
      <c r="E408" s="2" t="s">
        <v>18</v>
      </c>
      <c r="F408" s="2" t="s">
        <v>9</v>
      </c>
      <c r="G408" s="3">
        <v>5100</v>
      </c>
      <c r="H408" s="3">
        <v>1122</v>
      </c>
      <c r="I408" s="3">
        <v>6222</v>
      </c>
    </row>
    <row r="409" spans="1:9" x14ac:dyDescent="0.45">
      <c r="A409" s="20">
        <v>408</v>
      </c>
      <c r="B409" s="1">
        <v>44929</v>
      </c>
      <c r="C409" s="1">
        <v>44989</v>
      </c>
      <c r="D409" s="1" t="str">
        <f t="shared" ca="1" si="6"/>
        <v>DA PAGARE</v>
      </c>
      <c r="E409" s="2" t="s">
        <v>19</v>
      </c>
      <c r="F409" s="2" t="s">
        <v>11</v>
      </c>
      <c r="G409" s="3">
        <v>5150</v>
      </c>
      <c r="H409" s="3">
        <v>1133</v>
      </c>
      <c r="I409" s="3">
        <v>6283</v>
      </c>
    </row>
    <row r="410" spans="1:9" x14ac:dyDescent="0.45">
      <c r="A410" s="20">
        <v>409</v>
      </c>
      <c r="B410" s="1">
        <v>44933</v>
      </c>
      <c r="C410" s="1">
        <v>44993</v>
      </c>
      <c r="D410" s="1" t="str">
        <f t="shared" ca="1" si="6"/>
        <v>DA PAGARE</v>
      </c>
      <c r="E410" s="2" t="s">
        <v>8</v>
      </c>
      <c r="F410" s="2" t="s">
        <v>13</v>
      </c>
      <c r="G410" s="3">
        <v>5200</v>
      </c>
      <c r="H410" s="3">
        <v>1144</v>
      </c>
      <c r="I410" s="3">
        <v>6344</v>
      </c>
    </row>
    <row r="411" spans="1:9" x14ac:dyDescent="0.45">
      <c r="A411" s="20">
        <v>410</v>
      </c>
      <c r="B411" s="1">
        <v>44935</v>
      </c>
      <c r="C411" s="1">
        <v>44995</v>
      </c>
      <c r="D411" s="1" t="str">
        <f t="shared" ca="1" si="6"/>
        <v>DA PAGARE</v>
      </c>
      <c r="E411" s="2" t="s">
        <v>10</v>
      </c>
      <c r="F411" s="2" t="s">
        <v>15</v>
      </c>
      <c r="G411" s="3">
        <v>5250</v>
      </c>
      <c r="H411" s="3">
        <v>1155</v>
      </c>
      <c r="I411" s="3">
        <v>6405</v>
      </c>
    </row>
    <row r="412" spans="1:9" x14ac:dyDescent="0.45">
      <c r="A412" s="20">
        <v>411</v>
      </c>
      <c r="B412" s="1">
        <v>44941</v>
      </c>
      <c r="C412" s="1">
        <v>45001</v>
      </c>
      <c r="D412" s="1" t="str">
        <f t="shared" ca="1" si="6"/>
        <v>DA PAGARE</v>
      </c>
      <c r="E412" s="2" t="s">
        <v>12</v>
      </c>
      <c r="F412" s="2" t="s">
        <v>11</v>
      </c>
      <c r="G412" s="3">
        <v>5300</v>
      </c>
      <c r="H412" s="3">
        <v>1166</v>
      </c>
      <c r="I412" s="3">
        <v>6466</v>
      </c>
    </row>
    <row r="413" spans="1:9" x14ac:dyDescent="0.45">
      <c r="A413" s="20">
        <v>412</v>
      </c>
      <c r="B413" s="1">
        <v>44937</v>
      </c>
      <c r="C413" s="1">
        <v>44997</v>
      </c>
      <c r="D413" s="1" t="str">
        <f t="shared" ca="1" si="6"/>
        <v>DA PAGARE</v>
      </c>
      <c r="E413" s="2" t="s">
        <v>14</v>
      </c>
      <c r="F413" s="2" t="s">
        <v>11</v>
      </c>
      <c r="G413" s="3">
        <v>5350</v>
      </c>
      <c r="H413" s="3">
        <v>1177</v>
      </c>
      <c r="I413" s="3">
        <v>6527</v>
      </c>
    </row>
    <row r="414" spans="1:9" x14ac:dyDescent="0.45">
      <c r="A414" s="20">
        <v>413</v>
      </c>
      <c r="B414" s="1">
        <v>44930</v>
      </c>
      <c r="C414" s="1">
        <v>44990</v>
      </c>
      <c r="D414" s="1" t="str">
        <f t="shared" ca="1" si="6"/>
        <v>DA PAGARE</v>
      </c>
      <c r="E414" s="2" t="s">
        <v>8</v>
      </c>
      <c r="F414" s="2" t="s">
        <v>15</v>
      </c>
      <c r="G414" s="3">
        <v>5400</v>
      </c>
      <c r="H414" s="3">
        <v>1188</v>
      </c>
      <c r="I414" s="3">
        <v>6588</v>
      </c>
    </row>
    <row r="415" spans="1:9" x14ac:dyDescent="0.45">
      <c r="A415" s="20">
        <v>414</v>
      </c>
      <c r="B415" s="1">
        <v>44942</v>
      </c>
      <c r="C415" s="1">
        <v>45002</v>
      </c>
      <c r="D415" s="1" t="str">
        <f t="shared" ca="1" si="6"/>
        <v>DA PAGARE</v>
      </c>
      <c r="E415" s="2" t="s">
        <v>16</v>
      </c>
      <c r="F415" s="2" t="s">
        <v>9</v>
      </c>
      <c r="G415" s="3">
        <v>5450</v>
      </c>
      <c r="H415" s="3">
        <v>1199</v>
      </c>
      <c r="I415" s="3">
        <v>6649</v>
      </c>
    </row>
    <row r="416" spans="1:9" x14ac:dyDescent="0.45">
      <c r="A416" s="20">
        <v>415</v>
      </c>
      <c r="B416" s="1">
        <v>44937</v>
      </c>
      <c r="C416" s="1">
        <v>44997</v>
      </c>
      <c r="D416" s="1" t="str">
        <f t="shared" ca="1" si="6"/>
        <v>DA PAGARE</v>
      </c>
      <c r="E416" s="2" t="s">
        <v>8</v>
      </c>
      <c r="F416" s="2" t="s">
        <v>13</v>
      </c>
      <c r="G416" s="3">
        <v>5500</v>
      </c>
      <c r="H416" s="3">
        <v>1210</v>
      </c>
      <c r="I416" s="3">
        <v>6710</v>
      </c>
    </row>
    <row r="417" spans="1:9" x14ac:dyDescent="0.45">
      <c r="A417" s="20">
        <v>416</v>
      </c>
      <c r="B417" s="1">
        <v>44935</v>
      </c>
      <c r="C417" s="1">
        <v>44995</v>
      </c>
      <c r="D417" s="1" t="str">
        <f t="shared" ca="1" si="6"/>
        <v>DA PAGARE</v>
      </c>
      <c r="E417" s="2" t="s">
        <v>14</v>
      </c>
      <c r="F417" s="2" t="s">
        <v>13</v>
      </c>
      <c r="G417" s="3">
        <v>5550</v>
      </c>
      <c r="H417" s="3">
        <v>1221</v>
      </c>
      <c r="I417" s="3">
        <v>6771</v>
      </c>
    </row>
    <row r="418" spans="1:9" x14ac:dyDescent="0.45">
      <c r="A418" s="20">
        <v>417</v>
      </c>
      <c r="B418" s="1">
        <v>44928</v>
      </c>
      <c r="C418" s="1">
        <v>44988</v>
      </c>
      <c r="D418" s="1" t="str">
        <f t="shared" ca="1" si="6"/>
        <v>DA PAGARE</v>
      </c>
      <c r="E418" s="2" t="s">
        <v>17</v>
      </c>
      <c r="F418" s="2" t="s">
        <v>13</v>
      </c>
      <c r="G418" s="3">
        <v>5600</v>
      </c>
      <c r="H418" s="3">
        <v>1232</v>
      </c>
      <c r="I418" s="3">
        <v>6832</v>
      </c>
    </row>
    <row r="419" spans="1:9" x14ac:dyDescent="0.45">
      <c r="A419" s="20">
        <v>418</v>
      </c>
      <c r="B419" s="1">
        <v>44939</v>
      </c>
      <c r="C419" s="1">
        <v>44999</v>
      </c>
      <c r="D419" s="1" t="str">
        <f t="shared" ca="1" si="6"/>
        <v>DA PAGARE</v>
      </c>
      <c r="E419" s="2" t="s">
        <v>18</v>
      </c>
      <c r="F419" s="2" t="s">
        <v>9</v>
      </c>
      <c r="G419" s="3">
        <v>5650</v>
      </c>
      <c r="H419" s="3">
        <v>1243</v>
      </c>
      <c r="I419" s="3">
        <v>6893</v>
      </c>
    </row>
    <row r="420" spans="1:9" x14ac:dyDescent="0.45">
      <c r="A420" s="20">
        <v>419</v>
      </c>
      <c r="B420" s="1">
        <v>44936</v>
      </c>
      <c r="C420" s="1">
        <v>44996</v>
      </c>
      <c r="D420" s="1" t="str">
        <f t="shared" ca="1" si="6"/>
        <v>DA PAGARE</v>
      </c>
      <c r="E420" s="2" t="s">
        <v>18</v>
      </c>
      <c r="F420" s="2" t="s">
        <v>11</v>
      </c>
      <c r="G420" s="3">
        <v>5700</v>
      </c>
      <c r="H420" s="3">
        <v>1254</v>
      </c>
      <c r="I420" s="3">
        <v>6954</v>
      </c>
    </row>
    <row r="421" spans="1:9" x14ac:dyDescent="0.45">
      <c r="A421" s="20">
        <v>420</v>
      </c>
      <c r="B421" s="1">
        <v>44943</v>
      </c>
      <c r="C421" s="1">
        <v>45003</v>
      </c>
      <c r="D421" s="1" t="str">
        <f t="shared" ca="1" si="6"/>
        <v>DA PAGARE</v>
      </c>
      <c r="E421" s="2" t="s">
        <v>17</v>
      </c>
      <c r="F421" s="2" t="s">
        <v>11</v>
      </c>
      <c r="G421" s="3">
        <v>5750</v>
      </c>
      <c r="H421" s="3">
        <v>1265</v>
      </c>
      <c r="I421" s="3">
        <v>7015</v>
      </c>
    </row>
    <row r="422" spans="1:9" x14ac:dyDescent="0.45">
      <c r="A422" s="20">
        <v>421</v>
      </c>
      <c r="B422" s="1">
        <v>44931</v>
      </c>
      <c r="C422" s="1">
        <v>44991</v>
      </c>
      <c r="D422" s="1" t="str">
        <f t="shared" ca="1" si="6"/>
        <v>DA PAGARE</v>
      </c>
      <c r="E422" s="2" t="s">
        <v>10</v>
      </c>
      <c r="F422" s="2" t="s">
        <v>9</v>
      </c>
      <c r="G422" s="3">
        <v>5800</v>
      </c>
      <c r="H422" s="3">
        <v>1276</v>
      </c>
      <c r="I422" s="3">
        <v>7076</v>
      </c>
    </row>
    <row r="423" spans="1:9" x14ac:dyDescent="0.45">
      <c r="A423" s="20">
        <v>422</v>
      </c>
      <c r="B423" s="1">
        <v>44929</v>
      </c>
      <c r="C423" s="1">
        <v>44989</v>
      </c>
      <c r="D423" s="1" t="str">
        <f t="shared" ca="1" si="6"/>
        <v>DA PAGARE</v>
      </c>
      <c r="E423" s="2" t="s">
        <v>12</v>
      </c>
      <c r="F423" s="2" t="s">
        <v>11</v>
      </c>
      <c r="G423" s="3">
        <v>5850</v>
      </c>
      <c r="H423" s="3">
        <v>1287</v>
      </c>
      <c r="I423" s="3">
        <v>7137</v>
      </c>
    </row>
    <row r="424" spans="1:9" x14ac:dyDescent="0.45">
      <c r="A424" s="20">
        <v>423</v>
      </c>
      <c r="B424" s="1">
        <v>44934</v>
      </c>
      <c r="C424" s="1">
        <v>44994</v>
      </c>
      <c r="D424" s="1" t="str">
        <f t="shared" ca="1" si="6"/>
        <v>DA PAGARE</v>
      </c>
      <c r="E424" s="2" t="s">
        <v>17</v>
      </c>
      <c r="F424" s="2" t="s">
        <v>13</v>
      </c>
      <c r="G424" s="3">
        <v>5900</v>
      </c>
      <c r="H424" s="3">
        <v>1298</v>
      </c>
      <c r="I424" s="3">
        <v>7198</v>
      </c>
    </row>
    <row r="425" spans="1:9" x14ac:dyDescent="0.45">
      <c r="A425" s="20">
        <v>424</v>
      </c>
      <c r="B425" s="1">
        <v>44940</v>
      </c>
      <c r="C425" s="1">
        <v>45000</v>
      </c>
      <c r="D425" s="1" t="str">
        <f t="shared" ca="1" si="6"/>
        <v>DA PAGARE</v>
      </c>
      <c r="E425" s="2" t="s">
        <v>18</v>
      </c>
      <c r="F425" s="2" t="s">
        <v>15</v>
      </c>
      <c r="G425" s="3">
        <v>5950</v>
      </c>
      <c r="H425" s="3">
        <v>1309</v>
      </c>
      <c r="I425" s="3">
        <v>7259</v>
      </c>
    </row>
    <row r="426" spans="1:9" x14ac:dyDescent="0.45">
      <c r="A426" s="20">
        <v>425</v>
      </c>
      <c r="B426" s="1">
        <v>44934</v>
      </c>
      <c r="C426" s="1">
        <v>44994</v>
      </c>
      <c r="D426" s="1" t="str">
        <f t="shared" ca="1" si="6"/>
        <v>DA PAGARE</v>
      </c>
      <c r="E426" s="2" t="s">
        <v>19</v>
      </c>
      <c r="F426" s="2" t="s">
        <v>11</v>
      </c>
      <c r="G426" s="3">
        <v>6000</v>
      </c>
      <c r="H426" s="3">
        <v>1320</v>
      </c>
      <c r="I426" s="3">
        <v>7320</v>
      </c>
    </row>
    <row r="427" spans="1:9" x14ac:dyDescent="0.45">
      <c r="A427" s="20">
        <v>426</v>
      </c>
      <c r="B427" s="1">
        <v>44934</v>
      </c>
      <c r="C427" s="1">
        <v>44994</v>
      </c>
      <c r="D427" s="1" t="str">
        <f t="shared" ca="1" si="6"/>
        <v>DA PAGARE</v>
      </c>
      <c r="E427" s="2" t="s">
        <v>8</v>
      </c>
      <c r="F427" s="2" t="s">
        <v>11</v>
      </c>
      <c r="G427" s="3">
        <v>6050</v>
      </c>
      <c r="H427" s="3">
        <v>1331</v>
      </c>
      <c r="I427" s="3">
        <v>7381</v>
      </c>
    </row>
    <row r="428" spans="1:9" x14ac:dyDescent="0.45">
      <c r="A428" s="20">
        <v>427</v>
      </c>
      <c r="B428" s="1">
        <v>44941</v>
      </c>
      <c r="C428" s="1">
        <v>45001</v>
      </c>
      <c r="D428" s="1" t="str">
        <f t="shared" ca="1" si="6"/>
        <v>DA PAGARE</v>
      </c>
      <c r="E428" s="2" t="s">
        <v>10</v>
      </c>
      <c r="F428" s="2" t="s">
        <v>15</v>
      </c>
      <c r="G428" s="3">
        <v>6100</v>
      </c>
      <c r="H428" s="3">
        <v>1342</v>
      </c>
      <c r="I428" s="3">
        <v>7442</v>
      </c>
    </row>
    <row r="429" spans="1:9" x14ac:dyDescent="0.45">
      <c r="A429" s="20">
        <v>428</v>
      </c>
      <c r="B429" s="1">
        <v>44934</v>
      </c>
      <c r="C429" s="1">
        <v>44994</v>
      </c>
      <c r="D429" s="1" t="str">
        <f t="shared" ca="1" si="6"/>
        <v>DA PAGARE</v>
      </c>
      <c r="E429" s="2" t="s">
        <v>12</v>
      </c>
      <c r="F429" s="2" t="s">
        <v>9</v>
      </c>
      <c r="G429" s="3">
        <v>6150</v>
      </c>
      <c r="H429" s="3">
        <v>1353</v>
      </c>
      <c r="I429" s="3">
        <v>7503</v>
      </c>
    </row>
    <row r="430" spans="1:9" x14ac:dyDescent="0.45">
      <c r="A430" s="20">
        <v>429</v>
      </c>
      <c r="B430" s="1">
        <v>44928</v>
      </c>
      <c r="C430" s="1">
        <v>44988</v>
      </c>
      <c r="D430" s="1" t="str">
        <f t="shared" ca="1" si="6"/>
        <v>DA PAGARE</v>
      </c>
      <c r="E430" s="2" t="s">
        <v>14</v>
      </c>
      <c r="F430" s="2" t="s">
        <v>13</v>
      </c>
      <c r="G430" s="3">
        <v>6200</v>
      </c>
      <c r="H430" s="3">
        <v>1364</v>
      </c>
      <c r="I430" s="3">
        <v>7564</v>
      </c>
    </row>
    <row r="431" spans="1:9" x14ac:dyDescent="0.45">
      <c r="A431" s="20">
        <v>430</v>
      </c>
      <c r="B431" s="1">
        <v>44931</v>
      </c>
      <c r="C431" s="1">
        <v>44991</v>
      </c>
      <c r="D431" s="1" t="str">
        <f t="shared" ca="1" si="6"/>
        <v>DA PAGARE</v>
      </c>
      <c r="E431" s="2" t="s">
        <v>8</v>
      </c>
      <c r="F431" s="2" t="s">
        <v>13</v>
      </c>
      <c r="G431" s="3">
        <v>6250</v>
      </c>
      <c r="H431" s="3">
        <v>1375</v>
      </c>
      <c r="I431" s="3">
        <v>7625</v>
      </c>
    </row>
    <row r="432" spans="1:9" x14ac:dyDescent="0.45">
      <c r="A432" s="20">
        <v>431</v>
      </c>
      <c r="B432" s="1">
        <v>44933</v>
      </c>
      <c r="C432" s="1">
        <v>44993</v>
      </c>
      <c r="D432" s="1" t="str">
        <f t="shared" ca="1" si="6"/>
        <v>DA PAGARE</v>
      </c>
      <c r="E432" s="2" t="s">
        <v>16</v>
      </c>
      <c r="F432" s="2" t="s">
        <v>13</v>
      </c>
      <c r="G432" s="3">
        <v>6300</v>
      </c>
      <c r="H432" s="3">
        <v>1386</v>
      </c>
      <c r="I432" s="3">
        <v>7686</v>
      </c>
    </row>
    <row r="433" spans="1:9" x14ac:dyDescent="0.45">
      <c r="A433" s="20">
        <v>432</v>
      </c>
      <c r="B433" s="1">
        <v>44943</v>
      </c>
      <c r="C433" s="1">
        <v>45003</v>
      </c>
      <c r="D433" s="1" t="str">
        <f t="shared" ca="1" si="6"/>
        <v>DA PAGARE</v>
      </c>
      <c r="E433" s="2" t="s">
        <v>8</v>
      </c>
      <c r="F433" s="2" t="s">
        <v>9</v>
      </c>
      <c r="G433" s="3">
        <v>6350</v>
      </c>
      <c r="H433" s="3">
        <v>1397</v>
      </c>
      <c r="I433" s="3">
        <v>7747</v>
      </c>
    </row>
    <row r="434" spans="1:9" x14ac:dyDescent="0.45">
      <c r="A434" s="20">
        <v>433</v>
      </c>
      <c r="B434" s="1">
        <v>44938</v>
      </c>
      <c r="C434" s="1">
        <v>44998</v>
      </c>
      <c r="D434" s="1" t="str">
        <f t="shared" ca="1" si="6"/>
        <v>DA PAGARE</v>
      </c>
      <c r="E434" s="2" t="s">
        <v>14</v>
      </c>
      <c r="F434" s="2" t="s">
        <v>11</v>
      </c>
      <c r="G434" s="3">
        <v>6400</v>
      </c>
      <c r="H434" s="3">
        <v>1408</v>
      </c>
      <c r="I434" s="3">
        <v>7808</v>
      </c>
    </row>
    <row r="435" spans="1:9" x14ac:dyDescent="0.45">
      <c r="A435" s="20">
        <v>434</v>
      </c>
      <c r="B435" s="1">
        <v>44930</v>
      </c>
      <c r="C435" s="1">
        <v>44990</v>
      </c>
      <c r="D435" s="1" t="str">
        <f t="shared" ca="1" si="6"/>
        <v>DA PAGARE</v>
      </c>
      <c r="E435" s="2" t="s">
        <v>17</v>
      </c>
      <c r="F435" s="2" t="s">
        <v>11</v>
      </c>
      <c r="G435" s="3">
        <v>6450</v>
      </c>
      <c r="H435" s="3">
        <v>1419</v>
      </c>
      <c r="I435" s="3">
        <v>7869</v>
      </c>
    </row>
    <row r="436" spans="1:9" x14ac:dyDescent="0.45">
      <c r="A436" s="20">
        <v>435</v>
      </c>
      <c r="B436" s="1">
        <v>44927</v>
      </c>
      <c r="C436" s="1">
        <v>44987</v>
      </c>
      <c r="D436" s="1" t="str">
        <f t="shared" ca="1" si="6"/>
        <v>DA PAGARE</v>
      </c>
      <c r="E436" s="2" t="s">
        <v>18</v>
      </c>
      <c r="F436" s="2" t="s">
        <v>9</v>
      </c>
      <c r="G436" s="3">
        <v>6500</v>
      </c>
      <c r="H436" s="3">
        <v>1430</v>
      </c>
      <c r="I436" s="3">
        <v>7930</v>
      </c>
    </row>
    <row r="437" spans="1:9" x14ac:dyDescent="0.45">
      <c r="A437" s="20">
        <v>436</v>
      </c>
      <c r="B437" s="1">
        <v>44928</v>
      </c>
      <c r="C437" s="1">
        <v>44988</v>
      </c>
      <c r="D437" s="1" t="str">
        <f t="shared" ca="1" si="6"/>
        <v>DA PAGARE</v>
      </c>
      <c r="E437" s="2" t="s">
        <v>18</v>
      </c>
      <c r="F437" s="2" t="s">
        <v>11</v>
      </c>
      <c r="G437" s="3">
        <v>6550</v>
      </c>
      <c r="H437" s="3">
        <v>1441</v>
      </c>
      <c r="I437" s="3">
        <v>7991</v>
      </c>
    </row>
    <row r="438" spans="1:9" x14ac:dyDescent="0.45">
      <c r="A438" s="20">
        <v>437</v>
      </c>
      <c r="B438" s="1">
        <v>44932</v>
      </c>
      <c r="C438" s="1">
        <v>44992</v>
      </c>
      <c r="D438" s="1" t="str">
        <f t="shared" ca="1" si="6"/>
        <v>DA PAGARE</v>
      </c>
      <c r="E438" s="2" t="s">
        <v>17</v>
      </c>
      <c r="F438" s="2" t="s">
        <v>13</v>
      </c>
      <c r="G438" s="3">
        <v>6600</v>
      </c>
      <c r="H438" s="3">
        <v>1452</v>
      </c>
      <c r="I438" s="3">
        <v>8052</v>
      </c>
    </row>
    <row r="439" spans="1:9" x14ac:dyDescent="0.45">
      <c r="A439" s="20">
        <v>438</v>
      </c>
      <c r="B439" s="1">
        <v>44942</v>
      </c>
      <c r="C439" s="1">
        <v>45002</v>
      </c>
      <c r="D439" s="1" t="str">
        <f t="shared" ca="1" si="6"/>
        <v>DA PAGARE</v>
      </c>
      <c r="E439" s="2" t="s">
        <v>10</v>
      </c>
      <c r="F439" s="2" t="s">
        <v>15</v>
      </c>
      <c r="G439" s="3">
        <v>6650</v>
      </c>
      <c r="H439" s="3">
        <v>1463</v>
      </c>
      <c r="I439" s="3">
        <v>8113</v>
      </c>
    </row>
    <row r="440" spans="1:9" x14ac:dyDescent="0.45">
      <c r="A440" s="20">
        <v>439</v>
      </c>
      <c r="B440" s="1">
        <v>44939</v>
      </c>
      <c r="C440" s="1">
        <v>44999</v>
      </c>
      <c r="D440" s="1" t="str">
        <f t="shared" ca="1" si="6"/>
        <v>DA PAGARE</v>
      </c>
      <c r="E440" s="2" t="s">
        <v>12</v>
      </c>
      <c r="F440" s="2" t="s">
        <v>11</v>
      </c>
      <c r="G440" s="3">
        <v>6700</v>
      </c>
      <c r="H440" s="3">
        <v>1474</v>
      </c>
      <c r="I440" s="3">
        <v>8174</v>
      </c>
    </row>
    <row r="441" spans="1:9" x14ac:dyDescent="0.45">
      <c r="A441" s="20">
        <v>440</v>
      </c>
      <c r="B441" s="1">
        <v>44927</v>
      </c>
      <c r="C441" s="1">
        <v>44987</v>
      </c>
      <c r="D441" s="1" t="str">
        <f t="shared" ca="1" si="6"/>
        <v>DA PAGARE</v>
      </c>
      <c r="E441" s="2" t="s">
        <v>17</v>
      </c>
      <c r="F441" s="2" t="s">
        <v>11</v>
      </c>
      <c r="G441" s="3">
        <v>6750</v>
      </c>
      <c r="H441" s="3">
        <v>1485</v>
      </c>
      <c r="I441" s="3">
        <v>8235</v>
      </c>
    </row>
    <row r="442" spans="1:9" x14ac:dyDescent="0.45">
      <c r="A442" s="20">
        <v>441</v>
      </c>
      <c r="B442" s="1">
        <v>44937</v>
      </c>
      <c r="C442" s="1">
        <v>44997</v>
      </c>
      <c r="D442" s="1" t="str">
        <f t="shared" ca="1" si="6"/>
        <v>DA PAGARE</v>
      </c>
      <c r="E442" s="2" t="s">
        <v>18</v>
      </c>
      <c r="F442" s="2" t="s">
        <v>15</v>
      </c>
      <c r="G442" s="3">
        <v>6800</v>
      </c>
      <c r="H442" s="3">
        <v>1496</v>
      </c>
      <c r="I442" s="3">
        <v>8296</v>
      </c>
    </row>
    <row r="443" spans="1:9" x14ac:dyDescent="0.45">
      <c r="A443" s="20">
        <v>442</v>
      </c>
      <c r="B443" s="1">
        <v>44928</v>
      </c>
      <c r="C443" s="1">
        <v>44988</v>
      </c>
      <c r="D443" s="1" t="str">
        <f t="shared" ca="1" si="6"/>
        <v>DA PAGARE</v>
      </c>
      <c r="E443" s="2" t="s">
        <v>19</v>
      </c>
      <c r="F443" s="2" t="s">
        <v>9</v>
      </c>
      <c r="G443" s="3">
        <v>6850</v>
      </c>
      <c r="H443" s="3">
        <v>1507</v>
      </c>
      <c r="I443" s="3">
        <v>8357</v>
      </c>
    </row>
    <row r="444" spans="1:9" x14ac:dyDescent="0.45">
      <c r="A444" s="20">
        <v>443</v>
      </c>
      <c r="B444" s="1">
        <v>44938</v>
      </c>
      <c r="C444" s="1">
        <v>44998</v>
      </c>
      <c r="D444" s="1" t="str">
        <f t="shared" ca="1" si="6"/>
        <v>DA PAGARE</v>
      </c>
      <c r="E444" s="2" t="s">
        <v>8</v>
      </c>
      <c r="F444" s="2" t="s">
        <v>13</v>
      </c>
      <c r="G444" s="3">
        <v>6900</v>
      </c>
      <c r="H444" s="3">
        <v>1518</v>
      </c>
      <c r="I444" s="3">
        <v>8418</v>
      </c>
    </row>
    <row r="445" spans="1:9" x14ac:dyDescent="0.45">
      <c r="A445" s="20">
        <v>444</v>
      </c>
      <c r="B445" s="1">
        <v>44934</v>
      </c>
      <c r="C445" s="1">
        <v>44994</v>
      </c>
      <c r="D445" s="1" t="str">
        <f t="shared" ca="1" si="6"/>
        <v>DA PAGARE</v>
      </c>
      <c r="E445" s="2" t="s">
        <v>10</v>
      </c>
      <c r="F445" s="2" t="s">
        <v>13</v>
      </c>
      <c r="G445" s="3">
        <v>6950</v>
      </c>
      <c r="H445" s="3">
        <v>1529</v>
      </c>
      <c r="I445" s="3">
        <v>8479</v>
      </c>
    </row>
    <row r="446" spans="1:9" x14ac:dyDescent="0.45">
      <c r="A446" s="20">
        <v>445</v>
      </c>
      <c r="B446" s="1">
        <v>44941</v>
      </c>
      <c r="C446" s="1">
        <v>45001</v>
      </c>
      <c r="D446" s="1" t="str">
        <f t="shared" ca="1" si="6"/>
        <v>DA PAGARE</v>
      </c>
      <c r="E446" s="2" t="s">
        <v>12</v>
      </c>
      <c r="F446" s="2" t="s">
        <v>13</v>
      </c>
      <c r="G446" s="3">
        <v>7000</v>
      </c>
      <c r="H446" s="3">
        <v>1540</v>
      </c>
      <c r="I446" s="3">
        <v>8540</v>
      </c>
    </row>
    <row r="447" spans="1:9" x14ac:dyDescent="0.45">
      <c r="A447" s="20">
        <v>446</v>
      </c>
      <c r="B447" s="1">
        <v>44935</v>
      </c>
      <c r="C447" s="1">
        <v>44995</v>
      </c>
      <c r="D447" s="1" t="str">
        <f t="shared" ca="1" si="6"/>
        <v>DA PAGARE</v>
      </c>
      <c r="E447" s="2" t="s">
        <v>14</v>
      </c>
      <c r="F447" s="2" t="s">
        <v>9</v>
      </c>
      <c r="G447" s="3">
        <v>7050</v>
      </c>
      <c r="H447" s="3">
        <v>1551</v>
      </c>
      <c r="I447" s="3">
        <v>8601</v>
      </c>
    </row>
    <row r="448" spans="1:9" x14ac:dyDescent="0.45">
      <c r="A448" s="20">
        <v>447</v>
      </c>
      <c r="B448" s="1">
        <v>44943</v>
      </c>
      <c r="C448" s="1">
        <v>45003</v>
      </c>
      <c r="D448" s="1" t="str">
        <f t="shared" ca="1" si="6"/>
        <v>DA PAGARE</v>
      </c>
      <c r="E448" s="2" t="s">
        <v>8</v>
      </c>
      <c r="F448" s="2" t="s">
        <v>11</v>
      </c>
      <c r="G448" s="3">
        <v>7100</v>
      </c>
      <c r="H448" s="3">
        <v>1562</v>
      </c>
      <c r="I448" s="3">
        <v>8662</v>
      </c>
    </row>
    <row r="449" spans="1:9" x14ac:dyDescent="0.45">
      <c r="A449" s="20">
        <v>448</v>
      </c>
      <c r="B449" s="1">
        <v>44941</v>
      </c>
      <c r="C449" s="1">
        <v>45001</v>
      </c>
      <c r="D449" s="1" t="str">
        <f t="shared" ca="1" si="6"/>
        <v>DA PAGARE</v>
      </c>
      <c r="E449" s="2" t="s">
        <v>16</v>
      </c>
      <c r="F449" s="2" t="s">
        <v>11</v>
      </c>
      <c r="G449" s="3">
        <v>7150</v>
      </c>
      <c r="H449" s="3">
        <v>1573</v>
      </c>
      <c r="I449" s="3">
        <v>8723</v>
      </c>
    </row>
    <row r="450" spans="1:9" x14ac:dyDescent="0.45">
      <c r="A450" s="20">
        <v>449</v>
      </c>
      <c r="B450" s="1">
        <v>44933</v>
      </c>
      <c r="C450" s="1">
        <v>44993</v>
      </c>
      <c r="D450" s="1" t="str">
        <f t="shared" ref="D450:D513" ca="1" si="7">IF(C450&lt;TODAY(),"DA PAGARE","PAGATA")</f>
        <v>DA PAGARE</v>
      </c>
      <c r="E450" s="2" t="s">
        <v>8</v>
      </c>
      <c r="F450" s="2" t="s">
        <v>9</v>
      </c>
      <c r="G450" s="3">
        <v>7200</v>
      </c>
      <c r="H450" s="3">
        <v>1584</v>
      </c>
      <c r="I450" s="3">
        <v>8784</v>
      </c>
    </row>
    <row r="451" spans="1:9" x14ac:dyDescent="0.45">
      <c r="A451" s="20">
        <v>450</v>
      </c>
      <c r="B451" s="1">
        <v>44935</v>
      </c>
      <c r="C451" s="1">
        <v>44995</v>
      </c>
      <c r="D451" s="1" t="str">
        <f t="shared" ca="1" si="7"/>
        <v>DA PAGARE</v>
      </c>
      <c r="E451" s="2" t="s">
        <v>14</v>
      </c>
      <c r="F451" s="2" t="s">
        <v>11</v>
      </c>
      <c r="G451" s="3">
        <v>7250</v>
      </c>
      <c r="H451" s="3">
        <v>1595</v>
      </c>
      <c r="I451" s="3">
        <v>8845</v>
      </c>
    </row>
    <row r="452" spans="1:9" x14ac:dyDescent="0.45">
      <c r="A452" s="20">
        <v>451</v>
      </c>
      <c r="B452" s="1">
        <v>44934</v>
      </c>
      <c r="C452" s="1">
        <v>44994</v>
      </c>
      <c r="D452" s="1" t="str">
        <f t="shared" ca="1" si="7"/>
        <v>DA PAGARE</v>
      </c>
      <c r="E452" s="2" t="s">
        <v>17</v>
      </c>
      <c r="F452" s="2" t="s">
        <v>13</v>
      </c>
      <c r="G452" s="3">
        <v>7300</v>
      </c>
      <c r="H452" s="3">
        <v>1606</v>
      </c>
      <c r="I452" s="3">
        <v>8906</v>
      </c>
    </row>
    <row r="453" spans="1:9" x14ac:dyDescent="0.45">
      <c r="A453" s="20">
        <v>452</v>
      </c>
      <c r="B453" s="1">
        <v>44933</v>
      </c>
      <c r="C453" s="1">
        <v>44993</v>
      </c>
      <c r="D453" s="1" t="str">
        <f t="shared" ca="1" si="7"/>
        <v>DA PAGARE</v>
      </c>
      <c r="E453" s="2" t="s">
        <v>18</v>
      </c>
      <c r="F453" s="2" t="s">
        <v>15</v>
      </c>
      <c r="G453" s="3">
        <v>7350</v>
      </c>
      <c r="H453" s="3">
        <v>1617</v>
      </c>
      <c r="I453" s="3">
        <v>8967</v>
      </c>
    </row>
    <row r="454" spans="1:9" x14ac:dyDescent="0.45">
      <c r="A454" s="20">
        <v>453</v>
      </c>
      <c r="B454" s="1">
        <v>44942</v>
      </c>
      <c r="C454" s="1">
        <v>45002</v>
      </c>
      <c r="D454" s="1" t="str">
        <f t="shared" ca="1" si="7"/>
        <v>DA PAGARE</v>
      </c>
      <c r="E454" s="2" t="s">
        <v>18</v>
      </c>
      <c r="F454" s="2" t="s">
        <v>11</v>
      </c>
      <c r="G454" s="3">
        <v>7400</v>
      </c>
      <c r="H454" s="3">
        <v>1628</v>
      </c>
      <c r="I454" s="3">
        <v>9028</v>
      </c>
    </row>
    <row r="455" spans="1:9" x14ac:dyDescent="0.45">
      <c r="A455" s="20">
        <v>454</v>
      </c>
      <c r="B455" s="1">
        <v>44929</v>
      </c>
      <c r="C455" s="1">
        <v>44989</v>
      </c>
      <c r="D455" s="1" t="str">
        <f t="shared" ca="1" si="7"/>
        <v>DA PAGARE</v>
      </c>
      <c r="E455" s="2" t="s">
        <v>17</v>
      </c>
      <c r="F455" s="2" t="s">
        <v>11</v>
      </c>
      <c r="G455" s="3">
        <v>7450</v>
      </c>
      <c r="H455" s="3">
        <v>1639</v>
      </c>
      <c r="I455" s="3">
        <v>9089</v>
      </c>
    </row>
    <row r="456" spans="1:9" x14ac:dyDescent="0.45">
      <c r="A456" s="20">
        <v>455</v>
      </c>
      <c r="B456" s="1">
        <v>44931</v>
      </c>
      <c r="C456" s="1">
        <v>44991</v>
      </c>
      <c r="D456" s="1" t="str">
        <f t="shared" ca="1" si="7"/>
        <v>DA PAGARE</v>
      </c>
      <c r="E456" s="2" t="s">
        <v>10</v>
      </c>
      <c r="F456" s="2" t="s">
        <v>15</v>
      </c>
      <c r="G456" s="3">
        <v>1000</v>
      </c>
      <c r="H456" s="3">
        <v>220</v>
      </c>
      <c r="I456" s="3">
        <v>1220</v>
      </c>
    </row>
    <row r="457" spans="1:9" x14ac:dyDescent="0.45">
      <c r="A457" s="20">
        <v>456</v>
      </c>
      <c r="B457" s="1">
        <v>44930</v>
      </c>
      <c r="C457" s="1">
        <v>44990</v>
      </c>
      <c r="D457" s="1" t="str">
        <f t="shared" ca="1" si="7"/>
        <v>DA PAGARE</v>
      </c>
      <c r="E457" s="2" t="s">
        <v>12</v>
      </c>
      <c r="F457" s="2" t="s">
        <v>9</v>
      </c>
      <c r="G457" s="3">
        <v>1800</v>
      </c>
      <c r="H457" s="3">
        <v>396</v>
      </c>
      <c r="I457" s="3">
        <v>2196</v>
      </c>
    </row>
    <row r="458" spans="1:9" x14ac:dyDescent="0.45">
      <c r="A458" s="20">
        <v>457</v>
      </c>
      <c r="B458" s="1">
        <v>44942</v>
      </c>
      <c r="C458" s="1">
        <v>45002</v>
      </c>
      <c r="D458" s="1" t="str">
        <f t="shared" ca="1" si="7"/>
        <v>DA PAGARE</v>
      </c>
      <c r="E458" s="2" t="s">
        <v>17</v>
      </c>
      <c r="F458" s="2" t="s">
        <v>13</v>
      </c>
      <c r="G458" s="3">
        <v>2350</v>
      </c>
      <c r="H458" s="3">
        <v>517</v>
      </c>
      <c r="I458" s="3">
        <v>2867</v>
      </c>
    </row>
    <row r="459" spans="1:9" x14ac:dyDescent="0.45">
      <c r="A459" s="20">
        <v>458</v>
      </c>
      <c r="B459" s="1">
        <v>44939</v>
      </c>
      <c r="C459" s="1">
        <v>44999</v>
      </c>
      <c r="D459" s="1" t="str">
        <f t="shared" ca="1" si="7"/>
        <v>DA PAGARE</v>
      </c>
      <c r="E459" s="2" t="s">
        <v>18</v>
      </c>
      <c r="F459" s="2" t="s">
        <v>13</v>
      </c>
      <c r="G459" s="3">
        <v>190</v>
      </c>
      <c r="H459" s="3">
        <v>41.8</v>
      </c>
      <c r="I459" s="3">
        <v>231.8</v>
      </c>
    </row>
    <row r="460" spans="1:9" x14ac:dyDescent="0.45">
      <c r="A460" s="20">
        <v>459</v>
      </c>
      <c r="B460" s="1">
        <v>44937</v>
      </c>
      <c r="C460" s="1">
        <v>44997</v>
      </c>
      <c r="D460" s="1" t="str">
        <f t="shared" ca="1" si="7"/>
        <v>DA PAGARE</v>
      </c>
      <c r="E460" s="2" t="s">
        <v>19</v>
      </c>
      <c r="F460" s="2" t="s">
        <v>13</v>
      </c>
      <c r="G460" s="3">
        <v>2345</v>
      </c>
      <c r="H460" s="3">
        <v>515.9</v>
      </c>
      <c r="I460" s="3">
        <v>2860.9</v>
      </c>
    </row>
    <row r="461" spans="1:9" x14ac:dyDescent="0.45">
      <c r="A461" s="20">
        <v>460</v>
      </c>
      <c r="B461" s="1">
        <v>44935</v>
      </c>
      <c r="C461" s="1">
        <v>44995</v>
      </c>
      <c r="D461" s="1" t="str">
        <f t="shared" ca="1" si="7"/>
        <v>DA PAGARE</v>
      </c>
      <c r="E461" s="2" t="s">
        <v>8</v>
      </c>
      <c r="F461" s="2" t="s">
        <v>9</v>
      </c>
      <c r="G461" s="3">
        <v>8000</v>
      </c>
      <c r="H461" s="3">
        <v>1760</v>
      </c>
      <c r="I461" s="3">
        <v>9760</v>
      </c>
    </row>
    <row r="462" spans="1:9" x14ac:dyDescent="0.45">
      <c r="A462" s="20">
        <v>461</v>
      </c>
      <c r="B462" s="1">
        <v>44927</v>
      </c>
      <c r="C462" s="1">
        <v>44987</v>
      </c>
      <c r="D462" s="1" t="str">
        <f t="shared" ca="1" si="7"/>
        <v>DA PAGARE</v>
      </c>
      <c r="E462" s="2" t="s">
        <v>10</v>
      </c>
      <c r="F462" s="2" t="s">
        <v>11</v>
      </c>
      <c r="G462" s="3">
        <v>7900</v>
      </c>
      <c r="H462" s="3">
        <v>1738</v>
      </c>
      <c r="I462" s="3">
        <v>9638</v>
      </c>
    </row>
    <row r="463" spans="1:9" x14ac:dyDescent="0.45">
      <c r="A463" s="20">
        <v>462</v>
      </c>
      <c r="B463" s="1">
        <v>44927</v>
      </c>
      <c r="C463" s="1">
        <v>44987</v>
      </c>
      <c r="D463" s="1" t="str">
        <f t="shared" ca="1" si="7"/>
        <v>DA PAGARE</v>
      </c>
      <c r="E463" s="2" t="s">
        <v>12</v>
      </c>
      <c r="F463" s="2" t="s">
        <v>11</v>
      </c>
      <c r="G463" s="3">
        <v>7800</v>
      </c>
      <c r="H463" s="3">
        <v>1716</v>
      </c>
      <c r="I463" s="3">
        <v>9516</v>
      </c>
    </row>
    <row r="464" spans="1:9" x14ac:dyDescent="0.45">
      <c r="A464" s="20">
        <v>463</v>
      </c>
      <c r="B464" s="1">
        <v>44937</v>
      </c>
      <c r="C464" s="1">
        <v>44997</v>
      </c>
      <c r="D464" s="1" t="str">
        <f t="shared" ca="1" si="7"/>
        <v>DA PAGARE</v>
      </c>
      <c r="E464" s="2" t="s">
        <v>14</v>
      </c>
      <c r="F464" s="2" t="s">
        <v>9</v>
      </c>
      <c r="G464" s="3">
        <v>7700</v>
      </c>
      <c r="H464" s="3">
        <v>1694</v>
      </c>
      <c r="I464" s="3">
        <v>9394</v>
      </c>
    </row>
    <row r="465" spans="1:9" x14ac:dyDescent="0.45">
      <c r="A465" s="20">
        <v>464</v>
      </c>
      <c r="B465" s="1">
        <v>44936</v>
      </c>
      <c r="C465" s="1">
        <v>44996</v>
      </c>
      <c r="D465" s="1" t="str">
        <f t="shared" ca="1" si="7"/>
        <v>DA PAGARE</v>
      </c>
      <c r="E465" s="2" t="s">
        <v>8</v>
      </c>
      <c r="F465" s="2" t="s">
        <v>11</v>
      </c>
      <c r="G465" s="3">
        <v>7600</v>
      </c>
      <c r="H465" s="3">
        <v>1672</v>
      </c>
      <c r="I465" s="3">
        <v>9272</v>
      </c>
    </row>
    <row r="466" spans="1:9" x14ac:dyDescent="0.45">
      <c r="A466" s="20">
        <v>465</v>
      </c>
      <c r="B466" s="1">
        <v>44934</v>
      </c>
      <c r="C466" s="1">
        <v>44994</v>
      </c>
      <c r="D466" s="1" t="str">
        <f t="shared" ca="1" si="7"/>
        <v>DA PAGARE</v>
      </c>
      <c r="E466" s="2" t="s">
        <v>16</v>
      </c>
      <c r="F466" s="2" t="s">
        <v>13</v>
      </c>
      <c r="G466" s="3">
        <v>7500</v>
      </c>
      <c r="H466" s="3">
        <v>1650</v>
      </c>
      <c r="I466" s="3">
        <v>9150</v>
      </c>
    </row>
    <row r="467" spans="1:9" x14ac:dyDescent="0.45">
      <c r="A467" s="20">
        <v>466</v>
      </c>
      <c r="B467" s="1">
        <v>44934</v>
      </c>
      <c r="C467" s="1">
        <v>44994</v>
      </c>
      <c r="D467" s="1" t="str">
        <f t="shared" ca="1" si="7"/>
        <v>DA PAGARE</v>
      </c>
      <c r="E467" s="2" t="s">
        <v>8</v>
      </c>
      <c r="F467" s="2" t="s">
        <v>15</v>
      </c>
      <c r="G467" s="3">
        <v>7400</v>
      </c>
      <c r="H467" s="3">
        <v>1628</v>
      </c>
      <c r="I467" s="3">
        <v>9028</v>
      </c>
    </row>
    <row r="468" spans="1:9" x14ac:dyDescent="0.45">
      <c r="A468" s="20">
        <v>467</v>
      </c>
      <c r="B468" s="1">
        <v>44943</v>
      </c>
      <c r="C468" s="1">
        <v>45003</v>
      </c>
      <c r="D468" s="1" t="str">
        <f t="shared" ca="1" si="7"/>
        <v>DA PAGARE</v>
      </c>
      <c r="E468" s="2" t="s">
        <v>14</v>
      </c>
      <c r="F468" s="2" t="s">
        <v>11</v>
      </c>
      <c r="G468" s="3">
        <v>7300</v>
      </c>
      <c r="H468" s="3">
        <v>1606</v>
      </c>
      <c r="I468" s="3">
        <v>8906</v>
      </c>
    </row>
    <row r="469" spans="1:9" x14ac:dyDescent="0.45">
      <c r="A469" s="20">
        <v>468</v>
      </c>
      <c r="B469" s="1">
        <v>44932</v>
      </c>
      <c r="C469" s="1">
        <v>44992</v>
      </c>
      <c r="D469" s="1" t="str">
        <f t="shared" ca="1" si="7"/>
        <v>DA PAGARE</v>
      </c>
      <c r="E469" s="2" t="s">
        <v>17</v>
      </c>
      <c r="F469" s="2" t="s">
        <v>11</v>
      </c>
      <c r="G469" s="3">
        <v>7200</v>
      </c>
      <c r="H469" s="3">
        <v>1584</v>
      </c>
      <c r="I469" s="3">
        <v>8784</v>
      </c>
    </row>
    <row r="470" spans="1:9" x14ac:dyDescent="0.45">
      <c r="A470" s="20">
        <v>469</v>
      </c>
      <c r="B470" s="1">
        <v>44935</v>
      </c>
      <c r="C470" s="1">
        <v>44995</v>
      </c>
      <c r="D470" s="1" t="str">
        <f t="shared" ca="1" si="7"/>
        <v>DA PAGARE</v>
      </c>
      <c r="E470" s="2" t="s">
        <v>18</v>
      </c>
      <c r="F470" s="2" t="s">
        <v>15</v>
      </c>
      <c r="G470" s="3">
        <v>7100</v>
      </c>
      <c r="H470" s="3">
        <v>1562</v>
      </c>
      <c r="I470" s="3">
        <v>8662</v>
      </c>
    </row>
    <row r="471" spans="1:9" x14ac:dyDescent="0.45">
      <c r="A471" s="20">
        <v>470</v>
      </c>
      <c r="B471" s="1">
        <v>44933</v>
      </c>
      <c r="C471" s="1">
        <v>44993</v>
      </c>
      <c r="D471" s="1" t="str">
        <f t="shared" ca="1" si="7"/>
        <v>DA PAGARE</v>
      </c>
      <c r="E471" s="2" t="s">
        <v>18</v>
      </c>
      <c r="F471" s="2" t="s">
        <v>9</v>
      </c>
      <c r="G471" s="3">
        <v>7000</v>
      </c>
      <c r="H471" s="3">
        <v>1540</v>
      </c>
      <c r="I471" s="3">
        <v>8540</v>
      </c>
    </row>
    <row r="472" spans="1:9" x14ac:dyDescent="0.45">
      <c r="A472" s="20">
        <v>471</v>
      </c>
      <c r="B472" s="1">
        <v>44933</v>
      </c>
      <c r="C472" s="1">
        <v>44993</v>
      </c>
      <c r="D472" s="1" t="str">
        <f t="shared" ca="1" si="7"/>
        <v>DA PAGARE</v>
      </c>
      <c r="E472" s="2" t="s">
        <v>17</v>
      </c>
      <c r="F472" s="2" t="s">
        <v>13</v>
      </c>
      <c r="G472" s="3">
        <v>6900</v>
      </c>
      <c r="H472" s="3">
        <v>1518</v>
      </c>
      <c r="I472" s="3">
        <v>8418</v>
      </c>
    </row>
    <row r="473" spans="1:9" x14ac:dyDescent="0.45">
      <c r="A473" s="20">
        <v>472</v>
      </c>
      <c r="B473" s="1">
        <v>44928</v>
      </c>
      <c r="C473" s="1">
        <v>44988</v>
      </c>
      <c r="D473" s="1" t="str">
        <f t="shared" ca="1" si="7"/>
        <v>DA PAGARE</v>
      </c>
      <c r="E473" s="2" t="s">
        <v>10</v>
      </c>
      <c r="F473" s="2" t="s">
        <v>13</v>
      </c>
      <c r="G473" s="3">
        <v>6800</v>
      </c>
      <c r="H473" s="3">
        <v>1496</v>
      </c>
      <c r="I473" s="3">
        <v>8296</v>
      </c>
    </row>
    <row r="474" spans="1:9" x14ac:dyDescent="0.45">
      <c r="A474" s="20">
        <v>473</v>
      </c>
      <c r="B474" s="1">
        <v>44928</v>
      </c>
      <c r="C474" s="1">
        <v>44988</v>
      </c>
      <c r="D474" s="1" t="str">
        <f t="shared" ca="1" si="7"/>
        <v>DA PAGARE</v>
      </c>
      <c r="E474" s="2" t="s">
        <v>12</v>
      </c>
      <c r="F474" s="2" t="s">
        <v>13</v>
      </c>
      <c r="G474" s="3">
        <v>6700</v>
      </c>
      <c r="H474" s="3">
        <v>1474</v>
      </c>
      <c r="I474" s="3">
        <v>8174</v>
      </c>
    </row>
    <row r="475" spans="1:9" x14ac:dyDescent="0.45">
      <c r="A475" s="20">
        <v>474</v>
      </c>
      <c r="B475" s="1">
        <v>44935</v>
      </c>
      <c r="C475" s="1">
        <v>44995</v>
      </c>
      <c r="D475" s="1" t="str">
        <f t="shared" ca="1" si="7"/>
        <v>DA PAGARE</v>
      </c>
      <c r="E475" s="2" t="s">
        <v>17</v>
      </c>
      <c r="F475" s="2" t="s">
        <v>9</v>
      </c>
      <c r="G475" s="3">
        <v>6600</v>
      </c>
      <c r="H475" s="3">
        <v>1452</v>
      </c>
      <c r="I475" s="3">
        <v>8052</v>
      </c>
    </row>
    <row r="476" spans="1:9" x14ac:dyDescent="0.45">
      <c r="A476" s="20">
        <v>475</v>
      </c>
      <c r="B476" s="1">
        <v>44930</v>
      </c>
      <c r="C476" s="1">
        <v>44990</v>
      </c>
      <c r="D476" s="1" t="str">
        <f t="shared" ca="1" si="7"/>
        <v>DA PAGARE</v>
      </c>
      <c r="E476" s="2" t="s">
        <v>18</v>
      </c>
      <c r="F476" s="2" t="s">
        <v>11</v>
      </c>
      <c r="G476" s="3">
        <v>6500</v>
      </c>
      <c r="H476" s="3">
        <v>1430</v>
      </c>
      <c r="I476" s="3">
        <v>7930</v>
      </c>
    </row>
    <row r="477" spans="1:9" x14ac:dyDescent="0.45">
      <c r="A477" s="20">
        <v>476</v>
      </c>
      <c r="B477" s="1">
        <v>44934</v>
      </c>
      <c r="C477" s="1">
        <v>44994</v>
      </c>
      <c r="D477" s="1" t="str">
        <f t="shared" ca="1" si="7"/>
        <v>DA PAGARE</v>
      </c>
      <c r="E477" s="2" t="s">
        <v>19</v>
      </c>
      <c r="F477" s="2" t="s">
        <v>11</v>
      </c>
      <c r="G477" s="3">
        <v>6400</v>
      </c>
      <c r="H477" s="3">
        <v>1408</v>
      </c>
      <c r="I477" s="3">
        <v>7808</v>
      </c>
    </row>
    <row r="478" spans="1:9" x14ac:dyDescent="0.45">
      <c r="A478" s="20">
        <v>477</v>
      </c>
      <c r="B478" s="1">
        <v>44930</v>
      </c>
      <c r="C478" s="1">
        <v>44990</v>
      </c>
      <c r="D478" s="1" t="str">
        <f t="shared" ca="1" si="7"/>
        <v>DA PAGARE</v>
      </c>
      <c r="E478" s="2" t="s">
        <v>8</v>
      </c>
      <c r="F478" s="2" t="s">
        <v>9</v>
      </c>
      <c r="G478" s="3">
        <v>6300</v>
      </c>
      <c r="H478" s="3">
        <v>1386</v>
      </c>
      <c r="I478" s="3">
        <v>7686</v>
      </c>
    </row>
    <row r="479" spans="1:9" x14ac:dyDescent="0.45">
      <c r="A479" s="20">
        <v>478</v>
      </c>
      <c r="B479" s="1">
        <v>44930</v>
      </c>
      <c r="C479" s="1">
        <v>44990</v>
      </c>
      <c r="D479" s="1" t="str">
        <f t="shared" ca="1" si="7"/>
        <v>DA PAGARE</v>
      </c>
      <c r="E479" s="2" t="s">
        <v>10</v>
      </c>
      <c r="F479" s="2" t="s">
        <v>11</v>
      </c>
      <c r="G479" s="3">
        <v>6200</v>
      </c>
      <c r="H479" s="3">
        <v>1364</v>
      </c>
      <c r="I479" s="3">
        <v>7564</v>
      </c>
    </row>
    <row r="480" spans="1:9" x14ac:dyDescent="0.45">
      <c r="A480" s="20">
        <v>479</v>
      </c>
      <c r="B480" s="1">
        <v>44937</v>
      </c>
      <c r="C480" s="1">
        <v>44997</v>
      </c>
      <c r="D480" s="1" t="str">
        <f t="shared" ca="1" si="7"/>
        <v>DA PAGARE</v>
      </c>
      <c r="E480" s="2" t="s">
        <v>12</v>
      </c>
      <c r="F480" s="2" t="s">
        <v>13</v>
      </c>
      <c r="G480" s="3">
        <v>6100</v>
      </c>
      <c r="H480" s="3">
        <v>1342</v>
      </c>
      <c r="I480" s="3">
        <v>7442</v>
      </c>
    </row>
    <row r="481" spans="1:9" x14ac:dyDescent="0.45">
      <c r="A481" s="20">
        <v>480</v>
      </c>
      <c r="B481" s="1">
        <v>44934</v>
      </c>
      <c r="C481" s="1">
        <v>44994</v>
      </c>
      <c r="D481" s="1" t="str">
        <f t="shared" ca="1" si="7"/>
        <v>DA PAGARE</v>
      </c>
      <c r="E481" s="2" t="s">
        <v>14</v>
      </c>
      <c r="F481" s="2" t="s">
        <v>15</v>
      </c>
      <c r="G481" s="3">
        <v>6000</v>
      </c>
      <c r="H481" s="3">
        <v>1320</v>
      </c>
      <c r="I481" s="3">
        <v>7320</v>
      </c>
    </row>
    <row r="482" spans="1:9" x14ac:dyDescent="0.45">
      <c r="A482" s="20">
        <v>481</v>
      </c>
      <c r="B482" s="1">
        <v>44937</v>
      </c>
      <c r="C482" s="1">
        <v>44997</v>
      </c>
      <c r="D482" s="1" t="str">
        <f t="shared" ca="1" si="7"/>
        <v>DA PAGARE</v>
      </c>
      <c r="E482" s="2" t="s">
        <v>8</v>
      </c>
      <c r="F482" s="2" t="s">
        <v>11</v>
      </c>
      <c r="G482" s="3">
        <v>5900</v>
      </c>
      <c r="H482" s="3">
        <v>1298</v>
      </c>
      <c r="I482" s="3">
        <v>7198</v>
      </c>
    </row>
    <row r="483" spans="1:9" x14ac:dyDescent="0.45">
      <c r="A483" s="20">
        <v>482</v>
      </c>
      <c r="B483" s="1">
        <v>44943</v>
      </c>
      <c r="C483" s="1">
        <v>45003</v>
      </c>
      <c r="D483" s="1" t="str">
        <f t="shared" ca="1" si="7"/>
        <v>DA PAGARE</v>
      </c>
      <c r="E483" s="2" t="s">
        <v>16</v>
      </c>
      <c r="F483" s="2" t="s">
        <v>11</v>
      </c>
      <c r="G483" s="3">
        <v>5800</v>
      </c>
      <c r="H483" s="3">
        <v>1276</v>
      </c>
      <c r="I483" s="3">
        <v>7076</v>
      </c>
    </row>
    <row r="484" spans="1:9" x14ac:dyDescent="0.45">
      <c r="A484" s="20">
        <v>483</v>
      </c>
      <c r="B484" s="1">
        <v>44941</v>
      </c>
      <c r="C484" s="1">
        <v>45001</v>
      </c>
      <c r="D484" s="1" t="str">
        <f t="shared" ca="1" si="7"/>
        <v>DA PAGARE</v>
      </c>
      <c r="E484" s="2" t="s">
        <v>8</v>
      </c>
      <c r="F484" s="2" t="s">
        <v>15</v>
      </c>
      <c r="G484" s="3">
        <v>5700</v>
      </c>
      <c r="H484" s="3">
        <v>1254</v>
      </c>
      <c r="I484" s="3">
        <v>6954</v>
      </c>
    </row>
    <row r="485" spans="1:9" x14ac:dyDescent="0.45">
      <c r="A485" s="20">
        <v>484</v>
      </c>
      <c r="B485" s="1">
        <v>44941</v>
      </c>
      <c r="C485" s="1">
        <v>45001</v>
      </c>
      <c r="D485" s="1" t="str">
        <f t="shared" ca="1" si="7"/>
        <v>DA PAGARE</v>
      </c>
      <c r="E485" s="2" t="s">
        <v>14</v>
      </c>
      <c r="F485" s="2" t="s">
        <v>9</v>
      </c>
      <c r="G485" s="3">
        <v>5600</v>
      </c>
      <c r="H485" s="3">
        <v>1232</v>
      </c>
      <c r="I485" s="3">
        <v>6832</v>
      </c>
    </row>
    <row r="486" spans="1:9" x14ac:dyDescent="0.45">
      <c r="A486" s="20">
        <v>485</v>
      </c>
      <c r="B486" s="1">
        <v>44930</v>
      </c>
      <c r="C486" s="1">
        <v>44990</v>
      </c>
      <c r="D486" s="1" t="str">
        <f t="shared" ca="1" si="7"/>
        <v>DA PAGARE</v>
      </c>
      <c r="E486" s="2" t="s">
        <v>17</v>
      </c>
      <c r="F486" s="2" t="s">
        <v>13</v>
      </c>
      <c r="G486" s="3">
        <v>5500</v>
      </c>
      <c r="H486" s="3">
        <v>1210</v>
      </c>
      <c r="I486" s="3">
        <v>6710</v>
      </c>
    </row>
    <row r="487" spans="1:9" x14ac:dyDescent="0.45">
      <c r="A487" s="20">
        <v>486</v>
      </c>
      <c r="B487" s="1">
        <v>44943</v>
      </c>
      <c r="C487" s="1">
        <v>45003</v>
      </c>
      <c r="D487" s="1" t="str">
        <f t="shared" ca="1" si="7"/>
        <v>DA PAGARE</v>
      </c>
      <c r="E487" s="2" t="s">
        <v>18</v>
      </c>
      <c r="F487" s="2" t="s">
        <v>13</v>
      </c>
      <c r="G487" s="3">
        <v>5400</v>
      </c>
      <c r="H487" s="3">
        <v>1188</v>
      </c>
      <c r="I487" s="3">
        <v>6588</v>
      </c>
    </row>
    <row r="488" spans="1:9" x14ac:dyDescent="0.45">
      <c r="A488" s="20">
        <v>487</v>
      </c>
      <c r="B488" s="1">
        <v>44930</v>
      </c>
      <c r="C488" s="1">
        <v>44990</v>
      </c>
      <c r="D488" s="1" t="str">
        <f t="shared" ca="1" si="7"/>
        <v>DA PAGARE</v>
      </c>
      <c r="E488" s="2" t="s">
        <v>18</v>
      </c>
      <c r="F488" s="2" t="s">
        <v>13</v>
      </c>
      <c r="G488" s="3">
        <v>5300</v>
      </c>
      <c r="H488" s="3">
        <v>1166</v>
      </c>
      <c r="I488" s="3">
        <v>6466</v>
      </c>
    </row>
    <row r="489" spans="1:9" x14ac:dyDescent="0.45">
      <c r="A489" s="20">
        <v>488</v>
      </c>
      <c r="B489" s="1">
        <v>44929</v>
      </c>
      <c r="C489" s="1">
        <v>44989</v>
      </c>
      <c r="D489" s="1" t="str">
        <f t="shared" ca="1" si="7"/>
        <v>DA PAGARE</v>
      </c>
      <c r="E489" s="2" t="s">
        <v>17</v>
      </c>
      <c r="F489" s="2" t="s">
        <v>9</v>
      </c>
      <c r="G489" s="3">
        <v>5200</v>
      </c>
      <c r="H489" s="3">
        <v>1144</v>
      </c>
      <c r="I489" s="3">
        <v>6344</v>
      </c>
    </row>
    <row r="490" spans="1:9" x14ac:dyDescent="0.45">
      <c r="A490" s="20">
        <v>489</v>
      </c>
      <c r="B490" s="1">
        <v>44932</v>
      </c>
      <c r="C490" s="1">
        <v>44992</v>
      </c>
      <c r="D490" s="1" t="str">
        <f t="shared" ca="1" si="7"/>
        <v>DA PAGARE</v>
      </c>
      <c r="E490" s="2" t="s">
        <v>10</v>
      </c>
      <c r="F490" s="2" t="s">
        <v>11</v>
      </c>
      <c r="G490" s="3">
        <v>5100</v>
      </c>
      <c r="H490" s="3">
        <v>1122</v>
      </c>
      <c r="I490" s="3">
        <v>6222</v>
      </c>
    </row>
    <row r="491" spans="1:9" x14ac:dyDescent="0.45">
      <c r="A491" s="20">
        <v>490</v>
      </c>
      <c r="B491" s="1">
        <v>44927</v>
      </c>
      <c r="C491" s="1">
        <v>44987</v>
      </c>
      <c r="D491" s="1" t="str">
        <f t="shared" ca="1" si="7"/>
        <v>DA PAGARE</v>
      </c>
      <c r="E491" s="2" t="s">
        <v>12</v>
      </c>
      <c r="F491" s="2" t="s">
        <v>11</v>
      </c>
      <c r="G491" s="3">
        <v>5000</v>
      </c>
      <c r="H491" s="3">
        <v>1100</v>
      </c>
      <c r="I491" s="3">
        <v>6100</v>
      </c>
    </row>
    <row r="492" spans="1:9" x14ac:dyDescent="0.45">
      <c r="A492" s="20">
        <v>491</v>
      </c>
      <c r="B492" s="1">
        <v>44929</v>
      </c>
      <c r="C492" s="1">
        <v>44989</v>
      </c>
      <c r="D492" s="1" t="str">
        <f t="shared" ca="1" si="7"/>
        <v>DA PAGARE</v>
      </c>
      <c r="E492" s="2" t="s">
        <v>17</v>
      </c>
      <c r="F492" s="2" t="s">
        <v>9</v>
      </c>
      <c r="G492" s="3">
        <v>4900</v>
      </c>
      <c r="H492" s="3">
        <v>1078</v>
      </c>
      <c r="I492" s="3">
        <v>5978</v>
      </c>
    </row>
    <row r="493" spans="1:9" x14ac:dyDescent="0.45">
      <c r="A493" s="20">
        <v>492</v>
      </c>
      <c r="B493" s="1">
        <v>44927</v>
      </c>
      <c r="C493" s="1">
        <v>44987</v>
      </c>
      <c r="D493" s="1" t="str">
        <f t="shared" ca="1" si="7"/>
        <v>DA PAGARE</v>
      </c>
      <c r="E493" s="2" t="s">
        <v>18</v>
      </c>
      <c r="F493" s="2" t="s">
        <v>11</v>
      </c>
      <c r="G493" s="3">
        <v>4800</v>
      </c>
      <c r="H493" s="3">
        <v>1056</v>
      </c>
      <c r="I493" s="3">
        <v>5856</v>
      </c>
    </row>
    <row r="494" spans="1:9" x14ac:dyDescent="0.45">
      <c r="A494" s="20">
        <v>493</v>
      </c>
      <c r="B494" s="1">
        <v>44937</v>
      </c>
      <c r="C494" s="1">
        <v>44997</v>
      </c>
      <c r="D494" s="1" t="str">
        <f t="shared" ca="1" si="7"/>
        <v>DA PAGARE</v>
      </c>
      <c r="E494" s="2" t="s">
        <v>19</v>
      </c>
      <c r="F494" s="2" t="s">
        <v>13</v>
      </c>
      <c r="G494" s="3">
        <v>4700</v>
      </c>
      <c r="H494" s="3">
        <v>1034</v>
      </c>
      <c r="I494" s="3">
        <v>5734</v>
      </c>
    </row>
    <row r="495" spans="1:9" x14ac:dyDescent="0.45">
      <c r="A495" s="20">
        <v>494</v>
      </c>
      <c r="B495" s="1">
        <v>44934</v>
      </c>
      <c r="C495" s="1">
        <v>44994</v>
      </c>
      <c r="D495" s="1" t="str">
        <f t="shared" ca="1" si="7"/>
        <v>DA PAGARE</v>
      </c>
      <c r="E495" s="2" t="s">
        <v>8</v>
      </c>
      <c r="F495" s="2" t="s">
        <v>15</v>
      </c>
      <c r="G495" s="3">
        <v>4600</v>
      </c>
      <c r="H495" s="3">
        <v>1012</v>
      </c>
      <c r="I495" s="3">
        <v>5612</v>
      </c>
    </row>
    <row r="496" spans="1:9" x14ac:dyDescent="0.45">
      <c r="A496" s="20">
        <v>495</v>
      </c>
      <c r="B496" s="1">
        <v>44940</v>
      </c>
      <c r="C496" s="1">
        <v>45000</v>
      </c>
      <c r="D496" s="1" t="str">
        <f t="shared" ca="1" si="7"/>
        <v>DA PAGARE</v>
      </c>
      <c r="E496" s="2" t="s">
        <v>10</v>
      </c>
      <c r="F496" s="2" t="s">
        <v>11</v>
      </c>
      <c r="G496" s="3">
        <v>4500</v>
      </c>
      <c r="H496" s="3">
        <v>990</v>
      </c>
      <c r="I496" s="3">
        <v>5490</v>
      </c>
    </row>
    <row r="497" spans="1:9" x14ac:dyDescent="0.45">
      <c r="A497" s="20">
        <v>496</v>
      </c>
      <c r="B497" s="1">
        <v>44929</v>
      </c>
      <c r="C497" s="1">
        <v>44989</v>
      </c>
      <c r="D497" s="1" t="str">
        <f t="shared" ca="1" si="7"/>
        <v>DA PAGARE</v>
      </c>
      <c r="E497" s="2" t="s">
        <v>12</v>
      </c>
      <c r="F497" s="2" t="s">
        <v>11</v>
      </c>
      <c r="G497" s="3">
        <v>4400</v>
      </c>
      <c r="H497" s="3">
        <v>968</v>
      </c>
      <c r="I497" s="3">
        <v>5368</v>
      </c>
    </row>
    <row r="498" spans="1:9" x14ac:dyDescent="0.45">
      <c r="A498" s="20">
        <v>497</v>
      </c>
      <c r="B498" s="1">
        <v>44928</v>
      </c>
      <c r="C498" s="1">
        <v>44988</v>
      </c>
      <c r="D498" s="1" t="str">
        <f t="shared" ca="1" si="7"/>
        <v>DA PAGARE</v>
      </c>
      <c r="E498" s="2" t="s">
        <v>14</v>
      </c>
      <c r="F498" s="2" t="s">
        <v>15</v>
      </c>
      <c r="G498" s="3">
        <v>4300</v>
      </c>
      <c r="H498" s="3">
        <v>946</v>
      </c>
      <c r="I498" s="3">
        <v>5246</v>
      </c>
    </row>
    <row r="499" spans="1:9" x14ac:dyDescent="0.45">
      <c r="A499" s="20">
        <v>498</v>
      </c>
      <c r="B499" s="1">
        <v>44935</v>
      </c>
      <c r="C499" s="1">
        <v>44995</v>
      </c>
      <c r="D499" s="1" t="str">
        <f t="shared" ca="1" si="7"/>
        <v>DA PAGARE</v>
      </c>
      <c r="E499" s="2" t="s">
        <v>8</v>
      </c>
      <c r="F499" s="2" t="s">
        <v>9</v>
      </c>
      <c r="G499" s="3">
        <v>4200</v>
      </c>
      <c r="H499" s="3">
        <v>924</v>
      </c>
      <c r="I499" s="3">
        <v>5124</v>
      </c>
    </row>
    <row r="500" spans="1:9" x14ac:dyDescent="0.45">
      <c r="A500" s="20">
        <v>499</v>
      </c>
      <c r="B500" s="1">
        <v>44942</v>
      </c>
      <c r="C500" s="1">
        <v>45002</v>
      </c>
      <c r="D500" s="1" t="str">
        <f t="shared" ca="1" si="7"/>
        <v>DA PAGARE</v>
      </c>
      <c r="E500" s="2" t="s">
        <v>16</v>
      </c>
      <c r="F500" s="2" t="s">
        <v>13</v>
      </c>
      <c r="G500" s="3">
        <v>4100</v>
      </c>
      <c r="H500" s="3">
        <v>902</v>
      </c>
      <c r="I500" s="3">
        <v>5002</v>
      </c>
    </row>
  </sheetData>
  <conditionalFormatting sqref="I2:I500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8012-A47C-464A-89E7-B33CDCA2A522}">
  <dimension ref="A1:D9"/>
  <sheetViews>
    <sheetView workbookViewId="0">
      <selection activeCell="I2" sqref="I2:I500"/>
    </sheetView>
  </sheetViews>
  <sheetFormatPr defaultRowHeight="14.25" x14ac:dyDescent="0.45"/>
  <cols>
    <col min="1" max="1" width="9.33203125" bestFit="1" customWidth="1"/>
    <col min="2" max="2" width="7.265625" bestFit="1" customWidth="1"/>
    <col min="3" max="3" width="13.53125" bestFit="1" customWidth="1"/>
    <col min="4" max="4" width="17.796875" bestFit="1" customWidth="1"/>
  </cols>
  <sheetData>
    <row r="1" spans="1:4" x14ac:dyDescent="0.45">
      <c r="A1" t="s">
        <v>3</v>
      </c>
      <c r="B1" t="s">
        <v>46</v>
      </c>
      <c r="C1" t="s">
        <v>21</v>
      </c>
      <c r="D1" t="s">
        <v>22</v>
      </c>
    </row>
    <row r="2" spans="1:4" x14ac:dyDescent="0.45">
      <c r="A2" s="2" t="s">
        <v>8</v>
      </c>
      <c r="B2" s="2" t="s">
        <v>23</v>
      </c>
      <c r="C2" s="2" t="s">
        <v>24</v>
      </c>
      <c r="D2" s="2" t="s">
        <v>25</v>
      </c>
    </row>
    <row r="3" spans="1:4" x14ac:dyDescent="0.45">
      <c r="A3" s="2" t="s">
        <v>14</v>
      </c>
      <c r="B3" s="2" t="s">
        <v>26</v>
      </c>
      <c r="C3" s="2" t="s">
        <v>27</v>
      </c>
      <c r="D3" s="2" t="s">
        <v>28</v>
      </c>
    </row>
    <row r="4" spans="1:4" x14ac:dyDescent="0.45">
      <c r="A4" s="2" t="s">
        <v>10</v>
      </c>
      <c r="B4" s="2" t="s">
        <v>26</v>
      </c>
      <c r="C4" s="2" t="s">
        <v>29</v>
      </c>
      <c r="D4" s="2" t="s">
        <v>30</v>
      </c>
    </row>
    <row r="5" spans="1:4" x14ac:dyDescent="0.45">
      <c r="A5" s="2" t="s">
        <v>12</v>
      </c>
      <c r="B5" s="2" t="s">
        <v>31</v>
      </c>
      <c r="C5" s="2" t="s">
        <v>32</v>
      </c>
      <c r="D5" s="2" t="s">
        <v>33</v>
      </c>
    </row>
    <row r="6" spans="1:4" x14ac:dyDescent="0.45">
      <c r="A6" s="2" t="s">
        <v>19</v>
      </c>
      <c r="B6" s="2" t="s">
        <v>34</v>
      </c>
      <c r="C6" s="2" t="s">
        <v>35</v>
      </c>
      <c r="D6" s="2" t="s">
        <v>36</v>
      </c>
    </row>
    <row r="7" spans="1:4" x14ac:dyDescent="0.45">
      <c r="A7" s="2" t="s">
        <v>18</v>
      </c>
      <c r="B7" s="2" t="s">
        <v>37</v>
      </c>
      <c r="C7" s="2" t="s">
        <v>38</v>
      </c>
      <c r="D7" s="2" t="s">
        <v>39</v>
      </c>
    </row>
    <row r="8" spans="1:4" x14ac:dyDescent="0.45">
      <c r="A8" s="2" t="s">
        <v>17</v>
      </c>
      <c r="B8" s="2" t="s">
        <v>40</v>
      </c>
      <c r="C8" s="2" t="s">
        <v>41</v>
      </c>
      <c r="D8" s="2" t="s">
        <v>42</v>
      </c>
    </row>
    <row r="9" spans="1:4" x14ac:dyDescent="0.45">
      <c r="A9" s="2" t="s">
        <v>16</v>
      </c>
      <c r="B9" s="2" t="s">
        <v>43</v>
      </c>
      <c r="C9" s="2" t="s">
        <v>44</v>
      </c>
      <c r="D9" s="2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DD53-CBAB-427B-B6C5-C5588FEDD06D}">
  <dimension ref="A1:F17"/>
  <sheetViews>
    <sheetView workbookViewId="0">
      <selection activeCell="E12" sqref="E12"/>
    </sheetView>
  </sheetViews>
  <sheetFormatPr defaultRowHeight="14.25" x14ac:dyDescent="0.45"/>
  <cols>
    <col min="1" max="1" width="4.33203125" style="4" customWidth="1"/>
    <col min="2" max="2" width="20.9296875" style="4" customWidth="1"/>
    <col min="3" max="3" width="18.53125" style="4" customWidth="1"/>
    <col min="4" max="4" width="17.265625" style="4" customWidth="1"/>
    <col min="5" max="5" width="17.59765625" style="4" customWidth="1"/>
    <col min="6" max="16384" width="9.06640625" style="4"/>
  </cols>
  <sheetData>
    <row r="1" spans="1:6" x14ac:dyDescent="0.45">
      <c r="B1" s="5"/>
      <c r="C1" s="5"/>
      <c r="D1" s="5"/>
      <c r="E1" s="5"/>
    </row>
    <row r="2" spans="1:6" ht="23.25" x14ac:dyDescent="0.7">
      <c r="A2" s="6"/>
      <c r="B2" s="7"/>
      <c r="C2" s="7"/>
      <c r="D2" s="7"/>
      <c r="E2" s="7"/>
      <c r="F2" s="8"/>
    </row>
    <row r="3" spans="1:6" ht="23.25" x14ac:dyDescent="0.7">
      <c r="A3" s="6"/>
      <c r="B3" s="7"/>
      <c r="C3" s="7"/>
      <c r="D3" s="9"/>
      <c r="E3" s="7"/>
      <c r="F3" s="8"/>
    </row>
    <row r="4" spans="1:6" ht="23.25" x14ac:dyDescent="0.7">
      <c r="A4" s="6"/>
      <c r="B4" s="7"/>
      <c r="C4" s="10" t="s">
        <v>53</v>
      </c>
      <c r="D4" s="21">
        <v>99</v>
      </c>
      <c r="E4" s="11"/>
      <c r="F4" s="8"/>
    </row>
    <row r="5" spans="1:6" ht="23.25" x14ac:dyDescent="0.7">
      <c r="A5" s="6"/>
      <c r="B5" s="7"/>
      <c r="C5" s="7" t="s">
        <v>47</v>
      </c>
      <c r="D5" s="12">
        <f>_xlfn.XLOOKUP($D$4,N_FATTURA,DATA_FATTURA,"",0)</f>
        <v>44932</v>
      </c>
      <c r="E5" s="7"/>
      <c r="F5" s="8"/>
    </row>
    <row r="6" spans="1:6" ht="23.25" x14ac:dyDescent="0.7">
      <c r="A6" s="6"/>
      <c r="B6" s="7"/>
      <c r="C6" s="7" t="s">
        <v>48</v>
      </c>
      <c r="D6" s="13">
        <f>_xlfn.XLOOKUP($D$4,N_FATTURA,DATA_SCADENZA,"",0)</f>
        <v>44992</v>
      </c>
      <c r="E6" s="14" t="str">
        <f ca="1">_xlfn.XLOOKUP($D$4,N_FATTURA,STATO,"",0)</f>
        <v>DA PAGARE</v>
      </c>
      <c r="F6" s="8"/>
    </row>
    <row r="7" spans="1:6" ht="23.25" x14ac:dyDescent="0.7">
      <c r="A7" s="6"/>
      <c r="B7" s="7"/>
      <c r="C7" s="7"/>
      <c r="D7" s="7"/>
      <c r="E7" s="7"/>
      <c r="F7" s="8"/>
    </row>
    <row r="8" spans="1:6" ht="23.25" x14ac:dyDescent="0.7">
      <c r="A8" s="6"/>
      <c r="B8" s="7" t="s">
        <v>3</v>
      </c>
      <c r="C8" s="22" t="str">
        <f>_xlfn.XLOOKUP($D$4,N_FATTURA,CLIENTE,"",0)</f>
        <v>GAMMA</v>
      </c>
      <c r="D8" s="15"/>
      <c r="E8" s="7"/>
      <c r="F8" s="8"/>
    </row>
    <row r="9" spans="1:6" ht="23.25" x14ac:dyDescent="0.7">
      <c r="A9" s="6"/>
      <c r="B9" s="7" t="s">
        <v>21</v>
      </c>
      <c r="C9" s="7" t="e">
        <f>CONCATENATE(_xlfn.XLOOKUP(C8,NOME_CLIENTE,INFO_INDIRIZZO,"",0)," - ",_xlfn.XLOOKUP(C8,NOME_CLIENTE,INFO_CITTÀ,"",0))</f>
        <v>#REF!</v>
      </c>
      <c r="D9" s="15"/>
      <c r="E9" s="7"/>
      <c r="F9" s="8"/>
    </row>
    <row r="10" spans="1:6" ht="23.25" x14ac:dyDescent="0.7">
      <c r="A10" s="6"/>
      <c r="B10" s="7" t="s">
        <v>49</v>
      </c>
      <c r="C10" s="7" t="e">
        <f>_xlfn.XLOOKUP(C8,NOME_CLIENTE,INFO_EMAIL,"",0)</f>
        <v>#REF!</v>
      </c>
      <c r="D10" s="15"/>
      <c r="E10" s="7"/>
      <c r="F10" s="8"/>
    </row>
    <row r="11" spans="1:6" ht="23.25" x14ac:dyDescent="0.7">
      <c r="A11" s="6"/>
      <c r="B11" s="7"/>
      <c r="C11" s="7"/>
      <c r="D11" s="7"/>
      <c r="E11" s="7"/>
      <c r="F11" s="8"/>
    </row>
    <row r="12" spans="1:6" ht="23.25" x14ac:dyDescent="0.7">
      <c r="A12" s="6"/>
      <c r="B12" s="7"/>
      <c r="C12" s="7" t="s">
        <v>50</v>
      </c>
      <c r="D12" s="16">
        <f>_xlfn.XLOOKUP($D$4,N_FATTURA,IMPORTO,"Non disponibile",0)</f>
        <v>2060</v>
      </c>
      <c r="E12" s="7"/>
      <c r="F12" s="8"/>
    </row>
    <row r="13" spans="1:6" ht="23.65" thickBot="1" x14ac:dyDescent="0.75">
      <c r="A13" s="6"/>
      <c r="B13" s="7"/>
      <c r="C13" s="7" t="s">
        <v>51</v>
      </c>
      <c r="D13" s="17">
        <f>_xlfn.XLOOKUP($D$4,N_FATTURA,IVA,"Non disponibile",0)</f>
        <v>453.2</v>
      </c>
      <c r="E13" s="7"/>
      <c r="F13" s="8"/>
    </row>
    <row r="14" spans="1:6" ht="23.65" thickTop="1" x14ac:dyDescent="0.7">
      <c r="A14" s="6"/>
      <c r="B14" s="7"/>
      <c r="C14" s="7" t="s">
        <v>52</v>
      </c>
      <c r="D14" s="18">
        <f>_xlfn.XLOOKUP($D$4,N_FATTURA,LORDO,"Non disponibile",0)</f>
        <v>2513.1999999999998</v>
      </c>
      <c r="E14" s="7"/>
      <c r="F14" s="8"/>
    </row>
    <row r="15" spans="1:6" ht="23.25" x14ac:dyDescent="0.7">
      <c r="A15" s="6"/>
      <c r="B15" s="7"/>
      <c r="C15" s="7"/>
      <c r="D15" s="7"/>
      <c r="E15" s="7"/>
      <c r="F15" s="8"/>
    </row>
    <row r="16" spans="1:6" ht="11.65" customHeight="1" x14ac:dyDescent="0.7">
      <c r="A16" s="6"/>
      <c r="B16" s="7"/>
      <c r="C16" s="7"/>
      <c r="D16" s="7"/>
      <c r="E16" s="7"/>
      <c r="F16" s="8"/>
    </row>
    <row r="17" spans="2:5" x14ac:dyDescent="0.45">
      <c r="B17" s="19"/>
      <c r="C17" s="19"/>
      <c r="D17" s="19"/>
      <c r="E17" s="19"/>
    </row>
  </sheetData>
  <sheetProtection algorithmName="SHA-512" hashValue="gqkk5lGa70oyzonwzX+SEGSs4wFcEfuQrOrtbJNEyd1uVutbwBlRrQVn/BR+m+yFr6Bvr7NLdP9L3uTaxKHqfA==" saltValue="s4mjaZDqvihtUkKvOKyjHA==" spinCount="100000"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e" error="Numero fattura non trovato" promptTitle="Numero fattura" prompt="Inserisci il numero della fattura da cercare" xr:uid="{C475BCF5-2C86-4822-934B-7C2F4B83BA0C}">
          <x14:formula1>
            <xm:f>FATTURE!$A$2:$A$500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23A2-1E12-4F92-B861-CFA19D1298A0}">
  <sheetPr>
    <pageSetUpPr fitToPage="1"/>
  </sheetPr>
  <dimension ref="A1:AB47"/>
  <sheetViews>
    <sheetView showGridLines="0" tabSelected="1" workbookViewId="0">
      <selection activeCell="T3" sqref="T3"/>
    </sheetView>
  </sheetViews>
  <sheetFormatPr defaultRowHeight="14.25" x14ac:dyDescent="0.45"/>
  <cols>
    <col min="1" max="10" width="10.33203125" customWidth="1"/>
    <col min="11" max="14" width="10.33203125" bestFit="1" customWidth="1"/>
    <col min="15" max="15" width="98.33203125" customWidth="1"/>
    <col min="16" max="16" width="10.33203125" bestFit="1" customWidth="1"/>
    <col min="17" max="17" width="16.3984375" bestFit="1" customWidth="1"/>
    <col min="18" max="19" width="11.19921875" bestFit="1" customWidth="1"/>
    <col min="20" max="20" width="16.3984375" bestFit="1" customWidth="1"/>
    <col min="21" max="21" width="12.796875" bestFit="1" customWidth="1"/>
    <col min="22" max="22" width="10.33203125" bestFit="1" customWidth="1"/>
    <col min="23" max="23" width="15.73046875" bestFit="1" customWidth="1"/>
    <col min="24" max="24" width="5" bestFit="1" customWidth="1"/>
    <col min="25" max="25" width="15.19921875" bestFit="1" customWidth="1"/>
    <col min="26" max="26" width="3.73046875" bestFit="1" customWidth="1"/>
    <col min="27" max="27" width="10.33203125" bestFit="1" customWidth="1"/>
    <col min="28" max="28" width="13.86328125" bestFit="1" customWidth="1"/>
    <col min="29" max="53" width="10.33203125" bestFit="1" customWidth="1"/>
    <col min="54" max="54" width="7.265625" bestFit="1" customWidth="1"/>
    <col min="55" max="55" width="13.9296875" bestFit="1" customWidth="1"/>
    <col min="56" max="56" width="10.19921875" bestFit="1" customWidth="1"/>
    <col min="57" max="57" width="11.73046875" bestFit="1" customWidth="1"/>
  </cols>
  <sheetData>
    <row r="1" spans="1:28" x14ac:dyDescent="0.4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W1" s="31" t="s">
        <v>20</v>
      </c>
      <c r="X1" s="32" t="s" vm="1">
        <v>54</v>
      </c>
    </row>
    <row r="2" spans="1:28" x14ac:dyDescent="0.4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AB2" t="s">
        <v>58</v>
      </c>
    </row>
    <row r="3" spans="1:28" x14ac:dyDescent="0.4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T3" s="25" t="s">
        <v>57</v>
      </c>
      <c r="U3" t="s">
        <v>7</v>
      </c>
      <c r="W3" s="27" t="s">
        <v>3</v>
      </c>
      <c r="X3" s="27" t="s">
        <v>4</v>
      </c>
      <c r="Y3" s="27" t="s">
        <v>1</v>
      </c>
      <c r="Z3" s="28" t="s">
        <v>56</v>
      </c>
      <c r="AB3">
        <f>GETPIVOTDATA("[Measures].[Conteggio di OGGETTO]",$W$3)</f>
        <v>499</v>
      </c>
    </row>
    <row r="4" spans="1:28" x14ac:dyDescent="0.4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T4" s="26" t="s">
        <v>8</v>
      </c>
      <c r="U4" s="3">
        <v>379249.2</v>
      </c>
      <c r="W4" s="23" t="s">
        <v>8</v>
      </c>
      <c r="X4" s="24"/>
      <c r="Y4" s="24"/>
      <c r="Z4" s="29">
        <v>89</v>
      </c>
    </row>
    <row r="5" spans="1:28" x14ac:dyDescent="0.4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T5" s="26" t="s">
        <v>10</v>
      </c>
      <c r="U5" s="3">
        <v>248270</v>
      </c>
      <c r="W5" s="23" t="s">
        <v>10</v>
      </c>
      <c r="X5" s="24"/>
      <c r="Y5" s="24"/>
      <c r="Z5" s="29">
        <v>59</v>
      </c>
      <c r="AB5" t="s">
        <v>59</v>
      </c>
    </row>
    <row r="6" spans="1:28" x14ac:dyDescent="0.4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T6" s="26" t="s">
        <v>16</v>
      </c>
      <c r="U6" s="3">
        <v>123329.8</v>
      </c>
      <c r="W6" s="23" t="s">
        <v>16</v>
      </c>
      <c r="X6" s="24"/>
      <c r="Y6" s="24"/>
      <c r="Z6" s="29">
        <v>30</v>
      </c>
      <c r="AB6" s="36">
        <f>GETPIVOTDATA("[Measures].[Somma di LORDO]",$T$3)</f>
        <v>2100053.1</v>
      </c>
    </row>
    <row r="7" spans="1:28" x14ac:dyDescent="0.4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T7" s="26" t="s">
        <v>12</v>
      </c>
      <c r="U7" s="3">
        <v>247416</v>
      </c>
      <c r="W7" s="23" t="s">
        <v>12</v>
      </c>
      <c r="X7" s="24"/>
      <c r="Y7" s="24"/>
      <c r="Z7" s="29">
        <v>59</v>
      </c>
    </row>
    <row r="8" spans="1:28" x14ac:dyDescent="0.4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T8" s="26" t="s">
        <v>14</v>
      </c>
      <c r="U8" s="3">
        <v>249270.39999999999</v>
      </c>
      <c r="W8" s="23" t="s">
        <v>14</v>
      </c>
      <c r="X8" s="24"/>
      <c r="Y8" s="24"/>
      <c r="Z8" s="29">
        <v>59</v>
      </c>
    </row>
    <row r="9" spans="1:28" x14ac:dyDescent="0.4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T9" s="26" t="s">
        <v>18</v>
      </c>
      <c r="U9" s="3">
        <v>364194.4</v>
      </c>
      <c r="W9" s="23" t="s">
        <v>18</v>
      </c>
      <c r="X9" s="24"/>
      <c r="Y9" s="24"/>
      <c r="Z9" s="29">
        <v>87</v>
      </c>
    </row>
    <row r="10" spans="1:28" x14ac:dyDescent="0.4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T10" s="26" t="s">
        <v>19</v>
      </c>
      <c r="U10" s="3">
        <v>122396.5</v>
      </c>
      <c r="W10" s="23" t="s">
        <v>19</v>
      </c>
      <c r="X10" s="24"/>
      <c r="Y10" s="24"/>
      <c r="Z10" s="29">
        <v>29</v>
      </c>
    </row>
    <row r="11" spans="1:28" x14ac:dyDescent="0.4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T11" s="26" t="s">
        <v>17</v>
      </c>
      <c r="U11" s="3">
        <v>365926.8</v>
      </c>
      <c r="W11" s="23" t="s">
        <v>17</v>
      </c>
      <c r="X11" s="24"/>
      <c r="Y11" s="24"/>
      <c r="Z11" s="29">
        <v>87</v>
      </c>
    </row>
    <row r="12" spans="1:28" x14ac:dyDescent="0.4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T12" s="26" t="s">
        <v>55</v>
      </c>
      <c r="U12" s="3">
        <v>2100053.1</v>
      </c>
      <c r="W12" s="33" t="s">
        <v>55</v>
      </c>
      <c r="X12" s="34"/>
      <c r="Y12" s="34"/>
      <c r="Z12" s="30">
        <v>499</v>
      </c>
    </row>
    <row r="13" spans="1:28" x14ac:dyDescent="0.4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28" x14ac:dyDescent="0.4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28" x14ac:dyDescent="0.4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28" x14ac:dyDescent="0.4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x14ac:dyDescent="0.4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4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 x14ac:dyDescent="0.4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 x14ac:dyDescent="0.4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x14ac:dyDescent="0.4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 x14ac:dyDescent="0.4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 x14ac:dyDescent="0.4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 x14ac:dyDescent="0.4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 x14ac:dyDescent="0.4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 x14ac:dyDescent="0.4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 x14ac:dyDescent="0.4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4" x14ac:dyDescent="0.4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4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4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4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4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4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4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4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4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4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4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4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x14ac:dyDescent="0.4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spans="1:14" x14ac:dyDescent="0.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spans="1:14" x14ac:dyDescent="0.4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spans="1:14" x14ac:dyDescent="0.4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</sheetData>
  <pageMargins left="0.7" right="0.7" top="0.75" bottom="0.75" header="0.3" footer="0.3"/>
  <pageSetup paperSize="9" scale="22" fitToHeight="0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F o g l i o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 1 6 4 < / i n t > < / v a l u e > < / i t e m > < i t e m > < k e y > < s t r i n g > C I T T � < / s t r i n g > < / k e y > < v a l u e > < i n t > 1 3 2 < / i n t > < / v a l u e > < / i t e m > < i t e m > < k e y > < s t r i n g > I N D I R I Z Z O < / s t r i n g > < / k e y > < v a l u e > < i n t > 1 8 8 < / i n t > < / v a l u e > < / i t e m > < i t e m > < k e y > < s t r i n g > E M A I L < / s t r i n g > < / k e y > < v a l u e > < i n t > 1 4 2 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 2 0 8 < / i n t > < / v a l u e > < / i t e m > < i t e m > < k e y > < s t r i n g > D A T A   F A T T U R A < / s t r i n g > < / k e y > < v a l u e > < i n t > 2 4 2 < / i n t > < / v a l u e > < / i t e m > < i t e m > < k e y > < s t r i n g > D A T A   S C A D E N Z A < / s t r i n g > < / k e y > < v a l u e > < i n t > 2 6 3 < / i n t > < / v a l u e > < / i t e m > < i t e m > < k e y > < s t r i n g > S T A T O < / s t r i n g > < / k e y > < v a l u e > < i n t > 1 3 9 < / i n t > < / v a l u e > < / i t e m > < i t e m > < k e y > < s t r i n g > C L I E N T E < / s t r i n g > < / k e y > < v a l u e > < i n t > 1 6 4 < / i n t > < / v a l u e > < / i t e m > < i t e m > < k e y > < s t r i n g > O G G E T T O < / s t r i n g > < / k e y > < v a l u e > < i n t > 1 8 5 < / i n t > < / v a l u e > < / i t e m > < i t e m > < k e y > < s t r i n g > I M P O R T O < / s t r i n g > < / k e y > < v a l u e > < i n t > 1 8 3 < / i n t > < / v a l u e > < / i t e m > < i t e m > < k e y > < s t r i n g > I V A < / s t r i n g > < / k e y > < v a l u e > < i n t > 1 0 4 < / i n t > < / v a l u e > < / i t e m > < i t e m > < k e y > < s t r i n g > L O R D O < / s t r i n g > < / k e y > < v a l u e > < i n t > 1 4 9 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 D A T A   S C A D E N Z A < / s t r i n g > < / k e y > < v a l u e > < i n t > 2 < / i n t > < / v a l u e > < / i t e m > < i t e m > < k e y > < s t r i n g > S T A T O 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 O G G E T T O < / s t r i n g > < / k e y > < v a l u e > < i n t > 5 < / i n t > < / v a l u e > < / i t e m > < i t e m > < k e y > < s t r i n g > I M P O R T O < / s t r i n g > < / k e y > < v a l u e > < i n t > 6 < / i n t > < / v a l u e > < / i t e m > < i t e m > < k e y > < s t r i n g > I V A < / s t r i n g > < / k e y > < v a l u e > < i n t > 7 < / i n t > < / v a l u e > < / i t e m > < i t e m > < k e y > < s t r i n g > L O R D O 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s q m i d = " 5 c b 2 9 2 9 b - e 4 6 7 - 4 0 7 b - 9 2 1 b - 1 0 b a 6 d 2 f f c 3 f "   x m l n s = " h t t p : / / s c h e m a s . m i c r o s o f t . c o m / D a t a M a s h u p " > A A A A A H A G A A B Q S w M E F A A C A A g A 0 2 R z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N k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Z H N W M d N z B W k D A A A D D A A A E w A c A E Z v c m 1 1 b G F z L 1 N l Y 3 R p b 2 4 x L m 0 g o h g A K K A U A A A A A A A A A A A A A A A A A A A A A A A A A A A A 7 V Z L b t s w E N 0 H y B 0 I d i M X g l A 5 / S y C A D F s p S X q T y A p b Z E 4 C F i J j Y l S p E H S + c J 3 6 R F 6 h v Z i p T 6 u J E t K 0 B T d 1 Q s Z G m p m 3 h s + P k m R S F P B Q Z D / u / u 7 O 7 s 7 a o E l i c G R u G R U u O A A M K J 3 d 4 D 5 z S S 9 p J y Y k H c T E e Z 8 F P L r Z y G + W k e U E W c o u C Z c K w v O 5 x M c z d + J h M x H 4 p o z g W M 1 9 w L P H 6 J T N A P e p 6 E 3 B u 6 b i x d 7 F / 2 9 + d E g D E / 8 g V m Z e s 4 N U z e w Z w O + Y s w G W q 5 I z 8 6 b F 3 g u g g U h 2 k A o w N y f I U 2 S A 1 g s Q / s 9 5 f E B z J 6 C 5 + u z E d b 4 v C j x D C I D U W l 8 Z 8 h S g N k d 1 g T E F D B 6 R R g T 0 J Q N 8 W f D 5 V i K R G j y j u C Y S G X V e t v g r F g e M B Z E m G G p D l K k 5 7 3 f f S Y i p l 9 o h L U A m i 4 r h U O J u f o i Z D I U b J X w 8 H Z J l P U o L v v + H k 5 / f A f F q K A N T M L r l 0 6 a v r b B P R w N w k F l V Z s 4 i E 2 R b B F N j m d + O D P x 4 U p K w q P b M n E 4 R t 4 0 9 D Y 5 m t z o L D 5 7 + 9 Y L s 5 x 6 P G s U D A c j b 3 p a 7 7 Q u 2 f t U y J j y l E Q k m O C c l A P w i V k j M q e f U t 8 e l b 1 N d Z t c A 0 O F R A X 3 b 9 o 1 Y I l Q i o J 4 t W R p S 1 r i G l G l K Y + 0 1 Q o / p V 5 F V a t 5 u S D g a m X 0 A G R W v 8 I 2 I M w c L V 9 c K 6 u t u w 0 I j h a A C w 3 G p r + D l J c s 9 a 2 V 3 f g k E V d k g n W 0 o P w y V b m y f B I Z b M 4 R J S z + g N n K i O e i l 4 K D + Z F Z 9 3 o l s k A Y S n p F z W S v M B O y t g t L h i O S l b D a O d g Q z U I z X u j P g g B B u 0 i R m 9 z Q S M I u B V S Z C O K K S K o x S A Q z W 5 p y T Y V d a T + I 4 1 w A V h t K s 3 e T r c x i U G f F n p 6 D 5 + C F 0 + 9 v K f p x C G 4 7 h k 7 E T S i O 2 w b G f Q i M T 7 l I O o 8 D x w k p T 0 M 3 8 N Q D m m O B 6 I N R Y 6 q A N p x w P P N H 5 g S s e 7 s 7 l D + A p 2 n 8 / X 9 v / B G j J o 3 + 9 / x O z 8 8 T 3 D Y X R o 1 g / v D e J o 7 5 b S X 8 s u P x V 7 X 4 k 2 y t Y e D / 1 N R O j M q T F F I K r w E s L z / G S k + 7 b G 1 v + 3 X Q e i r T M u W p b G 1 q l y N f P 8 1 0 6 9 3 t T P 9 w i M L w 5 7 e m 3 2 Z p d r H 3 N b d 9 S E Z u p 7 7 b n f e P Z e 7 + p c 5 z Y + v 6 D N k M Y y u M p i P k o 9 P T 5 v e J N x m g c Z e m G 4 T d z s 1 p s H z 6 6 7 D R t d / Z t Q V g 3 v c w v T h U b / o f Z l c H h Z 1 A 8 k H U j b 8 F y f 4 v U E s B A i 0 A F A A C A A g A 0 2 R z V p G d / H 6 l A A A A 9 g A A A B I A A A A A A A A A A A A A A A A A A A A A A E N v b m Z p Z y 9 Q Y W N r Y W d l L n h t b F B L A Q I t A B Q A A g A I A N N k c 1 Y P y u m r p A A A A O k A A A A T A A A A A A A A A A A A A A A A A P E A A A B b Q 2 9 u d G V u d F 9 U e X B l c 1 0 u e G 1 s U E s B A i 0 A F A A C A A g A 0 2 R z V j H T c w V p A w A A A w w A A B M A A A A A A A A A A A A A A A A A 4 g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A A A A A A A A A m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0 F 1 d G 9 S Z W 1 v d m V k Q 2 9 s d W 1 u c z E u e 0 7 C s C B G Q V R U V V J B L D B 9 J n F 1 b 3 Q 7 L C Z x d W 9 0 O 1 N l Y 3 R p b 2 4 x L 0 Z v Z 2 x p b z E v Q X V 0 b 1 J l b W 9 2 Z W R D b 2 x 1 b W 5 z M S 5 7 R E F U Q S B G Q V R U V V J B L D F 9 J n F 1 b 3 Q 7 L C Z x d W 9 0 O 1 N l Y 3 R p b 2 4 x L 0 Z v Z 2 x p b z E v Q X V 0 b 1 J l b W 9 2 Z W R D b 2 x 1 b W 5 z M S 5 7 R E F U Q S B T Q 0 F E R U 5 a Q S w y f S Z x d W 9 0 O y w m c X V v d D t T Z W N 0 a W 9 u M S 9 G b 2 d s a W 8 x L 0 F 1 d G 9 S Z W 1 v d m V k Q 2 9 s d W 1 u c z E u e 0 N M S U V O V E U s M 3 0 m c X V v d D s s J n F 1 b 3 Q 7 U 2 V j d G l v b j E v R m 9 n b G l v M S 9 B d X R v U m V t b 3 Z l Z E N v b H V t b n M x L n t P R 0 d F V F R P L D R 9 J n F 1 b 3 Q 7 L C Z x d W 9 0 O 1 N l Y 3 R p b 2 4 x L 0 Z v Z 2 x p b z E v Q X V 0 b 1 J l b W 9 2 Z W R D b 2 x 1 b W 5 z M S 5 7 S U 1 Q T 1 J U T y w 1 f S Z x d W 9 0 O y w m c X V v d D t T Z W N 0 a W 9 u M S 9 G b 2 d s a W 8 x L 0 F 1 d G 9 S Z W 1 v d m V k Q 2 9 s d W 1 u c z E u e 0 l W Q S w 2 f S Z x d W 9 0 O y w m c X V v d D t T Z W N 0 a W 9 u M S 9 G b 2 d s a W 8 x L 0 F 1 d G 9 S Z W 1 v d m V k Q 2 9 s d W 1 u c z E u e 0 x P U k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T s K w I E Z B V F R V U k E s M H 0 m c X V v d D s s J n F 1 b 3 Q 7 U 2 V j d G l v b j E v R m 9 n b G l v M S 9 B d X R v U m V t b 3 Z l Z E N v b H V t b n M x L n t E Q V R B I E Z B V F R V U k E s M X 0 m c X V v d D s s J n F 1 b 3 Q 7 U 2 V j d G l v b j E v R m 9 n b G l v M S 9 B d X R v U m V t b 3 Z l Z E N v b H V t b n M x L n t E Q V R B I F N D Q U R F T l p B L D J 9 J n F 1 b 3 Q 7 L C Z x d W 9 0 O 1 N l Y 3 R p b 2 4 x L 0 Z v Z 2 x p b z E v Q X V 0 b 1 J l b W 9 2 Z W R D b 2 x 1 b W 5 z M S 5 7 Q 0 x J R U 5 U R S w z f S Z x d W 9 0 O y w m c X V v d D t T Z W N 0 a W 9 u M S 9 G b 2 d s a W 8 x L 0 F 1 d G 9 S Z W 1 v d m V k Q 2 9 s d W 1 u c z E u e 0 9 H R 0 V U V E 8 s N H 0 m c X V v d D s s J n F 1 b 3 Q 7 U 2 V j d G l v b j E v R m 9 n b G l v M S 9 B d X R v U m V t b 3 Z l Z E N v b H V t b n M x L n t J T V B P U l R P L D V 9 J n F 1 b 3 Q 7 L C Z x d W 9 0 O 1 N l Y 3 R p b 2 4 x L 0 Z v Z 2 x p b z E v Q X V 0 b 1 J l b W 9 2 Z W R D b 2 x 1 b W 5 z M S 5 7 S V Z B L D Z 9 J n F 1 b 3 Q 7 L C Z x d W 9 0 O 1 N l Y 3 R p b 2 4 x L 0 Z v Z 2 x p b z E v Q X V 0 b 1 J l b W 9 2 Z W R D b 2 x 1 b W 5 z M S 5 7 T E 9 S R E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E Q V R B I F N D Q U R F T l p B J n F 1 b 3 Q 7 L C Z x d W 9 0 O 0 N M S U V O V E U m c X V v d D s s J n F 1 b 3 Q 7 T 0 d H R V R U T y Z x d W 9 0 O y w m c X V v d D t J T V B P U l R P J n F 1 b 3 Q 7 L C Z x d W 9 0 O 0 l W Q S Z x d W 9 0 O y w m c X V v d D t M T 1 J E T y Z x d W 9 0 O 1 0 i I C 8 + P E V u d H J 5 I F R 5 c G U 9 I k Z p b G x D b 2 x 1 b W 5 U e X B l c y I g V m F s d W U 9 I n N B d 2 t K Q m d Z U k V S R T 0 i I C 8 + P E V u d H J 5 I F R 5 c G U 9 I k Z p b G x M Y X N 0 V X B k Y X R l Z C I g V m F s d W U 9 I m Q y M D I z L T A z L T E 5 V D E x O j M 4 O j M 4 L j M 3 M j k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R W 5 0 c n k g V H l w Z T 0 i U m V j b 3 Z l c n l U Y X J n Z X R T a G V l d C I g V m F s d W U 9 I n N G b 2 d s a W 8 x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Y m Q 5 N T Q 5 M C 1 l Z j I 4 L T Q 3 Z m Q t O G U 1 N C 0 x O G E 3 Z T k 1 O D Y 3 Z j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c 2 V y a X R h J T I w b W 9 s d G l w b G l j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N l c m l 0 Y S U y M G 1 v b H R p c G x p Y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E x O j E y O j E z L j M 0 N D g x O D F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w 6 A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i 9 B d X R v U m V t b 3 Z l Z E N v b H V t b n M x L n t D T E l F T l R F L D B 9 J n F 1 b 3 Q 7 L C Z x d W 9 0 O 1 N l Y 3 R p b 2 4 x L 0 Z v Z 2 x p b z I v Q X V 0 b 1 J l b W 9 2 Z W R D b 2 x 1 b W 5 z M S 5 7 Q 0 l U V M O g L D F 9 J n F 1 b 3 Q 7 L C Z x d W 9 0 O 1 N l Y 3 R p b 2 4 x L 0 Z v Z 2 x p b z I v Q X V 0 b 1 J l b W 9 2 Z W R D b 2 x 1 b W 5 z M S 5 7 S U 5 E S V J J W l p P L D J 9 J n F 1 b 3 Q 7 L C Z x d W 9 0 O 1 N l Y 3 R p b 2 4 x L 0 Z v Z 2 x p b z I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i 9 B d X R v U m V t b 3 Z l Z E N v b H V t b n M x L n t D T E l F T l R F L D B 9 J n F 1 b 3 Q 7 L C Z x d W 9 0 O 1 N l Y 3 R p b 2 4 x L 0 Z v Z 2 x p b z I v Q X V 0 b 1 J l b W 9 2 Z W R D b 2 x 1 b W 5 z M S 5 7 Q 0 l U V M O g L D F 9 J n F 1 b 3 Q 7 L C Z x d W 9 0 O 1 N l Y 3 R p b 2 4 x L 0 Z v Z 2 x p b z I v Q X V 0 b 1 J l b W 9 2 Z W R D b 2 x 1 b W 5 z M S 5 7 S U 5 E S V J J W l p P L D J 9 J n F 1 b 3 Q 7 L C Z x d W 9 0 O 1 N l Y 3 R p b 2 4 x L 0 Z v Z 2 x p b z I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N v c 3 R p d H V p d G 8 l M j B 2 Y W x v c m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S s Z 1 I 7 b 1 E v O r C a x f / + t o A A A A A A g A A A A A A E G Y A A A A B A A A g A A A A L G a J i k o 4 1 1 9 / i Q r G t C + A D U h X T r 3 9 T 0 O U e a B Z O 0 r w m N w A A A A A D o A A A A A C A A A g A A A A W b a U x t b L V f M / a y Y 9 H a p c n F z D e l W o X r v Z D m z X O R y O 5 t p Q A A A A y 7 e V m n Z y L K + O V G T Q n b L Z n g e 4 X m X G n q P e 2 a Q W / H i b h 2 q i g t o t 4 s / O e X q 2 B V 3 / P 5 B 4 a n / + K x Q g n V d J z J 1 p 7 s G E R v s k / S E B l c 4 B B g c 8 V y z 1 x m t A A A A A 8 Y 2 1 s L A m D A 7 E z r d t V 8 o z i d + A c t H 3 S G 3 h C E y T n n H r q A m 9 D Y A K 8 C E Z y x Z S T A e n m P N u e S P c X U P v L m 0 X P o L h r o T s L Q = = < / D a t a M a s h u p > 
</file>

<file path=customXml/itemProps1.xml><?xml version="1.0" encoding="utf-8"?>
<ds:datastoreItem xmlns:ds="http://schemas.openxmlformats.org/officeDocument/2006/customXml" ds:itemID="{BD133925-AEB0-4923-AC33-5F7A87C824C2}">
  <ds:schemaRefs/>
</ds:datastoreItem>
</file>

<file path=customXml/itemProps2.xml><?xml version="1.0" encoding="utf-8"?>
<ds:datastoreItem xmlns:ds="http://schemas.openxmlformats.org/officeDocument/2006/customXml" ds:itemID="{BA8173E0-1772-4343-97B2-656ECCD783E9}">
  <ds:schemaRefs/>
</ds:datastoreItem>
</file>

<file path=customXml/itemProps3.xml><?xml version="1.0" encoding="utf-8"?>
<ds:datastoreItem xmlns:ds="http://schemas.openxmlformats.org/officeDocument/2006/customXml" ds:itemID="{7631EC9C-7977-4128-A595-236F101340F4}">
  <ds:schemaRefs/>
</ds:datastoreItem>
</file>

<file path=customXml/itemProps4.xml><?xml version="1.0" encoding="utf-8"?>
<ds:datastoreItem xmlns:ds="http://schemas.openxmlformats.org/officeDocument/2006/customXml" ds:itemID="{9BEE637F-5418-4CE1-A0E7-27474A01C38E}">
  <ds:schemaRefs/>
</ds:datastoreItem>
</file>

<file path=customXml/itemProps5.xml><?xml version="1.0" encoding="utf-8"?>
<ds:datastoreItem xmlns:ds="http://schemas.openxmlformats.org/officeDocument/2006/customXml" ds:itemID="{690DEB8B-2730-4E30-A0DA-4973F4060B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13</vt:i4>
      </vt:variant>
    </vt:vector>
  </HeadingPairs>
  <TitlesOfParts>
    <vt:vector size="17" baseType="lpstr">
      <vt:lpstr>FATTURE</vt:lpstr>
      <vt:lpstr>Rubrica</vt:lpstr>
      <vt:lpstr>MASCHERA</vt:lpstr>
      <vt:lpstr>Pivot</vt:lpstr>
      <vt:lpstr>CITTÀ</vt:lpstr>
      <vt:lpstr>Rubrica!CLIENTE</vt:lpstr>
      <vt:lpstr>CLIENTE</vt:lpstr>
      <vt:lpstr>DATA_FATTURA</vt:lpstr>
      <vt:lpstr>DATA_SCADENZA</vt:lpstr>
      <vt:lpstr>EMAIL</vt:lpstr>
      <vt:lpstr>IMPORTO</vt:lpstr>
      <vt:lpstr>INDIRIZZO</vt:lpstr>
      <vt:lpstr>IVA</vt:lpstr>
      <vt:lpstr>LORDO</vt:lpstr>
      <vt:lpstr>N_FATTURA</vt:lpstr>
      <vt:lpstr>OGGETTO</vt:lpstr>
      <vt:lpstr>STATO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giuseppedamico</dc:creator>
  <cp:lastModifiedBy>giuseppedamico</cp:lastModifiedBy>
  <dcterms:created xsi:type="dcterms:W3CDTF">2023-03-19T11:01:31Z</dcterms:created>
  <dcterms:modified xsi:type="dcterms:W3CDTF">2023-03-19T17:32:42Z</dcterms:modified>
</cp:coreProperties>
</file>