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S:\ESG기획팀\04. ESG 커뮤니케이션\12.Sustainability Report\★2021-2022\◎그룹사 데이터-업무연락\"/>
    </mc:Choice>
  </mc:AlternateContent>
  <bookViews>
    <workbookView xWindow="-108" yWindow="-108" windowWidth="23256" windowHeight="12576" tabRatio="778"/>
  </bookViews>
  <sheets>
    <sheet name="Data Contents" sheetId="75" r:id="rId1"/>
    <sheet name="경제" sheetId="66" r:id="rId2"/>
    <sheet name="지속가능금융" sheetId="68" r:id="rId3"/>
    <sheet name="포용·혁신금융" sheetId="69" r:id="rId4"/>
    <sheet name="고객" sheetId="70" r:id="rId5"/>
    <sheet name="직원" sheetId="74" r:id="rId6"/>
    <sheet name="환경" sheetId="76" r:id="rId7"/>
  </sheets>
  <definedNames>
    <definedName name="_xlnm._FilterDatabase" localSheetId="1" hidden="1">경제!#REF!</definedName>
    <definedName name="_xlnm._FilterDatabase" localSheetId="4" hidden="1">고객!#REF!</definedName>
    <definedName name="_xlnm._FilterDatabase" localSheetId="2" hidden="1">지속가능금융!#REF!</definedName>
    <definedName name="_xlnm._FilterDatabase" localSheetId="5" hidden="1">직원!#REF!</definedName>
    <definedName name="_xlnm._FilterDatabase" localSheetId="3" hidden="1">포용·혁신금융!#REF!</definedName>
    <definedName name="_xlnm._FilterDatabase" localSheetId="6" hidden="1">환경!#REF!</definedName>
    <definedName name="_xlnm.Print_Area" localSheetId="0">'Data Contents'!$A$1:$I$37</definedName>
    <definedName name="_xlnm.Print_Area" localSheetId="1">경제!$A$1:$J$38</definedName>
    <definedName name="_xlnm.Print_Area" localSheetId="4">고객!$B$1:$K$57</definedName>
    <definedName name="_xlnm.Print_Area" localSheetId="2">지속가능금융!$A$1:$K$182</definedName>
    <definedName name="_xlnm.Print_Area" localSheetId="5">직원!$A$1:$M$265</definedName>
    <definedName name="_xlnm.Print_Area" localSheetId="3">포용·혁신금융!#REF!</definedName>
    <definedName name="_xlnm.Print_Area" localSheetId="6">환경!$A$1:$J$110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7" i="68" l="1"/>
  <c r="H45" i="69"/>
  <c r="H54" i="69"/>
  <c r="J27" i="68" l="1"/>
  <c r="K29" i="68"/>
  <c r="N63" i="69" l="1"/>
  <c r="L45" i="69"/>
  <c r="N45" i="69"/>
  <c r="J45" i="69"/>
  <c r="L4" i="69" l="1"/>
  <c r="M4" i="69"/>
  <c r="N4" i="69"/>
  <c r="O4" i="69"/>
  <c r="J4" i="69"/>
  <c r="H43" i="66" l="1"/>
  <c r="I43" i="66"/>
  <c r="H42" i="66"/>
  <c r="I42" i="66"/>
  <c r="H41" i="66"/>
  <c r="I41" i="66"/>
  <c r="H40" i="66"/>
  <c r="I40" i="66"/>
  <c r="G43" i="66"/>
  <c r="G42" i="66"/>
  <c r="G41" i="66"/>
  <c r="G40" i="66"/>
  <c r="H39" i="66"/>
  <c r="I39" i="66"/>
  <c r="G39" i="66"/>
  <c r="L80" i="69"/>
  <c r="N80" i="69"/>
  <c r="J80" i="69"/>
  <c r="N66" i="69"/>
  <c r="L54" i="69"/>
  <c r="N54" i="69"/>
  <c r="J54" i="69"/>
  <c r="J52" i="68"/>
  <c r="K52" i="68"/>
  <c r="I52" i="68"/>
  <c r="J40" i="68"/>
  <c r="K40" i="68"/>
  <c r="I40" i="68"/>
  <c r="K8" i="68"/>
  <c r="J8" i="68"/>
  <c r="H97" i="66"/>
  <c r="I97" i="66"/>
  <c r="G97" i="66"/>
  <c r="H95" i="66"/>
  <c r="I95" i="66"/>
  <c r="G95" i="66"/>
  <c r="I20" i="66"/>
  <c r="H20" i="66"/>
  <c r="G20" i="66"/>
  <c r="K150" i="68"/>
  <c r="J150" i="68"/>
  <c r="K54" i="68" l="1"/>
  <c r="J54" i="68"/>
  <c r="I54" i="68"/>
  <c r="I48" i="70"/>
  <c r="J48" i="70"/>
  <c r="K48" i="70"/>
  <c r="I27" i="68"/>
  <c r="J29" i="68"/>
  <c r="I81" i="68"/>
  <c r="J81" i="68"/>
  <c r="K81" i="68"/>
  <c r="I66" i="68"/>
  <c r="J66" i="68"/>
  <c r="K66" i="68"/>
  <c r="I73" i="68"/>
  <c r="J73" i="68"/>
  <c r="K73" i="68"/>
  <c r="I124" i="68"/>
  <c r="J124" i="68"/>
  <c r="K124" i="68"/>
  <c r="I128" i="68"/>
  <c r="J128" i="68"/>
  <c r="K128" i="68"/>
  <c r="I146" i="68"/>
  <c r="J146" i="68"/>
  <c r="K146" i="68"/>
  <c r="J75" i="68" l="1"/>
  <c r="I68" i="68"/>
  <c r="K75" i="68"/>
  <c r="I75" i="68"/>
  <c r="I29" i="68"/>
  <c r="J68" i="68"/>
  <c r="K68" i="68"/>
  <c r="I123" i="68"/>
  <c r="K83" i="68"/>
  <c r="J83" i="68"/>
  <c r="I83" i="68"/>
  <c r="K42" i="68"/>
  <c r="J42" i="68"/>
  <c r="I42" i="68"/>
  <c r="K123" i="68"/>
  <c r="J123" i="68"/>
  <c r="H129" i="66"/>
  <c r="I129" i="66"/>
  <c r="G129" i="66"/>
  <c r="H120" i="66"/>
  <c r="I120" i="66"/>
  <c r="G120" i="66"/>
  <c r="H109" i="66"/>
  <c r="I109" i="66"/>
  <c r="G109" i="66"/>
  <c r="I34" i="66"/>
  <c r="H34" i="66"/>
  <c r="G34" i="66"/>
  <c r="I136" i="68" l="1"/>
  <c r="K136" i="68"/>
  <c r="J136" i="68"/>
</calcChain>
</file>

<file path=xl/comments1.xml><?xml version="1.0" encoding="utf-8"?>
<comments xmlns="http://schemas.openxmlformats.org/spreadsheetml/2006/main">
  <authors>
    <author>Youngchang Son</author>
  </authors>
  <commentList>
    <comment ref="I123" authorId="0" shapeId="0">
      <text>
        <r>
          <rPr>
            <b/>
            <sz val="9"/>
            <color indexed="81"/>
            <rFont val="돋움"/>
            <family val="3"/>
            <charset val="129"/>
          </rPr>
          <t>4)</t>
        </r>
      </text>
    </comment>
  </commentList>
</comments>
</file>

<file path=xl/sharedStrings.xml><?xml version="1.0" encoding="utf-8"?>
<sst xmlns="http://schemas.openxmlformats.org/spreadsheetml/2006/main" count="1623" uniqueCount="644">
  <si>
    <t>담당부서</t>
    <phoneticPr fontId="2" type="noConversion"/>
  </si>
  <si>
    <t>지표</t>
    <phoneticPr fontId="2" type="noConversion"/>
  </si>
  <si>
    <t>단위</t>
    <phoneticPr fontId="2" type="noConversion"/>
  </si>
  <si>
    <t>십억 원</t>
    <phoneticPr fontId="2" type="noConversion"/>
  </si>
  <si>
    <t>경제적 가치의 배분</t>
    <phoneticPr fontId="2" type="noConversion"/>
  </si>
  <si>
    <t>급여</t>
    <phoneticPr fontId="2" type="noConversion"/>
  </si>
  <si>
    <t>복리후생비</t>
    <phoneticPr fontId="2" type="noConversion"/>
  </si>
  <si>
    <t>배당금 및 이자</t>
    <phoneticPr fontId="2" type="noConversion"/>
  </si>
  <si>
    <t>합계</t>
    <phoneticPr fontId="2" type="noConversion"/>
  </si>
  <si>
    <t>명</t>
  </si>
  <si>
    <t>%</t>
    <phoneticPr fontId="2" type="noConversion"/>
  </si>
  <si>
    <t>명</t>
    <phoneticPr fontId="2" type="noConversion"/>
  </si>
  <si>
    <t>백만 원</t>
    <phoneticPr fontId="2" type="noConversion"/>
  </si>
  <si>
    <t>건</t>
    <phoneticPr fontId="2" type="noConversion"/>
  </si>
  <si>
    <t>건</t>
  </si>
  <si>
    <t>%</t>
  </si>
  <si>
    <t>총계</t>
    <phoneticPr fontId="2" type="noConversion"/>
  </si>
  <si>
    <t>시간</t>
  </si>
  <si>
    <t>점</t>
    <phoneticPr fontId="2" type="noConversion"/>
  </si>
  <si>
    <t>천연자원</t>
  </si>
  <si>
    <t>ESG 대출</t>
    <phoneticPr fontId="2" type="noConversion"/>
  </si>
  <si>
    <t>친환경 교통수단</t>
  </si>
  <si>
    <t>고용창출/중소기업파이낸싱</t>
  </si>
  <si>
    <t>환경/에너지지속가능</t>
  </si>
  <si>
    <t>태양광발전 사업자대출</t>
  </si>
  <si>
    <t>리테일</t>
    <phoneticPr fontId="2" type="noConversion"/>
  </si>
  <si>
    <t>재생에너지 / 에너지 효율</t>
  </si>
  <si>
    <t>친환경 교통</t>
  </si>
  <si>
    <t>개발도상국 인프라</t>
  </si>
  <si>
    <t>석탄광업</t>
  </si>
  <si>
    <t>원유 및 천연가스 채굴업</t>
  </si>
  <si>
    <t>원유 및 천연가스 채굴관련 서비스업</t>
  </si>
  <si>
    <t>코크스 및 관련제품 제조업</t>
  </si>
  <si>
    <t>연탄 및 기타 석탄가공품 제조업</t>
  </si>
  <si>
    <t>원유 정제처리업</t>
  </si>
  <si>
    <t>윤활유 및 그리스 제조업</t>
  </si>
  <si>
    <t>기타 석유 정제물 재처리업</t>
  </si>
  <si>
    <t>화력발전업</t>
  </si>
  <si>
    <t>가스 제조 및 배관공급업</t>
  </si>
  <si>
    <t>기업명</t>
    <phoneticPr fontId="2" type="noConversion"/>
  </si>
  <si>
    <t>Total - 전체 투자금액</t>
    <phoneticPr fontId="2" type="noConversion"/>
  </si>
  <si>
    <t>신한은행</t>
    <phoneticPr fontId="2" type="noConversion"/>
  </si>
  <si>
    <t>건수</t>
    <phoneticPr fontId="2" type="noConversion"/>
  </si>
  <si>
    <t>신한 새희망홀씨대출</t>
  </si>
  <si>
    <t>신한 햇살론</t>
  </si>
  <si>
    <t>신한 새희망드림대출</t>
  </si>
  <si>
    <t>신한 징검다리론</t>
  </si>
  <si>
    <t>사잇돌 중금리 대출</t>
  </si>
  <si>
    <t>중금리대출</t>
  </si>
  <si>
    <t>임대보증금대출</t>
  </si>
  <si>
    <t>사업자금대출</t>
  </si>
  <si>
    <t>새희망홀씨대출</t>
  </si>
  <si>
    <t>햇살론</t>
  </si>
  <si>
    <t>신한 허그론</t>
  </si>
  <si>
    <t>신한 Future's Lab</t>
  </si>
  <si>
    <t>개별기업 발굴 투자</t>
  </si>
  <si>
    <t>신기술 사업 금융</t>
  </si>
  <si>
    <t>개별기업 육성 투자</t>
  </si>
  <si>
    <t>정부조성펀드 매칭 펀드</t>
  </si>
  <si>
    <t>사회적기업 투자펀드</t>
  </si>
  <si>
    <t>주주·투자자</t>
    <phoneticPr fontId="2" type="noConversion"/>
  </si>
  <si>
    <t>법인세</t>
  </si>
  <si>
    <t>사회공헌 투자</t>
  </si>
  <si>
    <t>경제적 가치의 창출</t>
    <phoneticPr fontId="2" type="noConversion"/>
  </si>
  <si>
    <t>유관협회 총 회비</t>
    <phoneticPr fontId="2" type="noConversion"/>
  </si>
  <si>
    <t>녹색채권</t>
    <phoneticPr fontId="2" type="noConversion"/>
  </si>
  <si>
    <t>지속가능/소셜채권</t>
    <phoneticPr fontId="2" type="noConversion"/>
  </si>
  <si>
    <t>신한카드</t>
    <phoneticPr fontId="2" type="noConversion"/>
  </si>
  <si>
    <t>신한금융투자</t>
    <phoneticPr fontId="2" type="noConversion"/>
  </si>
  <si>
    <t>신한라이프</t>
    <phoneticPr fontId="2" type="noConversion"/>
  </si>
  <si>
    <t>제주은행</t>
    <phoneticPr fontId="2" type="noConversion"/>
  </si>
  <si>
    <t>신한캐피탈</t>
    <phoneticPr fontId="2" type="noConversion"/>
  </si>
  <si>
    <t>전체</t>
    <phoneticPr fontId="2" type="noConversion"/>
  </si>
  <si>
    <t>일</t>
  </si>
  <si>
    <t>tCO2eq</t>
    <phoneticPr fontId="2" type="noConversion"/>
  </si>
  <si>
    <t>ton</t>
    <phoneticPr fontId="2" type="noConversion"/>
  </si>
  <si>
    <t>지주 회계팀</t>
    <phoneticPr fontId="2" type="noConversion"/>
  </si>
  <si>
    <t>지주 브랜드홍보본부</t>
    <phoneticPr fontId="2" type="noConversion"/>
  </si>
  <si>
    <t>금융지주</t>
    <phoneticPr fontId="2" type="noConversion"/>
  </si>
  <si>
    <t>경제</t>
    <phoneticPr fontId="2" type="noConversion"/>
  </si>
  <si>
    <t>지속가능금융</t>
    <phoneticPr fontId="2" type="noConversion"/>
  </si>
  <si>
    <t>환경</t>
    <phoneticPr fontId="2" type="noConversion"/>
  </si>
  <si>
    <t>1. 경제 성과</t>
    <phoneticPr fontId="2" type="noConversion"/>
  </si>
  <si>
    <t>2. 사업부문별 영업수익</t>
    <phoneticPr fontId="2" type="noConversion"/>
  </si>
  <si>
    <t>적도원칙 리뷰 건수</t>
    <phoneticPr fontId="2" type="noConversion"/>
  </si>
  <si>
    <t>미국</t>
    <phoneticPr fontId="2" type="noConversion"/>
  </si>
  <si>
    <t>(바젤III) 총 익스포져</t>
    <phoneticPr fontId="2" type="noConversion"/>
  </si>
  <si>
    <t>(바젤III) 레버리지 비율</t>
    <phoneticPr fontId="2" type="noConversion"/>
  </si>
  <si>
    <t>3. BIS 레버리지 비율 현황</t>
    <phoneticPr fontId="2" type="noConversion"/>
  </si>
  <si>
    <t>일본</t>
    <phoneticPr fontId="2" type="noConversion"/>
  </si>
  <si>
    <t>임직원 수</t>
    <phoneticPr fontId="2" type="noConversion"/>
  </si>
  <si>
    <t>중국</t>
    <phoneticPr fontId="2" type="noConversion"/>
  </si>
  <si>
    <t>베트남</t>
    <phoneticPr fontId="2" type="noConversion"/>
  </si>
  <si>
    <t>기타 합계</t>
    <phoneticPr fontId="2" type="noConversion"/>
  </si>
  <si>
    <t>현지 법인명</t>
    <phoneticPr fontId="2" type="noConversion"/>
  </si>
  <si>
    <t>주요 활동</t>
    <phoneticPr fontId="2" type="noConversion"/>
  </si>
  <si>
    <t>5. 실효세율</t>
    <phoneticPr fontId="2" type="noConversion"/>
  </si>
  <si>
    <t>세전 이익</t>
    <phoneticPr fontId="2" type="noConversion"/>
  </si>
  <si>
    <t>보고 납세액</t>
    <phoneticPr fontId="2" type="noConversion"/>
  </si>
  <si>
    <t>보고 세율</t>
    <phoneticPr fontId="2" type="noConversion"/>
  </si>
  <si>
    <t>실질 납세액</t>
    <phoneticPr fontId="2" type="noConversion"/>
  </si>
  <si>
    <t>실효 세율</t>
    <phoneticPr fontId="2" type="noConversion"/>
  </si>
  <si>
    <t>6. 퇴직연금 적립금</t>
    <phoneticPr fontId="2" type="noConversion"/>
  </si>
  <si>
    <t>확정급여채무의 현재가치</t>
    <phoneticPr fontId="2" type="noConversion"/>
  </si>
  <si>
    <t>사외적립자산의 공정가치</t>
    <phoneticPr fontId="2" type="noConversion"/>
  </si>
  <si>
    <t>확정급여제도의 부채 인식액</t>
    <phoneticPr fontId="2" type="noConversion"/>
  </si>
  <si>
    <t>7. 정책 영향</t>
    <phoneticPr fontId="2" type="noConversion"/>
  </si>
  <si>
    <t>8. 금융사고 및 조치이행 현황</t>
    <phoneticPr fontId="2" type="noConversion"/>
  </si>
  <si>
    <t xml:space="preserve">     은행연합회 등</t>
    <phoneticPr fontId="2" type="noConversion"/>
  </si>
  <si>
    <t xml:space="preserve">     여신금융협회 </t>
    <phoneticPr fontId="2" type="noConversion"/>
  </si>
  <si>
    <t xml:space="preserve">     금융투자협회 </t>
    <phoneticPr fontId="2" type="noConversion"/>
  </si>
  <si>
    <t xml:space="preserve">     생명보험협회 </t>
    <phoneticPr fontId="2" type="noConversion"/>
  </si>
  <si>
    <t xml:space="preserve">     대한상공회의소</t>
    <phoneticPr fontId="2" type="noConversion"/>
  </si>
  <si>
    <t xml:space="preserve">     리테일(개인)</t>
    <phoneticPr fontId="2" type="noConversion"/>
  </si>
  <si>
    <t xml:space="preserve">     기업</t>
    <phoneticPr fontId="2" type="noConversion"/>
  </si>
  <si>
    <t xml:space="preserve">     IB</t>
    <phoneticPr fontId="2" type="noConversion"/>
  </si>
  <si>
    <t xml:space="preserve">     프로젝트파이낸싱</t>
    <phoneticPr fontId="2" type="noConversion"/>
  </si>
  <si>
    <t xml:space="preserve">     자산운용</t>
    <phoneticPr fontId="2" type="noConversion"/>
  </si>
  <si>
    <t xml:space="preserve">     WM/PB</t>
    <phoneticPr fontId="2" type="noConversion"/>
  </si>
  <si>
    <t xml:space="preserve">     기타(보험업 등)</t>
    <phoneticPr fontId="2" type="noConversion"/>
  </si>
  <si>
    <t xml:space="preserve">     국내</t>
    <phoneticPr fontId="2" type="noConversion"/>
  </si>
  <si>
    <t xml:space="preserve">     해외</t>
    <phoneticPr fontId="2" type="noConversion"/>
  </si>
  <si>
    <t>직위</t>
    <phoneticPr fontId="2" type="noConversion"/>
  </si>
  <si>
    <t>대표이사 회장</t>
    <phoneticPr fontId="2" type="noConversion"/>
  </si>
  <si>
    <t>조용병</t>
    <phoneticPr fontId="2" type="noConversion"/>
  </si>
  <si>
    <t>성명</t>
    <phoneticPr fontId="2" type="noConversion"/>
  </si>
  <si>
    <t>기본급 대비 배수</t>
    <phoneticPr fontId="2" type="noConversion"/>
  </si>
  <si>
    <t>허영택</t>
    <phoneticPr fontId="2" type="noConversion"/>
  </si>
  <si>
    <t>장동기</t>
    <phoneticPr fontId="2" type="noConversion"/>
  </si>
  <si>
    <t>노용훈</t>
    <phoneticPr fontId="2" type="noConversion"/>
  </si>
  <si>
    <t>왕호민</t>
    <phoneticPr fontId="2" type="noConversion"/>
  </si>
  <si>
    <t>이인균</t>
    <phoneticPr fontId="2" type="noConversion"/>
  </si>
  <si>
    <t>박성현</t>
    <phoneticPr fontId="2" type="noConversion"/>
  </si>
  <si>
    <t>안준식</t>
    <phoneticPr fontId="2" type="noConversion"/>
  </si>
  <si>
    <t>김성주</t>
    <phoneticPr fontId="2" type="noConversion"/>
  </si>
  <si>
    <t>강신태</t>
    <phoneticPr fontId="2" type="noConversion"/>
  </si>
  <si>
    <t>대표이사 외</t>
    <phoneticPr fontId="2" type="noConversion"/>
  </si>
  <si>
    <t xml:space="preserve">     매출액</t>
    <phoneticPr fontId="2" type="noConversion"/>
  </si>
  <si>
    <t xml:space="preserve">     주주·투자자</t>
    <phoneticPr fontId="2" type="noConversion"/>
  </si>
  <si>
    <t xml:space="preserve">     임직원</t>
    <phoneticPr fontId="2" type="noConversion"/>
  </si>
  <si>
    <t xml:space="preserve">     정부</t>
    <phoneticPr fontId="2" type="noConversion"/>
  </si>
  <si>
    <t xml:space="preserve">     지역사회</t>
    <phoneticPr fontId="2" type="noConversion"/>
  </si>
  <si>
    <t xml:space="preserve">     협력사</t>
    <phoneticPr fontId="2" type="noConversion"/>
  </si>
  <si>
    <t>제조업</t>
    <phoneticPr fontId="2" type="noConversion"/>
  </si>
  <si>
    <t>광업</t>
    <phoneticPr fontId="2" type="noConversion"/>
  </si>
  <si>
    <t>ESG 관련 증권화 거래액</t>
    <phoneticPr fontId="2" type="noConversion"/>
  </si>
  <si>
    <t xml:space="preserve">     신한라이프</t>
    <phoneticPr fontId="2" type="noConversion"/>
  </si>
  <si>
    <t>녹색인증/친환경 건물</t>
    <phoneticPr fontId="2" type="noConversion"/>
  </si>
  <si>
    <t>신한리츠운용</t>
    <phoneticPr fontId="2" type="noConversion"/>
  </si>
  <si>
    <t>재생에너지 / 에너지 효율</t>
    <phoneticPr fontId="2" type="noConversion"/>
  </si>
  <si>
    <t>글로벌 기후변화</t>
    <phoneticPr fontId="2" type="noConversion"/>
  </si>
  <si>
    <t>ESG 투자(AUM)</t>
    <phoneticPr fontId="2" type="noConversion"/>
  </si>
  <si>
    <t>개발도상국 인프라</t>
    <phoneticPr fontId="2" type="noConversion"/>
  </si>
  <si>
    <t>자산운용</t>
    <phoneticPr fontId="2" type="noConversion"/>
  </si>
  <si>
    <t>친환경 대출</t>
  </si>
  <si>
    <t>재생에너지/에너지효율</t>
  </si>
  <si>
    <t>친환경 정책자금대출 6개</t>
    <phoneticPr fontId="3" type="noConversion"/>
  </si>
  <si>
    <t>친환경전용대출 5개</t>
    <phoneticPr fontId="3" type="noConversion"/>
  </si>
  <si>
    <t>친환경 보증서 대출 2개</t>
    <phoneticPr fontId="3" type="noConversion"/>
  </si>
  <si>
    <t>친환경 여신(잔액)</t>
    <phoneticPr fontId="3" type="noConversion"/>
  </si>
  <si>
    <t>기업금융·투자은행</t>
  </si>
  <si>
    <t xml:space="preserve">     고용창출, 중소기업파이낸싱</t>
    <phoneticPr fontId="2" type="noConversion"/>
  </si>
  <si>
    <t xml:space="preserve">     친환경교통수단</t>
    <phoneticPr fontId="2" type="noConversion"/>
  </si>
  <si>
    <t xml:space="preserve">     재생에너지/에너지효율</t>
    <phoneticPr fontId="2" type="noConversion"/>
  </si>
  <si>
    <t>ESG 자산운용 비율</t>
    <phoneticPr fontId="2" type="noConversion"/>
  </si>
  <si>
    <t>Total - 전체 자산운용 규모</t>
    <phoneticPr fontId="2" type="noConversion"/>
  </si>
  <si>
    <t>Total - ESG 자산운용 규모</t>
    <phoneticPr fontId="2" type="noConversion"/>
  </si>
  <si>
    <t xml:space="preserve">     기타재생에너지</t>
    <phoneticPr fontId="2" type="noConversion"/>
  </si>
  <si>
    <t xml:space="preserve">     풍력</t>
    <phoneticPr fontId="2" type="noConversion"/>
  </si>
  <si>
    <t xml:space="preserve">     폐기물</t>
    <phoneticPr fontId="2" type="noConversion"/>
  </si>
  <si>
    <t xml:space="preserve">     태양광</t>
    <phoneticPr fontId="2" type="noConversion"/>
  </si>
  <si>
    <t>ESG 채권 발행 비율</t>
    <phoneticPr fontId="2" type="noConversion"/>
  </si>
  <si>
    <t>Total - ESG 채권 발행액</t>
    <phoneticPr fontId="2" type="noConversion"/>
  </si>
  <si>
    <t xml:space="preserve">     친환경 대출</t>
    <phoneticPr fontId="2" type="noConversion"/>
  </si>
  <si>
    <t>그룹</t>
    <phoneticPr fontId="2" type="noConversion"/>
  </si>
  <si>
    <t>시간</t>
    <phoneticPr fontId="2" type="noConversion"/>
  </si>
  <si>
    <t xml:space="preserve">     자원봉사 시간</t>
    <phoneticPr fontId="2" type="noConversion"/>
  </si>
  <si>
    <t xml:space="preserve">     임직원 근무시간 중 자원봉사 투입시간 환산액</t>
    <phoneticPr fontId="2" type="noConversion"/>
  </si>
  <si>
    <t xml:space="preserve">     현금</t>
    <phoneticPr fontId="2" type="noConversion"/>
  </si>
  <si>
    <t>사회공헌 투자금액</t>
    <phoneticPr fontId="2" type="noConversion"/>
  </si>
  <si>
    <t>후원 및 기부</t>
    <phoneticPr fontId="2" type="noConversion"/>
  </si>
  <si>
    <t>물품구매</t>
    <phoneticPr fontId="2" type="noConversion"/>
  </si>
  <si>
    <t>육성</t>
    <phoneticPr fontId="2" type="noConversion"/>
  </si>
  <si>
    <t>발굴</t>
    <phoneticPr fontId="2" type="noConversion"/>
  </si>
  <si>
    <t>투자 합계</t>
    <phoneticPr fontId="2" type="noConversion"/>
  </si>
  <si>
    <t>투자</t>
    <phoneticPr fontId="2" type="noConversion"/>
  </si>
  <si>
    <t>동산담보대출</t>
    <phoneticPr fontId="2" type="noConversion"/>
  </si>
  <si>
    <t>일자리창출 &amp; 혁신성장 협약 보증대출</t>
    <phoneticPr fontId="2" type="noConversion"/>
  </si>
  <si>
    <t>대출 합계</t>
    <phoneticPr fontId="2" type="noConversion"/>
  </si>
  <si>
    <t>대출</t>
    <phoneticPr fontId="2" type="noConversion"/>
  </si>
  <si>
    <t>재난 피해가정 보험료 납입 유예</t>
  </si>
  <si>
    <t>사회적 약자 보험료 할인</t>
  </si>
  <si>
    <t>소기업/소상공인공제 노란우산</t>
  </si>
  <si>
    <t>디딤씨앗통장</t>
  </si>
  <si>
    <t>신한 청춘드림 적금</t>
  </si>
  <si>
    <t>신한 미소드림 적금</t>
  </si>
  <si>
    <t>신한 새희망 적금</t>
  </si>
  <si>
    <t xml:space="preserve">     예금</t>
    <phoneticPr fontId="2" type="noConversion"/>
  </si>
  <si>
    <t>2. 기타 포용 금융</t>
    <phoneticPr fontId="2" type="noConversion"/>
  </si>
  <si>
    <t>총합계</t>
    <phoneticPr fontId="2" type="noConversion"/>
  </si>
  <si>
    <t>1. 서민 금융</t>
    <phoneticPr fontId="2" type="noConversion"/>
  </si>
  <si>
    <t>인원수</t>
    <phoneticPr fontId="2" type="noConversion"/>
  </si>
  <si>
    <t xml:space="preserve">     저축은행</t>
    <phoneticPr fontId="2" type="noConversion"/>
  </si>
  <si>
    <t xml:space="preserve">     제주은행</t>
    <phoneticPr fontId="2" type="noConversion"/>
  </si>
  <si>
    <t xml:space="preserve">     캐피탈</t>
    <phoneticPr fontId="2" type="noConversion"/>
  </si>
  <si>
    <t xml:space="preserve">     라이프</t>
    <phoneticPr fontId="2" type="noConversion"/>
  </si>
  <si>
    <t xml:space="preserve">     금투</t>
    <phoneticPr fontId="2" type="noConversion"/>
  </si>
  <si>
    <t xml:space="preserve">     카드</t>
    <phoneticPr fontId="2" type="noConversion"/>
  </si>
  <si>
    <t xml:space="preserve">     은행</t>
    <phoneticPr fontId="2" type="noConversion"/>
  </si>
  <si>
    <t xml:space="preserve">합계 </t>
    <phoneticPr fontId="2" type="noConversion"/>
  </si>
  <si>
    <t>참여인원</t>
    <phoneticPr fontId="2" type="noConversion"/>
  </si>
  <si>
    <t>교육시간</t>
    <phoneticPr fontId="2" type="noConversion"/>
  </si>
  <si>
    <t xml:space="preserve">     제3자 정보제공에 대하여 동의를 한 고객 수</t>
    <phoneticPr fontId="2" type="noConversion"/>
  </si>
  <si>
    <t xml:space="preserve">     고객 정보 유출로 인한 금전적 피해금액</t>
    <phoneticPr fontId="2" type="noConversion"/>
  </si>
  <si>
    <t xml:space="preserve">     유출사고로 영향을 받은 고객 수</t>
    <phoneticPr fontId="2" type="noConversion"/>
  </si>
  <si>
    <t>3. 정보보호</t>
    <phoneticPr fontId="2" type="noConversion"/>
  </si>
  <si>
    <t>1. 고객 만족도</t>
    <phoneticPr fontId="2" type="noConversion"/>
  </si>
  <si>
    <t>50대 이상</t>
  </si>
  <si>
    <t>30~50대 미만</t>
  </si>
  <si>
    <t>30대 미만</t>
  </si>
  <si>
    <t>남성</t>
    <phoneticPr fontId="2" type="noConversion"/>
  </si>
  <si>
    <t>여성</t>
    <phoneticPr fontId="2" type="noConversion"/>
  </si>
  <si>
    <t>인권 교육</t>
  </si>
  <si>
    <t>온라인 교육</t>
  </si>
  <si>
    <t xml:space="preserve">     교육 시간</t>
    <phoneticPr fontId="2" type="noConversion"/>
  </si>
  <si>
    <t>윤리준법 서약서 서명률</t>
  </si>
  <si>
    <t>윤리준법 서약서 서명</t>
  </si>
  <si>
    <t xml:space="preserve">     교육 참여인원</t>
    <phoneticPr fontId="2" type="noConversion"/>
  </si>
  <si>
    <t xml:space="preserve">     총 교육시간</t>
    <phoneticPr fontId="2" type="noConversion"/>
  </si>
  <si>
    <t xml:space="preserve">     노동조합 가입 인원</t>
    <phoneticPr fontId="2" type="noConversion"/>
  </si>
  <si>
    <t xml:space="preserve">     노동조합 가입 대상 인원</t>
    <phoneticPr fontId="2" type="noConversion"/>
  </si>
  <si>
    <t xml:space="preserve">     전년도 육아휴직 후 복귀 인원 중 12개월 이상 근무자 수</t>
    <phoneticPr fontId="2" type="noConversion"/>
  </si>
  <si>
    <t xml:space="preserve">     육아휴직 후 해당년도 복귀 인원 </t>
    <phoneticPr fontId="2" type="noConversion"/>
  </si>
  <si>
    <t xml:space="preserve">     육아휴직 후 해당년도 내 복귀 예정 인원 </t>
    <phoneticPr fontId="2" type="noConversion"/>
  </si>
  <si>
    <t>내부 충원</t>
    <phoneticPr fontId="2" type="noConversion"/>
  </si>
  <si>
    <t>직급별</t>
    <phoneticPr fontId="2" type="noConversion"/>
  </si>
  <si>
    <t>연령별</t>
    <phoneticPr fontId="2" type="noConversion"/>
  </si>
  <si>
    <t>총 근로자 수</t>
    <phoneticPr fontId="2" type="noConversion"/>
  </si>
  <si>
    <t>무공해차 비율</t>
    <phoneticPr fontId="2" type="noConversion"/>
  </si>
  <si>
    <t>대</t>
    <phoneticPr fontId="2" type="noConversion"/>
  </si>
  <si>
    <t>전기·수소차 수</t>
  </si>
  <si>
    <t>법인 차량 수</t>
    <phoneticPr fontId="2" type="noConversion"/>
  </si>
  <si>
    <t>백만원</t>
    <phoneticPr fontId="2" type="noConversion"/>
  </si>
  <si>
    <t>㎥</t>
  </si>
  <si>
    <t>용지</t>
    <phoneticPr fontId="2" type="noConversion"/>
  </si>
  <si>
    <t>지하수</t>
    <phoneticPr fontId="2" type="noConversion"/>
  </si>
  <si>
    <t>상수도</t>
    <phoneticPr fontId="2" type="noConversion"/>
  </si>
  <si>
    <t xml:space="preserve">     용수</t>
    <phoneticPr fontId="2" type="noConversion"/>
  </si>
  <si>
    <t>재활용 폐기물(플라스틱)</t>
    <phoneticPr fontId="2" type="noConversion"/>
  </si>
  <si>
    <t>재활용 폐기물(캔)</t>
    <phoneticPr fontId="2" type="noConversion"/>
  </si>
  <si>
    <t>재활용 폐기물(유리)</t>
    <phoneticPr fontId="2" type="noConversion"/>
  </si>
  <si>
    <t>재활용 폐기물(스트로폼)</t>
    <phoneticPr fontId="2" type="noConversion"/>
  </si>
  <si>
    <t>재활용 폐기물(종이)</t>
    <phoneticPr fontId="2" type="noConversion"/>
  </si>
  <si>
    <t>통장</t>
    <phoneticPr fontId="2" type="noConversion"/>
  </si>
  <si>
    <t>신용카드</t>
    <phoneticPr fontId="2" type="noConversion"/>
  </si>
  <si>
    <t xml:space="preserve">     폐기</t>
    <phoneticPr fontId="2" type="noConversion"/>
  </si>
  <si>
    <t>LED조명 (50W 기준 환산)</t>
    <phoneticPr fontId="2" type="noConversion"/>
  </si>
  <si>
    <t>프린터</t>
    <phoneticPr fontId="2" type="noConversion"/>
  </si>
  <si>
    <t>모니터</t>
    <phoneticPr fontId="2" type="noConversion"/>
  </si>
  <si>
    <t>PC본체</t>
    <phoneticPr fontId="2" type="noConversion"/>
  </si>
  <si>
    <t>노트북</t>
    <phoneticPr fontId="2" type="noConversion"/>
  </si>
  <si>
    <t xml:space="preserve">     자본재</t>
    <phoneticPr fontId="2" type="noConversion"/>
  </si>
  <si>
    <t>인쇄용지</t>
    <phoneticPr fontId="2" type="noConversion"/>
  </si>
  <si>
    <t xml:space="preserve">     제품 및 서비스 구매</t>
    <phoneticPr fontId="2" type="noConversion"/>
  </si>
  <si>
    <t>LPG</t>
    <phoneticPr fontId="2" type="noConversion"/>
  </si>
  <si>
    <t>경유</t>
    <phoneticPr fontId="2" type="noConversion"/>
  </si>
  <si>
    <t xml:space="preserve">     현금수송</t>
    <phoneticPr fontId="2" type="noConversion"/>
  </si>
  <si>
    <t>버스</t>
    <phoneticPr fontId="2" type="noConversion"/>
  </si>
  <si>
    <t>철도</t>
    <phoneticPr fontId="2" type="noConversion"/>
  </si>
  <si>
    <t>항공(국내)</t>
    <phoneticPr fontId="2" type="noConversion"/>
  </si>
  <si>
    <t xml:space="preserve">     출장</t>
    <phoneticPr fontId="2" type="noConversion"/>
  </si>
  <si>
    <t>2. 온실가스 배출량 (Scope 3)</t>
    <phoneticPr fontId="2" type="noConversion"/>
  </si>
  <si>
    <t xml:space="preserve">     온실가스 배출 집약도 (임직원)</t>
    <phoneticPr fontId="2" type="noConversion"/>
  </si>
  <si>
    <t xml:space="preserve">     Scope 2</t>
    <phoneticPr fontId="2" type="noConversion"/>
  </si>
  <si>
    <t>1. 온실가스 배출량 (Scope 1, 2)</t>
    <phoneticPr fontId="2" type="noConversion"/>
  </si>
  <si>
    <t>성별</t>
    <phoneticPr fontId="2" type="noConversion"/>
  </si>
  <si>
    <t xml:space="preserve">     총 교육비용</t>
    <phoneticPr fontId="2" type="noConversion"/>
  </si>
  <si>
    <t xml:space="preserve">     1인당 교육시간</t>
    <phoneticPr fontId="2" type="noConversion"/>
  </si>
  <si>
    <t>30대 미만</t>
    <phoneticPr fontId="2" type="noConversion"/>
  </si>
  <si>
    <t>30~50대 미만</t>
    <phoneticPr fontId="2" type="noConversion"/>
  </si>
  <si>
    <t>50대 이상</t>
    <phoneticPr fontId="2" type="noConversion"/>
  </si>
  <si>
    <t>경영진</t>
    <phoneticPr fontId="2" type="noConversion"/>
  </si>
  <si>
    <t>중간관리자</t>
    <phoneticPr fontId="2" type="noConversion"/>
  </si>
  <si>
    <t>일반직</t>
    <phoneticPr fontId="2" type="noConversion"/>
  </si>
  <si>
    <t xml:space="preserve">     1인당 교육비용</t>
    <phoneticPr fontId="2" type="noConversion"/>
  </si>
  <si>
    <t>(바젤III) 기본자본(Tier 1 Capital)</t>
    <phoneticPr fontId="2" type="noConversion"/>
  </si>
  <si>
    <t>금융체계상 중요도 평가 결과: 신한지주 1등, 신한은행 5등(은행중 1등)</t>
    <phoneticPr fontId="2" type="noConversion"/>
  </si>
  <si>
    <t>금융위원회 보도자료(20-06-24)</t>
    <phoneticPr fontId="2" type="noConversion"/>
  </si>
  <si>
    <t>주식수 기준일: 2021년 12월 31일, 기본급 기준: 2021년</t>
    <phoneticPr fontId="2" type="noConversion"/>
  </si>
  <si>
    <t>※ 2022년 5월 31일 종가 (43,050원) 기준 그룹 CEO의 보유 주식 가치는 636,279,000원이며, 기본급은 500백만 원입니다.</t>
    <phoneticPr fontId="3" type="noConversion"/>
  </si>
  <si>
    <t>법인세비용</t>
    <phoneticPr fontId="2" type="noConversion"/>
  </si>
  <si>
    <t>매출액</t>
    <phoneticPr fontId="2" type="noConversion"/>
  </si>
  <si>
    <t>영업이익</t>
    <phoneticPr fontId="2" type="noConversion"/>
  </si>
  <si>
    <t>법인세비용차감전순이익</t>
    <phoneticPr fontId="2" type="noConversion"/>
  </si>
  <si>
    <t>미지급법인세</t>
    <phoneticPr fontId="2" type="noConversion"/>
  </si>
  <si>
    <t>Total-신규액</t>
    <phoneticPr fontId="2" type="noConversion"/>
  </si>
  <si>
    <t>Total - ESG 투자금액</t>
    <phoneticPr fontId="2" type="noConversion"/>
  </si>
  <si>
    <t xml:space="preserve">     신한금융투자 - ESG RP (잔액 기준)</t>
    <phoneticPr fontId="2" type="noConversion"/>
  </si>
  <si>
    <t xml:space="preserve">     신한금융투자 - ESG ELS (공모 및 사모)</t>
    <phoneticPr fontId="2" type="noConversion"/>
  </si>
  <si>
    <t>그룹 총 여신</t>
    <phoneticPr fontId="2" type="noConversion"/>
  </si>
  <si>
    <t>환경/사회 리스크 리뷰 실행 프로젝트 수</t>
    <phoneticPr fontId="2" type="noConversion"/>
  </si>
  <si>
    <t>미소금융</t>
    <phoneticPr fontId="2" type="noConversion"/>
  </si>
  <si>
    <t>가계부채 힐링 프로그램(신용대출119)</t>
    <phoneticPr fontId="2" type="noConversion"/>
  </si>
  <si>
    <t>중기힐링프로그램</t>
    <phoneticPr fontId="2" type="noConversion"/>
  </si>
  <si>
    <t>사회적 약자 수수료 할인</t>
    <phoneticPr fontId="2" type="noConversion"/>
  </si>
  <si>
    <t>금융 취약 계층에 대한 금융 수수료 면제 계좌수</t>
    <phoneticPr fontId="2" type="noConversion"/>
  </si>
  <si>
    <t>금융 취약 계층에 대한 금융 수수료 면제 신규 건수</t>
    <phoneticPr fontId="2" type="noConversion"/>
  </si>
  <si>
    <t>신한벤처투자 FoFs</t>
    <phoneticPr fontId="2" type="noConversion"/>
  </si>
  <si>
    <t>신한자산운용 FoFs</t>
    <phoneticPr fontId="2" type="noConversion"/>
  </si>
  <si>
    <t>그린 뉴딜</t>
    <phoneticPr fontId="2" type="noConversion"/>
  </si>
  <si>
    <t>디지털 뉴딜</t>
    <phoneticPr fontId="2" type="noConversion"/>
  </si>
  <si>
    <t>SOC디지털화</t>
    <phoneticPr fontId="2" type="noConversion"/>
  </si>
  <si>
    <t xml:space="preserve">  (단, 파트너 조직/자선단체에 직접적으로 사용된 금액만을 기재)</t>
    <phoneticPr fontId="2" type="noConversion"/>
  </si>
  <si>
    <t>1) 2021년 7월 신한생명과 오렌지라이프가 통합된 신한라이프의 고객만족도 점수는 제출 기준이 상이하여 양 사의 점수를 구분하여 공개</t>
  </si>
  <si>
    <t>2) 신한생명: 고객센터 방문고객 만족도 점수</t>
  </si>
  <si>
    <t>3) 신한라이프: KSQI 점수(콜센터)</t>
  </si>
  <si>
    <t>도시가스(LNG)</t>
    <phoneticPr fontId="2" type="noConversion"/>
  </si>
  <si>
    <t>도시가스(LPG)</t>
    <phoneticPr fontId="2" type="noConversion"/>
  </si>
  <si>
    <t>실내등유</t>
    <phoneticPr fontId="2" type="noConversion"/>
  </si>
  <si>
    <t>차량-휘발유</t>
    <phoneticPr fontId="2" type="noConversion"/>
  </si>
  <si>
    <t>차량-경유</t>
    <phoneticPr fontId="2" type="noConversion"/>
  </si>
  <si>
    <t>차량-LPG</t>
    <phoneticPr fontId="2" type="noConversion"/>
  </si>
  <si>
    <t>GJ</t>
    <phoneticPr fontId="2" type="noConversion"/>
  </si>
  <si>
    <t>점수</t>
    <phoneticPr fontId="2" type="noConversion"/>
  </si>
  <si>
    <t>SBJ은행</t>
    <phoneticPr fontId="2" type="noConversion"/>
  </si>
  <si>
    <t>Regulated Financial Services</t>
    <phoneticPr fontId="2" type="noConversion"/>
  </si>
  <si>
    <t>신한은행(중국)유한공사</t>
    <phoneticPr fontId="2" type="noConversion"/>
  </si>
  <si>
    <t>신한베트남은행, 신한베트남파이낸스,
SHINHAN SECURITIES VIETNAM CO., LTD, SHINHAN DS VIETNAM CO.,LTD</t>
    <phoneticPr fontId="2" type="noConversion"/>
  </si>
  <si>
    <t>아메리카신한, Shinhan Investment America Inc.</t>
    <phoneticPr fontId="2" type="noConversion"/>
  </si>
  <si>
    <t>유럽신한은행, 신한캄보디아은행 등 12개 법인</t>
    <phoneticPr fontId="2" type="noConversion"/>
  </si>
  <si>
    <t>구매 및 용역비</t>
    <phoneticPr fontId="2" type="noConversion"/>
  </si>
  <si>
    <t>미발행</t>
    <phoneticPr fontId="2" type="noConversion"/>
  </si>
  <si>
    <t xml:space="preserve">     교육 대상자 수 (전체 직원)</t>
    <phoneticPr fontId="2" type="noConversion"/>
  </si>
  <si>
    <t>4. 국가별 법인세 비용</t>
    <phoneticPr fontId="2" type="noConversion"/>
  </si>
  <si>
    <t>1) 신한금융그룹 내부통제 시스템에 따른 확인 및 조치 완료 건</t>
    <phoneticPr fontId="2" type="noConversion"/>
  </si>
  <si>
    <t>2) 금융감독원에 보고한 금융사고</t>
    <phoneticPr fontId="2" type="noConversion"/>
  </si>
  <si>
    <t>3) 금융사고 관련 징계 현황 (행위자, 보조자, 감독자 등 모두 포함)</t>
    <phoneticPr fontId="2" type="noConversion"/>
  </si>
  <si>
    <t>횡령유용</t>
    <phoneticPr fontId="2" type="noConversion"/>
  </si>
  <si>
    <t>배임사기</t>
    <phoneticPr fontId="2" type="noConversion"/>
  </si>
  <si>
    <t>금품수수</t>
    <phoneticPr fontId="2" type="noConversion"/>
  </si>
  <si>
    <t>사금융알선</t>
    <phoneticPr fontId="2" type="noConversion"/>
  </si>
  <si>
    <t>사적금전대차</t>
    <phoneticPr fontId="2" type="noConversion"/>
  </si>
  <si>
    <t>기타</t>
    <phoneticPr fontId="2" type="noConversion"/>
  </si>
  <si>
    <t>금전피해 총 금액</t>
    <phoneticPr fontId="2" type="noConversion"/>
  </si>
  <si>
    <t>실명제위반</t>
    <phoneticPr fontId="2" type="noConversion"/>
  </si>
  <si>
    <t>감봉</t>
    <phoneticPr fontId="2" type="noConversion"/>
  </si>
  <si>
    <t>견책</t>
    <phoneticPr fontId="2" type="noConversion"/>
  </si>
  <si>
    <t>경고</t>
    <phoneticPr fontId="2" type="noConversion"/>
  </si>
  <si>
    <t>주의</t>
    <phoneticPr fontId="2" type="noConversion"/>
  </si>
  <si>
    <t>기타(감봉초과)</t>
    <phoneticPr fontId="2" type="noConversion"/>
  </si>
  <si>
    <t>1. Zero Carbon Drive - 친환경 금융 실적</t>
    <phoneticPr fontId="2" type="noConversion"/>
  </si>
  <si>
    <t>2. ESG 채권</t>
    <phoneticPr fontId="2" type="noConversion"/>
  </si>
  <si>
    <t>신한금융지주</t>
  </si>
  <si>
    <t>1) 신한금융그룹사 펀드 투자실적은 제외(친환경 투자에 포함)</t>
    <phoneticPr fontId="2" type="noConversion"/>
  </si>
  <si>
    <t xml:space="preserve">2) 운용사 투자실적 및 판매사(은행, 증권사 등) 펀드판매 실적 </t>
    <phoneticPr fontId="2" type="noConversion"/>
  </si>
  <si>
    <t>※ 2021년 외화채권은 2019년 말일 매매기준율, 2020년부터는 발행일 기준 최종 매매기준율로 환율 적용</t>
    <phoneticPr fontId="2" type="noConversion"/>
  </si>
  <si>
    <t>1) 신한금융그룹 IB부문(GIB) 실적, 그룹사 펀드 투자실적 포함(그룹사 펀드 투자실적 제외시 7,678억원)</t>
    <phoneticPr fontId="2" type="noConversion"/>
  </si>
  <si>
    <t>ESG PF 신규비율 (%)</t>
    <phoneticPr fontId="3" type="noConversion"/>
  </si>
  <si>
    <t>ESG 대출</t>
    <phoneticPr fontId="3" type="noConversion"/>
  </si>
  <si>
    <t>Total - ESG 대출 규모</t>
    <phoneticPr fontId="3" type="noConversion"/>
  </si>
  <si>
    <t>Total - 전체 기업대출 규모(잔액)</t>
    <phoneticPr fontId="3" type="noConversion"/>
  </si>
  <si>
    <t>Total - ESG 대출금액</t>
    <phoneticPr fontId="3" type="noConversion"/>
  </si>
  <si>
    <t>Total - 개인대출</t>
    <phoneticPr fontId="3" type="noConversion"/>
  </si>
  <si>
    <t>ESG 대출 비율 (%)</t>
    <phoneticPr fontId="3" type="noConversion"/>
  </si>
  <si>
    <t>Total - 전체 PF 신규액</t>
    <phoneticPr fontId="3" type="noConversion"/>
  </si>
  <si>
    <t>ESG 투자 비율 (%)</t>
    <phoneticPr fontId="2" type="noConversion"/>
  </si>
  <si>
    <t>친환경대출
(태양광사업+전기차 충전설비)</t>
    <phoneticPr fontId="3" type="noConversion"/>
  </si>
  <si>
    <t>버팀목전세자금대출</t>
    <phoneticPr fontId="3" type="noConversion"/>
  </si>
  <si>
    <t>신한 쏠편한 새희망홀씨대출(디지털전용)</t>
    <phoneticPr fontId="3" type="noConversion"/>
  </si>
  <si>
    <t>EV-MYCAR대출</t>
    <phoneticPr fontId="3" type="noConversion"/>
  </si>
  <si>
    <t>기업금융·투자은행</t>
    <phoneticPr fontId="3" type="noConversion"/>
  </si>
  <si>
    <t>-</t>
    <phoneticPr fontId="3" type="noConversion"/>
  </si>
  <si>
    <t xml:space="preserve">1) ESG투자상품 판매 잔액 </t>
    <phoneticPr fontId="2" type="noConversion"/>
  </si>
  <si>
    <t>2) 신한자산운용 SRI 펀드 판매금액 제외</t>
    <phoneticPr fontId="2" type="noConversion"/>
  </si>
  <si>
    <t>1) 보험가입이 어려운 고령자와 질병이력이 있는 유병자를 위해 계약심사 과정을 간소화여 건강검진 비용 부담을 줄여줄 수 있는 간편가입 보험 상품</t>
    <phoneticPr fontId="3" type="noConversion"/>
  </si>
  <si>
    <t>전기, 가스, 증기 및 수도사업</t>
    <phoneticPr fontId="3" type="noConversion"/>
  </si>
  <si>
    <t>그룹 총 여신 대비 화석연료 익스포저 비중 (%)</t>
    <phoneticPr fontId="3" type="noConversion"/>
  </si>
  <si>
    <t>적도원칙 심사 거절 건수</t>
    <phoneticPr fontId="2" type="noConversion"/>
  </si>
  <si>
    <t>※ 2021년 신한은행 기준, 프로젝트파이낸싱을 포함한 대규모 도매금융 활동건수 114개 중 적도원칙 검토 대상 총 36건(32%) 심사 거절 0건</t>
    <phoneticPr fontId="3" type="noConversion"/>
  </si>
  <si>
    <t>5. 신한은행 ESG 금융</t>
    <phoneticPr fontId="2" type="noConversion"/>
  </si>
  <si>
    <t>6. 그룹사(신한은행 외) ESG 금융</t>
    <phoneticPr fontId="2" type="noConversion"/>
  </si>
  <si>
    <t>7. ESG 특화 거래</t>
    <phoneticPr fontId="2" type="noConversion"/>
  </si>
  <si>
    <t>8. 화석연료 익스포저</t>
    <phoneticPr fontId="2" type="noConversion"/>
  </si>
  <si>
    <t>3. 혁신 금융</t>
    <phoneticPr fontId="2" type="noConversion"/>
  </si>
  <si>
    <t>기술금융 (TCB대출)</t>
    <phoneticPr fontId="2" type="noConversion"/>
  </si>
  <si>
    <t>1) Intellectual Property Rights: 지적재산권, 특허권</t>
    <phoneticPr fontId="2" type="noConversion"/>
  </si>
  <si>
    <t>2) 신한 사회적경제기업 두드림대출 267억 원 포함</t>
    <phoneticPr fontId="2" type="noConversion"/>
  </si>
  <si>
    <t>-</t>
    <phoneticPr fontId="2" type="noConversion"/>
  </si>
  <si>
    <t>1) Zero Carbon Drive 친환경 금융 실적에도 포함됨</t>
    <phoneticPr fontId="2" type="noConversion"/>
  </si>
  <si>
    <t>5. 사회적 기업 지원</t>
    <phoneticPr fontId="2" type="noConversion"/>
  </si>
  <si>
    <t>6. 사회공헌</t>
    <phoneticPr fontId="2" type="noConversion"/>
  </si>
  <si>
    <t>7. 기부 유형별 투자금액</t>
    <phoneticPr fontId="2" type="noConversion"/>
  </si>
  <si>
    <t>2. 고객민원 해결</t>
    <phoneticPr fontId="2" type="noConversion"/>
  </si>
  <si>
    <t xml:space="preserve">     금융감독원을 통한 접수건수</t>
    <phoneticPr fontId="2" type="noConversion"/>
  </si>
  <si>
    <t>총 고객민원 접수 건수</t>
    <phoneticPr fontId="2" type="noConversion"/>
  </si>
  <si>
    <t>처리완료</t>
    <phoneticPr fontId="2" type="noConversion"/>
  </si>
  <si>
    <t>완료율 (%)</t>
    <phoneticPr fontId="2" type="noConversion"/>
  </si>
  <si>
    <t xml:space="preserve">     금감원 통한 접수 비율 (%)</t>
    <phoneticPr fontId="2" type="noConversion"/>
  </si>
  <si>
    <t>상품 판매 관련 법적 소송으로 인한 총 금전적 손실</t>
    <phoneticPr fontId="2" type="noConversion"/>
  </si>
  <si>
    <t xml:space="preserve">     외부/협력업체
     정보보호 교육</t>
    <phoneticPr fontId="2" type="noConversion"/>
  </si>
  <si>
    <t xml:space="preserve">     임직원
     정보보호 교육</t>
    <phoneticPr fontId="2" type="noConversion"/>
  </si>
  <si>
    <t>거래 고객</t>
    <phoneticPr fontId="2" type="noConversion"/>
  </si>
  <si>
    <t>웹·모바일 등록 고객</t>
    <phoneticPr fontId="2" type="noConversion"/>
  </si>
  <si>
    <t>디지털 금융 이용율 (%)</t>
  </si>
  <si>
    <t>5. 금융경제교육 인원</t>
    <phoneticPr fontId="2" type="noConversion"/>
  </si>
  <si>
    <t>1. 고용 현황</t>
    <phoneticPr fontId="2" type="noConversion"/>
  </si>
  <si>
    <t>부장</t>
    <phoneticPr fontId="2" type="noConversion"/>
  </si>
  <si>
    <t xml:space="preserve">   총 직원 수</t>
    <phoneticPr fontId="2" type="noConversion"/>
  </si>
  <si>
    <t xml:space="preserve">      계약 조건</t>
    <phoneticPr fontId="2" type="noConversion"/>
  </si>
  <si>
    <t xml:space="preserve">      연령별</t>
    <phoneticPr fontId="2" type="noConversion"/>
  </si>
  <si>
    <t>부부장 이하 (계약직)</t>
    <phoneticPr fontId="2" type="noConversion"/>
  </si>
  <si>
    <t>2. 신규 채용 인원</t>
    <phoneticPr fontId="2" type="noConversion"/>
  </si>
  <si>
    <t>※ 신한은행, 신한카드, 신한금융투자, 신한라이프 대상 신규 채용인원 (단, 그룹사 내 인력교류 채용, 퇴직 후 재채용 제외)</t>
    <phoneticPr fontId="2" type="noConversion"/>
  </si>
  <si>
    <t>3. 신한은행 Open Position 내부충원 비율</t>
    <phoneticPr fontId="2" type="noConversion"/>
  </si>
  <si>
    <t>1) 신한은행 기준</t>
    <phoneticPr fontId="2" type="noConversion"/>
  </si>
  <si>
    <t>총 이직률</t>
    <phoneticPr fontId="2" type="noConversion"/>
  </si>
  <si>
    <t>총 이직률</t>
    <phoneticPr fontId="3" type="noConversion"/>
  </si>
  <si>
    <t>자발적 이직률</t>
    <phoneticPr fontId="3" type="noConversion"/>
  </si>
  <si>
    <t>-</t>
    <phoneticPr fontId="2" type="noConversion"/>
  </si>
  <si>
    <t>자발적 이직률</t>
    <phoneticPr fontId="2" type="noConversion"/>
  </si>
  <si>
    <t>5. 다양성</t>
    <phoneticPr fontId="2" type="noConversion"/>
  </si>
  <si>
    <t xml:space="preserve">   여성 리더십</t>
    <phoneticPr fontId="2" type="noConversion"/>
  </si>
  <si>
    <t xml:space="preserve">   보훈직원 수</t>
    <phoneticPr fontId="2" type="noConversion"/>
  </si>
  <si>
    <t xml:space="preserve">   장애인 직원 수</t>
    <phoneticPr fontId="2" type="noConversion"/>
  </si>
  <si>
    <t xml:space="preserve">         과장</t>
    <phoneticPr fontId="2" type="noConversion"/>
  </si>
  <si>
    <t xml:space="preserve">     육아휴직 후 해당년도 내 복귀 인원 비율 (%)</t>
    <phoneticPr fontId="2" type="noConversion"/>
  </si>
  <si>
    <t xml:space="preserve">     전년도 육아휴직 후 복귀 인원 중 12개월 이상 근무자 비율 (%)</t>
    <phoneticPr fontId="2" type="noConversion"/>
  </si>
  <si>
    <t>2) Science, Technology, Engineering, Math</t>
    <phoneticPr fontId="2" type="noConversion"/>
  </si>
  <si>
    <t>1) 영업점 등</t>
    <phoneticPr fontId="2" type="noConversion"/>
  </si>
  <si>
    <t>6. 신한은행 직무별 다양성</t>
    <phoneticPr fontId="2" type="noConversion"/>
  </si>
  <si>
    <t>1) 제주은행 제외 임직원 1인당 사용량</t>
    <phoneticPr fontId="2" type="noConversion"/>
  </si>
  <si>
    <t>일반 폐기물</t>
    <phoneticPr fontId="2" type="noConversion"/>
  </si>
  <si>
    <t>재활용 폐기물</t>
    <phoneticPr fontId="2" type="noConversion"/>
  </si>
  <si>
    <t>9. 경영진 주식 보유 현황</t>
    <phoneticPr fontId="2" type="noConversion"/>
  </si>
  <si>
    <t xml:space="preserve">10. 시스템적 중요 은행(D-SIB) 평가 결과 </t>
    <phoneticPr fontId="2" type="noConversion"/>
  </si>
  <si>
    <t>금융위원회 보도자료(21-07-13)</t>
    <phoneticPr fontId="2" type="noConversion"/>
  </si>
  <si>
    <t>4. 디지털 금융 가입률</t>
    <phoneticPr fontId="2" type="noConversion"/>
  </si>
  <si>
    <t>1. 온실가스 배출량 (Scope 1, 2)</t>
  </si>
  <si>
    <t>2. 온실가스 배출량 (Scope 3)</t>
  </si>
  <si>
    <t>10. 시스템적 중요 은행(D-SIB) 평가 결과</t>
    <phoneticPr fontId="2" type="noConversion"/>
  </si>
  <si>
    <t>9. PF 환경/사회 리스크 리뷰 및 적도원칙 리뷰</t>
    <phoneticPr fontId="2" type="noConversion"/>
  </si>
  <si>
    <t>4. 이직 현황</t>
    <phoneticPr fontId="2" type="noConversion"/>
  </si>
  <si>
    <t>4. 뉴딜 금융</t>
    <phoneticPr fontId="2" type="noConversion"/>
  </si>
  <si>
    <t>4. ESG 자산운용</t>
    <phoneticPr fontId="2" type="noConversion"/>
  </si>
  <si>
    <t>3. ESG PF (프로젝트 파이낸싱)</t>
    <phoneticPr fontId="2" type="noConversion"/>
  </si>
  <si>
    <t>직원</t>
  </si>
  <si>
    <t>고객</t>
  </si>
  <si>
    <t>포용·혁신금융</t>
  </si>
  <si>
    <t>신한금융그룹 2021 ESG Factook</t>
    <phoneticPr fontId="2" type="noConversion"/>
  </si>
  <si>
    <r>
      <t xml:space="preserve">     당기순이익 </t>
    </r>
    <r>
      <rPr>
        <vertAlign val="superscript"/>
        <sz val="11"/>
        <color theme="1"/>
        <rFont val="원신한 light"/>
        <family val="3"/>
        <charset val="129"/>
      </rPr>
      <t>1)</t>
    </r>
    <phoneticPr fontId="2" type="noConversion"/>
  </si>
  <si>
    <r>
      <t>8. 금융사고 및 조치이행 현황</t>
    </r>
    <r>
      <rPr>
        <b/>
        <vertAlign val="superscript"/>
        <sz val="12"/>
        <color theme="0"/>
        <rFont val="원신한 light"/>
        <family val="3"/>
        <charset val="129"/>
      </rPr>
      <t>1)</t>
    </r>
    <phoneticPr fontId="2" type="noConversion"/>
  </si>
  <si>
    <r>
      <t>위반건수</t>
    </r>
    <r>
      <rPr>
        <b/>
        <vertAlign val="superscript"/>
        <sz val="11"/>
        <color theme="1"/>
        <rFont val="원신한 light"/>
        <family val="3"/>
        <charset val="129"/>
      </rPr>
      <t>2)</t>
    </r>
    <phoneticPr fontId="2" type="noConversion"/>
  </si>
  <si>
    <r>
      <t>조치건수</t>
    </r>
    <r>
      <rPr>
        <b/>
        <vertAlign val="superscript"/>
        <sz val="11"/>
        <color theme="1"/>
        <rFont val="원신한 light"/>
        <family val="3"/>
        <charset val="129"/>
      </rPr>
      <t>3)</t>
    </r>
    <phoneticPr fontId="2" type="noConversion"/>
  </si>
  <si>
    <r>
      <t xml:space="preserve">     친환경 PF</t>
    </r>
    <r>
      <rPr>
        <vertAlign val="superscript"/>
        <sz val="11"/>
        <color theme="1"/>
        <rFont val="원신한 light"/>
        <family val="3"/>
        <charset val="129"/>
      </rPr>
      <t xml:space="preserve"> 1)</t>
    </r>
    <phoneticPr fontId="2" type="noConversion"/>
  </si>
  <si>
    <r>
      <t xml:space="preserve">     친환경 투자 </t>
    </r>
    <r>
      <rPr>
        <vertAlign val="superscript"/>
        <sz val="11"/>
        <color theme="1"/>
        <rFont val="원신한 light"/>
        <family val="3"/>
        <charset val="129"/>
      </rPr>
      <t>2)</t>
    </r>
    <phoneticPr fontId="2" type="noConversion"/>
  </si>
  <si>
    <r>
      <t xml:space="preserve">지속가능/소셜채권 </t>
    </r>
    <r>
      <rPr>
        <vertAlign val="superscript"/>
        <sz val="11"/>
        <color theme="1"/>
        <rFont val="원신한 light"/>
        <family val="3"/>
        <charset val="129"/>
      </rPr>
      <t>1)</t>
    </r>
    <phoneticPr fontId="2" type="noConversion"/>
  </si>
  <si>
    <r>
      <t xml:space="preserve">Total - 전체 채권 발행액 </t>
    </r>
    <r>
      <rPr>
        <b/>
        <vertAlign val="superscript"/>
        <sz val="11"/>
        <color theme="1"/>
        <rFont val="원신한 light"/>
        <family val="3"/>
        <charset val="129"/>
      </rPr>
      <t>1)</t>
    </r>
    <phoneticPr fontId="2" type="noConversion"/>
  </si>
  <si>
    <t>Total - ESG PF 신규액</t>
    <phoneticPr fontId="3" type="noConversion"/>
  </si>
  <si>
    <r>
      <t>4. ESG 자산운용</t>
    </r>
    <r>
      <rPr>
        <b/>
        <vertAlign val="superscript"/>
        <sz val="12"/>
        <color theme="0"/>
        <rFont val="원신한 light"/>
        <family val="3"/>
        <charset val="129"/>
      </rPr>
      <t>1)</t>
    </r>
    <phoneticPr fontId="2" type="noConversion"/>
  </si>
  <si>
    <r>
      <t xml:space="preserve">     SRI펀드</t>
    </r>
    <r>
      <rPr>
        <vertAlign val="superscript"/>
        <sz val="11"/>
        <color theme="1"/>
        <rFont val="원신한 light"/>
        <family val="3"/>
        <charset val="129"/>
      </rPr>
      <t>2)</t>
    </r>
    <phoneticPr fontId="2" type="noConversion"/>
  </si>
  <si>
    <r>
      <rPr>
        <vertAlign val="superscript"/>
        <sz val="11"/>
        <color rgb="FF000000"/>
        <rFont val="원신한 light"/>
        <family val="3"/>
        <charset val="129"/>
      </rPr>
      <t>1)</t>
    </r>
    <r>
      <rPr>
        <sz val="11"/>
        <color rgb="FF000000"/>
        <rFont val="원신한 Light"/>
        <family val="3"/>
        <charset val="129"/>
      </rPr>
      <t xml:space="preserve"> 신한자산운용 실적</t>
    </r>
    <phoneticPr fontId="3" type="noConversion"/>
  </si>
  <si>
    <r>
      <rPr>
        <vertAlign val="superscript"/>
        <sz val="11"/>
        <color rgb="FF000000"/>
        <rFont val="원신한 light"/>
        <family val="3"/>
        <charset val="129"/>
      </rPr>
      <t>2)</t>
    </r>
    <r>
      <rPr>
        <sz val="11"/>
        <color rgb="FF000000"/>
        <rFont val="원신한 Light"/>
        <family val="3"/>
        <charset val="129"/>
      </rPr>
      <t xml:space="preserve"> 사회책임투자펀드(Socially Responsible Investment)</t>
    </r>
    <phoneticPr fontId="3" type="noConversion"/>
  </si>
  <si>
    <r>
      <t>ESG 투자(AUM)</t>
    </r>
    <r>
      <rPr>
        <vertAlign val="superscript"/>
        <sz val="11"/>
        <color theme="1"/>
        <rFont val="원신한 light"/>
        <family val="3"/>
        <charset val="129"/>
      </rPr>
      <t>1)</t>
    </r>
    <phoneticPr fontId="2" type="noConversion"/>
  </si>
  <si>
    <r>
      <t xml:space="preserve">SRI펀드 </t>
    </r>
    <r>
      <rPr>
        <vertAlign val="superscript"/>
        <sz val="11"/>
        <color rgb="FF000000"/>
        <rFont val="원신한 light"/>
        <family val="3"/>
        <charset val="129"/>
      </rPr>
      <t>2)</t>
    </r>
    <phoneticPr fontId="2" type="noConversion"/>
  </si>
  <si>
    <r>
      <t xml:space="preserve">SRI 펀드 </t>
    </r>
    <r>
      <rPr>
        <vertAlign val="superscript"/>
        <sz val="11"/>
        <color theme="1"/>
        <rFont val="원신한 light"/>
        <family val="3"/>
        <charset val="129"/>
      </rPr>
      <t>1)</t>
    </r>
    <phoneticPr fontId="2" type="noConversion"/>
  </si>
  <si>
    <r>
      <t>ESG 관련 (보헙취약계층</t>
    </r>
    <r>
      <rPr>
        <b/>
        <vertAlign val="superscript"/>
        <sz val="11"/>
        <color theme="1"/>
        <rFont val="원신한 light"/>
        <family val="3"/>
        <charset val="129"/>
      </rPr>
      <t>1)</t>
    </r>
    <r>
      <rPr>
        <b/>
        <sz val="11"/>
        <color theme="1"/>
        <rFont val="원신한 light"/>
        <family val="3"/>
        <charset val="129"/>
      </rPr>
      <t>) 보험상품 판매액</t>
    </r>
    <phoneticPr fontId="2" type="noConversion"/>
  </si>
  <si>
    <r>
      <t>화석연료 익스포저</t>
    </r>
    <r>
      <rPr>
        <b/>
        <vertAlign val="superscript"/>
        <sz val="11"/>
        <color theme="1"/>
        <rFont val="원신한 light"/>
        <family val="3"/>
        <charset val="129"/>
      </rPr>
      <t>1)</t>
    </r>
    <phoneticPr fontId="2" type="noConversion"/>
  </si>
  <si>
    <r>
      <t>협의 익스포저</t>
    </r>
    <r>
      <rPr>
        <b/>
        <vertAlign val="superscript"/>
        <sz val="11"/>
        <color theme="1"/>
        <rFont val="원신한 light"/>
        <family val="3"/>
        <charset val="129"/>
      </rPr>
      <t>2)</t>
    </r>
    <phoneticPr fontId="2" type="noConversion"/>
  </si>
  <si>
    <r>
      <t>광의 익스포저</t>
    </r>
    <r>
      <rPr>
        <b/>
        <vertAlign val="superscript"/>
        <sz val="11"/>
        <color theme="1"/>
        <rFont val="원신한 light"/>
        <family val="3"/>
        <charset val="129"/>
      </rPr>
      <t>3)</t>
    </r>
    <phoneticPr fontId="2" type="noConversion"/>
  </si>
  <si>
    <r>
      <t xml:space="preserve">     A등급</t>
    </r>
    <r>
      <rPr>
        <vertAlign val="superscript"/>
        <sz val="11"/>
        <color theme="1"/>
        <rFont val="원신한 light"/>
        <family val="3"/>
        <charset val="129"/>
      </rPr>
      <t>1)</t>
    </r>
    <phoneticPr fontId="2" type="noConversion"/>
  </si>
  <si>
    <r>
      <t xml:space="preserve">     B등급</t>
    </r>
    <r>
      <rPr>
        <vertAlign val="superscript"/>
        <sz val="11"/>
        <color theme="1"/>
        <rFont val="원신한 light"/>
        <family val="3"/>
        <charset val="129"/>
      </rPr>
      <t>2)</t>
    </r>
    <phoneticPr fontId="2" type="noConversion"/>
  </si>
  <si>
    <r>
      <t xml:space="preserve">     C등급</t>
    </r>
    <r>
      <rPr>
        <vertAlign val="superscript"/>
        <sz val="11"/>
        <color theme="1"/>
        <rFont val="원신한 light"/>
        <family val="3"/>
        <charset val="129"/>
      </rPr>
      <t>3)</t>
    </r>
    <phoneticPr fontId="2" type="noConversion"/>
  </si>
  <si>
    <r>
      <t xml:space="preserve">     A등급</t>
    </r>
    <r>
      <rPr>
        <b/>
        <vertAlign val="superscript"/>
        <sz val="11"/>
        <color theme="1"/>
        <rFont val="원신한 light"/>
        <family val="3"/>
        <charset val="129"/>
      </rPr>
      <t>1)</t>
    </r>
    <phoneticPr fontId="2" type="noConversion"/>
  </si>
  <si>
    <r>
      <t>PF 포함 대규모 도매금융 활동 건수</t>
    </r>
    <r>
      <rPr>
        <vertAlign val="superscript"/>
        <sz val="11"/>
        <color theme="1"/>
        <rFont val="원신한 light"/>
        <family val="3"/>
        <charset val="129"/>
      </rPr>
      <t>4)</t>
    </r>
    <phoneticPr fontId="2" type="noConversion"/>
  </si>
  <si>
    <r>
      <t xml:space="preserve">     </t>
    </r>
    <r>
      <rPr>
        <sz val="11"/>
        <color theme="1"/>
        <rFont val="원신한 light"/>
        <family val="3"/>
        <charset val="129"/>
      </rPr>
      <t>기타</t>
    </r>
    <phoneticPr fontId="2" type="noConversion"/>
  </si>
  <si>
    <r>
      <t>IP</t>
    </r>
    <r>
      <rPr>
        <vertAlign val="superscript"/>
        <sz val="11"/>
        <color theme="1"/>
        <rFont val="원신한 light"/>
        <family val="3"/>
        <charset val="129"/>
      </rPr>
      <t>1)</t>
    </r>
    <r>
      <rPr>
        <sz val="11"/>
        <color theme="1"/>
        <rFont val="원신한 light"/>
        <family val="3"/>
        <charset val="129"/>
      </rPr>
      <t>담보대출</t>
    </r>
    <phoneticPr fontId="2" type="noConversion"/>
  </si>
  <si>
    <r>
      <t>사회적 금융</t>
    </r>
    <r>
      <rPr>
        <vertAlign val="superscript"/>
        <sz val="11"/>
        <color theme="1"/>
        <rFont val="원신한 light"/>
        <family val="3"/>
        <charset val="129"/>
      </rPr>
      <t>2)</t>
    </r>
    <phoneticPr fontId="2" type="noConversion"/>
  </si>
  <si>
    <r>
      <t>친환경투자</t>
    </r>
    <r>
      <rPr>
        <vertAlign val="superscript"/>
        <sz val="11"/>
        <color theme="1"/>
        <rFont val="원신한 light"/>
        <family val="3"/>
        <charset val="129"/>
      </rPr>
      <t>1)</t>
    </r>
    <phoneticPr fontId="2" type="noConversion"/>
  </si>
  <si>
    <r>
      <t>여신</t>
    </r>
    <r>
      <rPr>
        <vertAlign val="superscript"/>
        <sz val="11"/>
        <color theme="1"/>
        <rFont val="원신한 light"/>
        <family val="3"/>
        <charset val="129"/>
      </rPr>
      <t>1)</t>
    </r>
    <phoneticPr fontId="2" type="noConversion"/>
  </si>
  <si>
    <r>
      <t xml:space="preserve">     자선 기부</t>
    </r>
    <r>
      <rPr>
        <vertAlign val="superscript"/>
        <sz val="11"/>
        <color theme="1"/>
        <rFont val="원신한 light"/>
        <family val="3"/>
        <charset val="129"/>
      </rPr>
      <t>1)</t>
    </r>
    <phoneticPr fontId="2" type="noConversion"/>
  </si>
  <si>
    <r>
      <t xml:space="preserve">     지역사회 투자</t>
    </r>
    <r>
      <rPr>
        <vertAlign val="superscript"/>
        <sz val="11"/>
        <color theme="1"/>
        <rFont val="원신한 light"/>
        <family val="3"/>
        <charset val="129"/>
      </rPr>
      <t>2)</t>
    </r>
    <phoneticPr fontId="2" type="noConversion"/>
  </si>
  <si>
    <r>
      <t xml:space="preserve">     상업적 이니셔티브</t>
    </r>
    <r>
      <rPr>
        <vertAlign val="superscript"/>
        <sz val="11"/>
        <color theme="1"/>
        <rFont val="원신한 light"/>
        <family val="3"/>
        <charset val="129"/>
      </rPr>
      <t>3)</t>
    </r>
    <phoneticPr fontId="2" type="noConversion"/>
  </si>
  <si>
    <r>
      <rPr>
        <vertAlign val="superscript"/>
        <sz val="11"/>
        <color theme="1"/>
        <rFont val="원신한 light"/>
        <family val="3"/>
        <charset val="129"/>
      </rPr>
      <t>1)</t>
    </r>
    <r>
      <rPr>
        <sz val="11"/>
        <color theme="1"/>
        <rFont val="원신한 light"/>
        <family val="3"/>
        <charset val="129"/>
      </rPr>
      <t xml:space="preserve"> 자선 기부 : 현금 및 현물 기부, 마케팅 전략의 일환이 아닌 문화 예술에 대한 스폰서십, 매칭 펀드, 임직원 자원봉사 시간 비용 등</t>
    </r>
    <phoneticPr fontId="2" type="noConversion"/>
  </si>
  <si>
    <r>
      <rPr>
        <vertAlign val="superscript"/>
        <sz val="11"/>
        <color theme="1"/>
        <rFont val="원신한 light"/>
        <family val="3"/>
        <charset val="129"/>
      </rPr>
      <t>2)</t>
    </r>
    <r>
      <rPr>
        <sz val="11"/>
        <color theme="1"/>
        <rFont val="원신한 light"/>
        <family val="3"/>
        <charset val="129"/>
      </rPr>
      <t xml:space="preserve"> 지역사회 투자 : 지역사회 전략에 중요한 파트너 조직에의 기부 또는 임직원 파견, 지역 고용 촉진을 위한 트레이닝 프로그램</t>
    </r>
    <phoneticPr fontId="2" type="noConversion"/>
  </si>
  <si>
    <r>
      <rPr>
        <vertAlign val="superscript"/>
        <sz val="11"/>
        <color theme="1"/>
        <rFont val="원신한 light"/>
        <family val="3"/>
        <charset val="129"/>
      </rPr>
      <t>3)</t>
    </r>
    <r>
      <rPr>
        <sz val="11"/>
        <color theme="1"/>
        <rFont val="원신한 light"/>
        <family val="3"/>
        <charset val="129"/>
      </rPr>
      <t xml:space="preserve"> 상업적 이니셔티브 : 대학 지원, 이벤트 스폰서 등 브랜드 인지도 상승, 제품 및 서비스 홍보 등 기업의 직접적인 성공을 위한 지역사회 활동</t>
    </r>
    <phoneticPr fontId="2" type="noConversion"/>
  </si>
  <si>
    <r>
      <t xml:space="preserve">     현물기부 환산액</t>
    </r>
    <r>
      <rPr>
        <vertAlign val="superscript"/>
        <sz val="11"/>
        <color theme="1"/>
        <rFont val="원신한 light"/>
        <family val="3"/>
        <charset val="129"/>
      </rPr>
      <t>1)</t>
    </r>
    <phoneticPr fontId="2" type="noConversion"/>
  </si>
  <si>
    <r>
      <t xml:space="preserve">     간접비</t>
    </r>
    <r>
      <rPr>
        <vertAlign val="superscript"/>
        <sz val="11"/>
        <color theme="1"/>
        <rFont val="원신한 light"/>
        <family val="3"/>
        <charset val="129"/>
      </rPr>
      <t>2)</t>
    </r>
    <phoneticPr fontId="2" type="noConversion"/>
  </si>
  <si>
    <r>
      <rPr>
        <vertAlign val="superscript"/>
        <sz val="11"/>
        <color theme="1"/>
        <rFont val="원신한 light"/>
        <family val="3"/>
        <charset val="129"/>
      </rPr>
      <t>1)</t>
    </r>
    <r>
      <rPr>
        <sz val="11"/>
        <color theme="1"/>
        <rFont val="원신한 light"/>
        <family val="3"/>
        <charset val="129"/>
      </rPr>
      <t xml:space="preserve"> 현물기부 : 제품/서비스 기부 시가 환산액</t>
    </r>
    <phoneticPr fontId="2" type="noConversion"/>
  </si>
  <si>
    <r>
      <rPr>
        <vertAlign val="superscript"/>
        <sz val="11"/>
        <color theme="1"/>
        <rFont val="원신한 light"/>
        <family val="3"/>
        <charset val="129"/>
      </rPr>
      <t>2)</t>
    </r>
    <r>
      <rPr>
        <sz val="11"/>
        <color theme="1"/>
        <rFont val="원신한 light"/>
        <family val="3"/>
        <charset val="129"/>
      </rPr>
      <t xml:space="preserve"> 간접비 : 사회공헌 프로그램에 직접 지출된 비용 외 프로그램 관리 등으로 지출된 비용</t>
    </r>
    <phoneticPr fontId="2" type="noConversion"/>
  </si>
  <si>
    <r>
      <t>신한라이프</t>
    </r>
    <r>
      <rPr>
        <vertAlign val="superscript"/>
        <sz val="11"/>
        <color theme="1"/>
        <rFont val="원신한 light"/>
        <family val="3"/>
        <charset val="129"/>
      </rPr>
      <t>1)</t>
    </r>
    <phoneticPr fontId="2" type="noConversion"/>
  </si>
  <si>
    <r>
      <t>4. 이직 현황</t>
    </r>
    <r>
      <rPr>
        <b/>
        <vertAlign val="superscript"/>
        <sz val="12"/>
        <color theme="0"/>
        <rFont val="원신한 light"/>
        <family val="3"/>
        <charset val="129"/>
      </rPr>
      <t>1)</t>
    </r>
    <phoneticPr fontId="2" type="noConversion"/>
  </si>
  <si>
    <r>
      <t xml:space="preserve">         경영진</t>
    </r>
    <r>
      <rPr>
        <vertAlign val="superscript"/>
        <sz val="11"/>
        <color theme="1"/>
        <rFont val="원신한 light"/>
        <family val="3"/>
        <charset val="129"/>
      </rPr>
      <t>1)</t>
    </r>
    <phoneticPr fontId="2" type="noConversion"/>
  </si>
  <si>
    <r>
      <t xml:space="preserve">         중간관리자</t>
    </r>
    <r>
      <rPr>
        <vertAlign val="superscript"/>
        <sz val="11"/>
        <color theme="1"/>
        <rFont val="원신한 light"/>
        <family val="3"/>
        <charset val="129"/>
      </rPr>
      <t>2)</t>
    </r>
    <phoneticPr fontId="2" type="noConversion"/>
  </si>
  <si>
    <r>
      <t xml:space="preserve">     수익창출부서</t>
    </r>
    <r>
      <rPr>
        <vertAlign val="superscript"/>
        <sz val="11"/>
        <rFont val="원신한 light"/>
        <family val="3"/>
        <charset val="129"/>
      </rPr>
      <t>1)</t>
    </r>
    <phoneticPr fontId="2" type="noConversion"/>
  </si>
  <si>
    <r>
      <t>74.3</t>
    </r>
    <r>
      <rPr>
        <vertAlign val="superscript"/>
        <sz val="11"/>
        <rFont val="원신한 light"/>
        <family val="3"/>
        <charset val="129"/>
      </rPr>
      <t>1)</t>
    </r>
    <phoneticPr fontId="2" type="noConversion"/>
  </si>
  <si>
    <t>1) 임원 및 본부장</t>
    <phoneticPr fontId="2" type="noConversion"/>
  </si>
  <si>
    <t>2) 부장 ~ 과장</t>
    <phoneticPr fontId="2" type="noConversion"/>
  </si>
  <si>
    <t>전력</t>
    <phoneticPr fontId="2" type="noConversion"/>
  </si>
  <si>
    <t>열(스팀)</t>
    <phoneticPr fontId="2" type="noConversion"/>
  </si>
  <si>
    <r>
      <t>95.5</t>
    </r>
    <r>
      <rPr>
        <vertAlign val="superscript"/>
        <sz val="11"/>
        <rFont val="원신한 light"/>
        <family val="3"/>
        <charset val="129"/>
      </rPr>
      <t>2)</t>
    </r>
    <r>
      <rPr>
        <sz val="11"/>
        <rFont val="원신한 light"/>
        <family val="3"/>
        <charset val="129"/>
      </rPr>
      <t xml:space="preserve"> / 92.0</t>
    </r>
    <r>
      <rPr>
        <vertAlign val="superscript"/>
        <sz val="11"/>
        <rFont val="원신한 light"/>
        <family val="3"/>
        <charset val="129"/>
      </rPr>
      <t>3)</t>
    </r>
    <phoneticPr fontId="3" type="noConversion"/>
  </si>
  <si>
    <t>사잇돌 중금리 대출</t>
    <phoneticPr fontId="2" type="noConversion"/>
  </si>
  <si>
    <t>대출 합계</t>
    <phoneticPr fontId="2" type="noConversion"/>
  </si>
  <si>
    <t>1) 사회적 금융 실적 포함</t>
    <phoneticPr fontId="2" type="noConversion"/>
  </si>
  <si>
    <r>
      <t xml:space="preserve">     고객 정보 유출사고 건수</t>
    </r>
    <r>
      <rPr>
        <vertAlign val="superscript"/>
        <sz val="11"/>
        <color theme="1"/>
        <rFont val="원신한 light"/>
        <family val="3"/>
        <charset val="129"/>
      </rPr>
      <t>1)</t>
    </r>
    <phoneticPr fontId="2" type="noConversion"/>
  </si>
  <si>
    <r>
      <t xml:space="preserve">     제3자 정보제공에 대하여 동의를 한 고객 비율</t>
    </r>
    <r>
      <rPr>
        <vertAlign val="superscript"/>
        <sz val="11"/>
        <color theme="1"/>
        <rFont val="원신한 light"/>
        <family val="3"/>
        <charset val="129"/>
      </rPr>
      <t>2)</t>
    </r>
    <phoneticPr fontId="2" type="noConversion"/>
  </si>
  <si>
    <t xml:space="preserve">     단체협약 결과 적용 비율 (%)</t>
    <phoneticPr fontId="2" type="noConversion"/>
  </si>
  <si>
    <r>
      <t xml:space="preserve">     STEM</t>
    </r>
    <r>
      <rPr>
        <sz val="11"/>
        <color theme="1"/>
        <rFont val="원신한 light"/>
        <family val="3"/>
        <charset val="129"/>
      </rPr>
      <t>부서</t>
    </r>
    <r>
      <rPr>
        <vertAlign val="superscript"/>
        <sz val="11"/>
        <color theme="1"/>
        <rFont val="원신한 light"/>
        <family val="3"/>
        <charset val="129"/>
      </rPr>
      <t>2)</t>
    </r>
    <phoneticPr fontId="3" type="noConversion"/>
  </si>
  <si>
    <t xml:space="preserve">     단체협약 적용 대상 인원</t>
    <phoneticPr fontId="2" type="noConversion"/>
  </si>
  <si>
    <t xml:space="preserve">     단체협약 적용 인원</t>
    <phoneticPr fontId="2" type="noConversion"/>
  </si>
  <si>
    <t xml:space="preserve">     Scope 1</t>
    <phoneticPr fontId="2" type="noConversion"/>
  </si>
  <si>
    <t>일반폐기물(소각)</t>
    <phoneticPr fontId="2" type="noConversion"/>
  </si>
  <si>
    <t>환경투자 금액</t>
    <phoneticPr fontId="2" type="noConversion"/>
  </si>
  <si>
    <t xml:space="preserve">  친환경 IT제품 구매</t>
    <phoneticPr fontId="2" type="noConversion"/>
  </si>
  <si>
    <t xml:space="preserve">  LED조명 구매</t>
    <phoneticPr fontId="2" type="noConversion"/>
  </si>
  <si>
    <t xml:space="preserve">  노후시설 교체</t>
    <phoneticPr fontId="2" type="noConversion"/>
  </si>
  <si>
    <t>1. 경제성과</t>
    <phoneticPr fontId="2" type="noConversion"/>
  </si>
  <si>
    <t>3. 금융배출량 (Financed emission)</t>
    <phoneticPr fontId="2" type="noConversion"/>
  </si>
  <si>
    <t>금융배출량 집약도</t>
    <phoneticPr fontId="2" type="noConversion"/>
  </si>
  <si>
    <t>tCO2eq/억원</t>
    <phoneticPr fontId="2" type="noConversion"/>
  </si>
  <si>
    <t>자산클래스</t>
    <phoneticPr fontId="2" type="noConversion"/>
  </si>
  <si>
    <t>상장주식 &amp; 회사채</t>
    <phoneticPr fontId="2" type="noConversion"/>
  </si>
  <si>
    <t>Listed equity &amp; bond</t>
    <phoneticPr fontId="2" type="noConversion"/>
  </si>
  <si>
    <t>기업대출 &amp; 비상장주식</t>
    <phoneticPr fontId="2" type="noConversion"/>
  </si>
  <si>
    <t>Corporate loan</t>
    <phoneticPr fontId="2" type="noConversion"/>
  </si>
  <si>
    <t>프로젝트파이낸스</t>
    <phoneticPr fontId="2" type="noConversion"/>
  </si>
  <si>
    <t>PF</t>
    <phoneticPr fontId="2" type="noConversion"/>
  </si>
  <si>
    <t>상업용부동산</t>
    <phoneticPr fontId="2" type="noConversion"/>
  </si>
  <si>
    <t>Real estate</t>
    <phoneticPr fontId="2" type="noConversion"/>
  </si>
  <si>
    <t>모기지</t>
    <phoneticPr fontId="2" type="noConversion"/>
  </si>
  <si>
    <t>Mortgage</t>
    <phoneticPr fontId="2" type="noConversion"/>
  </si>
  <si>
    <t>차량대출</t>
    <phoneticPr fontId="2" type="noConversion"/>
  </si>
  <si>
    <t>Vehicle Loan</t>
    <phoneticPr fontId="2" type="noConversion"/>
  </si>
  <si>
    <t>업종</t>
    <phoneticPr fontId="2" type="noConversion"/>
  </si>
  <si>
    <t>발전</t>
    <phoneticPr fontId="2" type="noConversion"/>
  </si>
  <si>
    <t>Power generation</t>
    <phoneticPr fontId="2" type="noConversion"/>
  </si>
  <si>
    <t>알루미늄</t>
    <phoneticPr fontId="2" type="noConversion"/>
  </si>
  <si>
    <t>Aluminum</t>
    <phoneticPr fontId="2" type="noConversion"/>
  </si>
  <si>
    <t>시멘트</t>
    <phoneticPr fontId="2" type="noConversion"/>
  </si>
  <si>
    <t>Cement</t>
    <phoneticPr fontId="2" type="noConversion"/>
  </si>
  <si>
    <t>철강</t>
    <phoneticPr fontId="2" type="noConversion"/>
  </si>
  <si>
    <t>Iron &amp; Steel</t>
    <phoneticPr fontId="2" type="noConversion"/>
  </si>
  <si>
    <t>제지</t>
    <phoneticPr fontId="2" type="noConversion"/>
  </si>
  <si>
    <t>Paper</t>
    <phoneticPr fontId="2" type="noConversion"/>
  </si>
  <si>
    <t>운송</t>
    <phoneticPr fontId="2" type="noConversion"/>
  </si>
  <si>
    <t>Transporation</t>
    <phoneticPr fontId="2" type="noConversion"/>
  </si>
  <si>
    <t>화학</t>
    <phoneticPr fontId="2" type="noConversion"/>
  </si>
  <si>
    <t>Oli &amp; Chemical</t>
    <phoneticPr fontId="2" type="noConversion"/>
  </si>
  <si>
    <t>Others</t>
    <phoneticPr fontId="2" type="noConversion"/>
  </si>
  <si>
    <t>4. 에너지 사용량</t>
    <phoneticPr fontId="2" type="noConversion"/>
  </si>
  <si>
    <t>비재생에너지 사용량</t>
    <phoneticPr fontId="2" type="noConversion"/>
  </si>
  <si>
    <t>MWh</t>
    <phoneticPr fontId="2" type="noConversion"/>
  </si>
  <si>
    <t>재생에너지 사용량</t>
    <phoneticPr fontId="2" type="noConversion"/>
  </si>
  <si>
    <t>에너지비용</t>
    <phoneticPr fontId="2" type="noConversion"/>
  </si>
  <si>
    <t>5. 용지 사용량</t>
    <phoneticPr fontId="2" type="noConversion"/>
  </si>
  <si>
    <t>6. 용수 사용량</t>
    <phoneticPr fontId="2" type="noConversion"/>
  </si>
  <si>
    <t>7. 폐기물 배출량</t>
    <phoneticPr fontId="2" type="noConversion"/>
  </si>
  <si>
    <t>8. 환경 투자</t>
    <phoneticPr fontId="2" type="noConversion"/>
  </si>
  <si>
    <t>9. 무공해차 전환</t>
    <phoneticPr fontId="2" type="noConversion"/>
  </si>
  <si>
    <t>3. 금융배출량</t>
    <phoneticPr fontId="2" type="noConversion"/>
  </si>
  <si>
    <t>4. 에너지 사용량</t>
    <phoneticPr fontId="2" type="noConversion"/>
  </si>
  <si>
    <t>주식수</t>
    <phoneticPr fontId="2" type="noConversion"/>
  </si>
  <si>
    <t>-</t>
    <phoneticPr fontId="2" type="noConversion"/>
  </si>
  <si>
    <t>-</t>
    <phoneticPr fontId="2" type="noConversion"/>
  </si>
  <si>
    <t>결근일</t>
    <phoneticPr fontId="3" type="noConversion"/>
  </si>
  <si>
    <t>일</t>
    <phoneticPr fontId="3" type="noConversion"/>
  </si>
  <si>
    <t>결근율</t>
    <phoneticPr fontId="3" type="noConversion"/>
  </si>
  <si>
    <t>%</t>
    <phoneticPr fontId="3" type="noConversion"/>
  </si>
  <si>
    <t>목표</t>
    <phoneticPr fontId="3" type="noConversion"/>
  </si>
  <si>
    <t>8. 결근율</t>
    <phoneticPr fontId="2" type="noConversion"/>
  </si>
  <si>
    <t xml:space="preserve">   사업장 내 소속 외 근로자</t>
    <phoneticPr fontId="2" type="noConversion"/>
  </si>
  <si>
    <t>-</t>
  </si>
  <si>
    <t>1) 2018~2020년 5점 만점, 2021년 이후 100점 만점 기준 적용</t>
    <phoneticPr fontId="2" type="noConversion"/>
  </si>
  <si>
    <t>1) 2021년 지주 및 은행 기준</t>
    <phoneticPr fontId="2" type="noConversion"/>
  </si>
  <si>
    <r>
      <t>관리직</t>
    </r>
    <r>
      <rPr>
        <vertAlign val="superscript"/>
        <sz val="11"/>
        <color theme="1"/>
        <rFont val="원신한 light"/>
        <family val="3"/>
        <charset val="129"/>
      </rPr>
      <t>1)</t>
    </r>
    <phoneticPr fontId="2" type="noConversion"/>
  </si>
  <si>
    <r>
      <t>일반직</t>
    </r>
    <r>
      <rPr>
        <vertAlign val="superscript"/>
        <sz val="11"/>
        <color theme="1"/>
        <rFont val="원신한 light"/>
        <family val="3"/>
        <charset val="129"/>
      </rPr>
      <t>2)</t>
    </r>
    <phoneticPr fontId="2" type="noConversion"/>
  </si>
  <si>
    <t>사무직/계약직</t>
    <phoneticPr fontId="2" type="noConversion"/>
  </si>
  <si>
    <t>1) 부부장 이상</t>
    <phoneticPr fontId="2" type="noConversion"/>
  </si>
  <si>
    <t>2) 일반직 행원/대리/과장/차장</t>
    <phoneticPr fontId="2" type="noConversion"/>
  </si>
  <si>
    <t>* 성별/연령별/직급별 데이터는 신한은행, 신한카드, 신한금융투자, 신한라이프 기준</t>
    <phoneticPr fontId="2" type="noConversion"/>
  </si>
  <si>
    <t>육아휴직</t>
    <phoneticPr fontId="3" type="noConversion"/>
  </si>
  <si>
    <t>* 신한은행, 신한카드, 신한금융투자, 신한라이프 기준</t>
    <phoneticPr fontId="3" type="noConversion"/>
  </si>
  <si>
    <t>1) 인병휴가 및 휴직으로 인한 결근은 업무상 부상 또는 질병으로 인하여 출근이 불가능한 경우(산업재해 포함), 개인 사유(개인 질병 등의 기타 사유)로 인한 결근을 포함하고 있음</t>
    <phoneticPr fontId="3" type="noConversion"/>
  </si>
  <si>
    <t xml:space="preserve">  (공휴일, 출산 또는 육아휴직 등의 결근은 포함되지 않음)</t>
    <phoneticPr fontId="3" type="noConversion"/>
  </si>
  <si>
    <t>부부장 이하 (정규직)</t>
    <phoneticPr fontId="2" type="noConversion"/>
  </si>
  <si>
    <t>7. 안전 및 보건(산업재해)</t>
    <phoneticPr fontId="2" type="noConversion"/>
  </si>
  <si>
    <r>
      <t>인병휴가 및 휴직</t>
    </r>
    <r>
      <rPr>
        <vertAlign val="superscript"/>
        <sz val="11"/>
        <color theme="1"/>
        <rFont val="원신한 light"/>
        <family val="3"/>
        <charset val="129"/>
      </rPr>
      <t>1)</t>
    </r>
    <phoneticPr fontId="3" type="noConversion"/>
  </si>
  <si>
    <t>9. 육아휴직 현황</t>
    <phoneticPr fontId="2" type="noConversion"/>
  </si>
  <si>
    <t>10. 단체협약</t>
    <phoneticPr fontId="2" type="noConversion"/>
  </si>
  <si>
    <t xml:space="preserve">     노동조합 가입률 (%)</t>
    <phoneticPr fontId="2" type="noConversion"/>
  </si>
  <si>
    <t>11. 신한금융그룹 임직원 교육</t>
    <phoneticPr fontId="2" type="noConversion"/>
  </si>
  <si>
    <t xml:space="preserve">        성별</t>
    <phoneticPr fontId="2" type="noConversion"/>
  </si>
  <si>
    <t xml:space="preserve">        연령별</t>
    <phoneticPr fontId="2" type="noConversion"/>
  </si>
  <si>
    <t xml:space="preserve">        직급별</t>
    <phoneticPr fontId="2" type="noConversion"/>
  </si>
  <si>
    <t>12. 윤리의식 제고 및 인권 교육</t>
    <phoneticPr fontId="2" type="noConversion"/>
  </si>
  <si>
    <t>13. 임직원 만족도</t>
    <phoneticPr fontId="2" type="noConversion"/>
  </si>
  <si>
    <t>14. 내부자제보제도(Whistle Blowing)</t>
    <phoneticPr fontId="2" type="noConversion"/>
  </si>
  <si>
    <t xml:space="preserve">                  차별 및 괴롭힘 관련</t>
    <phoneticPr fontId="3" type="noConversion"/>
  </si>
  <si>
    <t>1) 차별 및 괴롭힘 관련 건수 포함</t>
    <phoneticPr fontId="3" type="noConversion"/>
  </si>
  <si>
    <t>-</t>
    <phoneticPr fontId="2" type="noConversion"/>
  </si>
  <si>
    <t xml:space="preserve">산업재해 건 수 </t>
    <phoneticPr fontId="2" type="noConversion"/>
  </si>
  <si>
    <t>산업재해에 따른 결근일</t>
    <phoneticPr fontId="2" type="noConversion"/>
  </si>
  <si>
    <t>결근율</t>
    <phoneticPr fontId="2" type="noConversion"/>
  </si>
  <si>
    <t>총근로손실시간</t>
    <phoneticPr fontId="2" type="noConversion"/>
  </si>
  <si>
    <t>총근로시간</t>
    <phoneticPr fontId="2" type="noConversion"/>
  </si>
  <si>
    <t>재해율</t>
    <phoneticPr fontId="2" type="noConversion"/>
  </si>
  <si>
    <t>14. 내부자제보제도(Whistle Blowing)</t>
    <phoneticPr fontId="2" type="noConversion"/>
  </si>
  <si>
    <t xml:space="preserve">     세전이익</t>
    <phoneticPr fontId="2" type="noConversion"/>
  </si>
  <si>
    <t>1) 지배구조 소유주지분 기준</t>
    <phoneticPr fontId="2" type="noConversion"/>
  </si>
  <si>
    <t>※ 신한금융그룹은 법인 또는 단체의 정치자금 기부를 금지하는 국내 정치자금법 제6장 31조(기부의 제한)을 준수하며, 그룹 윤리강령 제1장 7을 통해 규정화 함. 
직접적으로 정책 형성에 영향을 미치는 정치 자금, 선거 자금, 특정 정치단체 및 정당의 로비성 자금을 일체 제공하지 않으며, 정치적 중립성이 보장되는 협회 
등에 대한 지원을 통해 공익 발전에 협력하고 있음. 정책 영향과 관련된 비용 지출이 중장기적으로 리스크 요인이 될 수 있음을 인지하고 있으며, 전체 기부 
내역과 규모를 관리하여 잠재적 리스크를 예방. 또한 출연금 관리지침에 따라 출연금을 운영 및 관리하고 있으며, 출연금 실무위원회에서 집행 결정을 심의하고 
10억 원을 초과하는 경우에는 이사회 사전결의를 거침.</t>
    <phoneticPr fontId="2" type="noConversion"/>
  </si>
  <si>
    <r>
      <t>3. ESG PF(프로젝트 파이낸싱)</t>
    </r>
    <r>
      <rPr>
        <b/>
        <vertAlign val="superscript"/>
        <sz val="12"/>
        <color theme="0"/>
        <rFont val="원신한 light"/>
        <family val="3"/>
        <charset val="129"/>
      </rPr>
      <t>1)</t>
    </r>
    <phoneticPr fontId="2" type="noConversion"/>
  </si>
  <si>
    <t>1) 신한자산운용 SRI 펀드 판매금액 제외</t>
    <phoneticPr fontId="2" type="noConversion"/>
  </si>
  <si>
    <t>1) 에너지 산업분류 현황(에너지경제연구원) - 유통, 운송 등의 활도응ㄹ 제외한 에너지 관련 제품의 채굴, 제조 및 공급활동만 포함</t>
    <phoneticPr fontId="2" type="noConversion"/>
  </si>
  <si>
    <t>2) 협의 익스포저: 화석연료의 직접 채굴 (광업)</t>
    <phoneticPr fontId="2" type="noConversion"/>
  </si>
  <si>
    <t>3) 광의 익스포저: 직접채굴 및 제조/발전사업 포함</t>
    <phoneticPr fontId="2" type="noConversion"/>
  </si>
  <si>
    <t>4) 2019년 오렌지라이프 편입에 따른 익스포저 추가</t>
    <phoneticPr fontId="2" type="noConversion"/>
  </si>
  <si>
    <t>1) A등급: 환경사회 위험이 심각하고 광범위한 지역에 파급될 가능성이 있는 사업</t>
    <phoneticPr fontId="2" type="noConversion"/>
  </si>
  <si>
    <t>2) B등급: A등급보다 덜 심각하고 영향이 사업 현장에 국한되며 경감 또는 회복조치가 용이한 사업</t>
    <phoneticPr fontId="2" type="noConversion"/>
  </si>
  <si>
    <t>3) C등급(Low Risk): 환경사회 위험이 미미하거나 전혀 없는 사업</t>
    <phoneticPr fontId="2" type="noConversion"/>
  </si>
  <si>
    <t>4) 분류기준: SOC, 부동산금융</t>
    <phoneticPr fontId="2" type="noConversion"/>
  </si>
  <si>
    <t>신한저축은행</t>
    <phoneticPr fontId="2" type="noConversion"/>
  </si>
  <si>
    <t>1) 거래고객 대비 제3자 정보제공에 동의한 고객 비율</t>
    <phoneticPr fontId="2" type="noConversion"/>
  </si>
  <si>
    <t>2) 규제기관으로부터 확정된 유출 건수</t>
    <phoneticPr fontId="2" type="noConversion"/>
  </si>
  <si>
    <r>
      <t>총 접수 건수</t>
    </r>
    <r>
      <rPr>
        <vertAlign val="superscript"/>
        <sz val="11"/>
        <rFont val="원신한 light"/>
        <family val="3"/>
        <charset val="129"/>
      </rPr>
      <t>1)</t>
    </r>
    <phoneticPr fontId="2" type="noConversion"/>
  </si>
  <si>
    <r>
      <t xml:space="preserve">에너지 집약도 (임직원) </t>
    </r>
    <r>
      <rPr>
        <vertAlign val="superscript"/>
        <sz val="11"/>
        <color theme="1"/>
        <rFont val="원신한 light"/>
        <family val="3"/>
        <charset val="129"/>
      </rPr>
      <t>1)</t>
    </r>
    <phoneticPr fontId="2" type="noConversion"/>
  </si>
  <si>
    <t>5. 실효 세율</t>
    <phoneticPr fontId="2" type="noConversion"/>
  </si>
  <si>
    <t>Updated : AUG 24, 2022</t>
    <phoneticPr fontId="2" type="noConversion"/>
  </si>
  <si>
    <t>※보고 범위는 신한금융지주회사, 신한은행, 신한카드, 신한금융투자, 신한라이프, 신한자산운용, 신한캐피탈, 제주은행 등 총 8개 그룹사를 대상으로 하며, 이는 영업수익 기준으로 98.48%에 해당됩니다. 보고 범위에 주의가 필요한 사항에 대해서는 별도 설명을 기재하고 있습니다.</t>
    <phoneticPr fontId="2" type="noConversion"/>
  </si>
  <si>
    <t>Scope 1+2 목표</t>
    <phoneticPr fontId="2" type="noConversion"/>
  </si>
  <si>
    <t>tCO2eq</t>
    <phoneticPr fontId="2" type="noConversion"/>
  </si>
  <si>
    <t>-</t>
    <phoneticPr fontId="2" type="noConversion"/>
  </si>
  <si>
    <t>Scope 1+2 실적</t>
    <phoneticPr fontId="2" type="noConversion"/>
  </si>
  <si>
    <t>tCO2eq</t>
  </si>
  <si>
    <t>Scope 3 목표</t>
    <phoneticPr fontId="2" type="noConversion"/>
  </si>
  <si>
    <t>-</t>
    <phoneticPr fontId="2" type="noConversion"/>
  </si>
  <si>
    <t>-</t>
    <phoneticPr fontId="2" type="noConversion"/>
  </si>
  <si>
    <t>Scope 3 실적</t>
    <phoneticPr fontId="2" type="noConversion"/>
  </si>
  <si>
    <t>금융배출량 목표</t>
    <phoneticPr fontId="2" type="noConversion"/>
  </si>
  <si>
    <t>tCO2eq</t>
    <phoneticPr fontId="2" type="noConversion"/>
  </si>
  <si>
    <t>금융배출량 실적</t>
    <phoneticPr fontId="2" type="noConversion"/>
  </si>
  <si>
    <t>에너지 총 사용량 목표</t>
    <phoneticPr fontId="2" type="noConversion"/>
  </si>
  <si>
    <t>-</t>
    <phoneticPr fontId="2" type="noConversion"/>
  </si>
  <si>
    <t>-</t>
    <phoneticPr fontId="2" type="noConversion"/>
  </si>
  <si>
    <t>에너지 총 사용량 실적</t>
    <phoneticPr fontId="2" type="noConversion"/>
  </si>
  <si>
    <t>GJ</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</si>
</sst>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41" formatCode="_-* #,##0_-;\-* #,##0_-;_-* &quot;-&quot;_-;_-@_-"/>
    <numFmt numFmtId="43" formatCode="_-* #,##0.00_-;\-* #,##0.00_-;_-* &quot;-&quot;??_-;_-@_-"/>
    <numFmt numFmtId="176" formatCode="_-* #,##0.0_-;\-* #,##0.0_-;_-* &quot;-&quot;_-;_-@_-"/>
    <numFmt numFmtId="177" formatCode="#,##0_);[Red]\(#,##0\)"/>
    <numFmt numFmtId="178" formatCode="_-* #,##0.00_-;\-* #,##0.00_-;_-* &quot;-&quot;_-;_-@_-"/>
    <numFmt numFmtId="179" formatCode="0.0"/>
    <numFmt numFmtId="180" formatCode="#,##0.0_);[Red]\(#,##0.0\)"/>
    <numFmt numFmtId="181" formatCode="0.0_);[Red]\(0.0\)"/>
    <numFmt numFmtId="182" formatCode="#,##0.0000_);[Red]\(#,##0.0000\)"/>
    <numFmt numFmtId="183" formatCode="0.00_);[Red]\(0.00\)"/>
    <numFmt numFmtId="184" formatCode="0_);[Red]\(0\)"/>
    <numFmt numFmtId="185" formatCode="#,##0.00_);[Red]\(#,##0.00\)"/>
    <numFmt numFmtId="186" formatCode="_-* #,##0.0_-;\-* #,##0.0_-;_-* &quot;-&quot;??_-;_-@_-"/>
    <numFmt numFmtId="187" formatCode="0.0000"/>
    <numFmt numFmtId="188" formatCode="_-* #,##0.0000_-;\-* #,##0.0000_-;_-* &quot;-&quot;_-;_-@"/>
    <numFmt numFmtId="189" formatCode="#,##0.0000"/>
  </numFmts>
  <fonts count="33">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sz val="8"/>
      <name val="돋움"/>
      <family val="3"/>
      <charset val="129"/>
    </font>
    <font>
      <sz val="11"/>
      <color rgb="FF000000"/>
      <name val="Malgun Gothic"/>
      <family val="3"/>
      <charset val="129"/>
    </font>
    <font>
      <sz val="11"/>
      <color rgb="FF000000"/>
      <name val="원신한 Light"/>
      <family val="3"/>
      <charset val="129"/>
    </font>
    <font>
      <b/>
      <sz val="12"/>
      <color rgb="FF000000"/>
      <name val="원신한 light"/>
      <family val="3"/>
      <charset val="129"/>
    </font>
    <font>
      <sz val="12"/>
      <color rgb="FF000000"/>
      <name val="원신한 light"/>
      <family val="3"/>
      <charset val="129"/>
    </font>
    <font>
      <b/>
      <sz val="11"/>
      <color rgb="FF000000"/>
      <name val="원신한 light"/>
      <family val="3"/>
      <charset val="129"/>
    </font>
    <font>
      <b/>
      <sz val="9"/>
      <color indexed="81"/>
      <name val="돋움"/>
      <family val="3"/>
      <charset val="129"/>
    </font>
    <font>
      <sz val="12"/>
      <color rgb="FFFF0000"/>
      <name val="원신한 light"/>
      <family val="3"/>
      <charset val="129"/>
    </font>
    <font>
      <sz val="11"/>
      <color theme="1"/>
      <name val="원신한 light"/>
      <family val="3"/>
      <charset val="129"/>
    </font>
    <font>
      <sz val="10"/>
      <color rgb="FF000000"/>
      <name val="원신한 light"/>
      <family val="3"/>
      <charset val="129"/>
    </font>
    <font>
      <sz val="10"/>
      <name val="원신한 light"/>
      <family val="3"/>
      <charset val="129"/>
    </font>
    <font>
      <b/>
      <sz val="14"/>
      <color rgb="FF000000"/>
      <name val="원신한 light"/>
      <family val="3"/>
      <charset val="129"/>
    </font>
    <font>
      <b/>
      <sz val="10"/>
      <color rgb="FF000000"/>
      <name val="원신한 light"/>
      <family val="3"/>
      <charset val="129"/>
    </font>
    <font>
      <sz val="24"/>
      <color rgb="FF000000"/>
      <name val="원신한 light"/>
      <family val="3"/>
      <charset val="129"/>
    </font>
    <font>
      <b/>
      <sz val="24"/>
      <color rgb="FF000000"/>
      <name val="원신한 light"/>
      <family val="3"/>
      <charset val="129"/>
    </font>
    <font>
      <sz val="11"/>
      <name val="원신한 light"/>
      <family val="3"/>
      <charset val="129"/>
    </font>
    <font>
      <b/>
      <sz val="12"/>
      <color theme="0"/>
      <name val="원신한 light"/>
      <family val="3"/>
      <charset val="129"/>
    </font>
    <font>
      <b/>
      <sz val="11"/>
      <color theme="0"/>
      <name val="원신한 light"/>
      <family val="3"/>
      <charset val="129"/>
    </font>
    <font>
      <b/>
      <sz val="11"/>
      <color theme="1"/>
      <name val="원신한 light"/>
      <family val="3"/>
      <charset val="129"/>
    </font>
    <font>
      <vertAlign val="superscript"/>
      <sz val="11"/>
      <color theme="1"/>
      <name val="원신한 light"/>
      <family val="3"/>
      <charset val="129"/>
    </font>
    <font>
      <b/>
      <vertAlign val="superscript"/>
      <sz val="12"/>
      <color theme="0"/>
      <name val="원신한 light"/>
      <family val="3"/>
      <charset val="129"/>
    </font>
    <font>
      <b/>
      <sz val="11"/>
      <name val="원신한 light"/>
      <family val="3"/>
      <charset val="129"/>
    </font>
    <font>
      <b/>
      <vertAlign val="superscript"/>
      <sz val="11"/>
      <color theme="1"/>
      <name val="원신한 light"/>
      <family val="3"/>
      <charset val="129"/>
    </font>
    <font>
      <vertAlign val="superscript"/>
      <sz val="11"/>
      <color rgb="FF000000"/>
      <name val="원신한 light"/>
      <family val="3"/>
      <charset val="129"/>
    </font>
    <font>
      <vertAlign val="superscript"/>
      <sz val="11"/>
      <name val="원신한 light"/>
      <family val="3"/>
      <charset val="129"/>
    </font>
    <font>
      <sz val="12"/>
      <name val="원신한 light"/>
      <family val="3"/>
      <charset val="129"/>
    </font>
    <font>
      <sz val="12"/>
      <color theme="1"/>
      <name val="원신한 light"/>
      <family val="3"/>
      <charset val="129"/>
    </font>
    <font>
      <sz val="10"/>
      <color theme="1"/>
      <name val="원신한 light"/>
      <family val="3"/>
      <charset val="129"/>
    </font>
    <font>
      <sz val="10"/>
      <name val="굴림"/>
      <family val="3"/>
      <charset val="129"/>
    </font>
    <font>
      <sz val="10"/>
      <color theme="4"/>
      <name val="원신한 light"/>
      <family val="3"/>
      <charset val="129"/>
    </font>
  </fonts>
  <fills count="10">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rgb="FFFFFFFF"/>
        <bgColor rgb="FFFFFFFF"/>
      </patternFill>
    </fill>
    <fill>
      <patternFill patternType="solid">
        <fgColor rgb="FF0B1966"/>
        <bgColor indexed="64"/>
      </patternFill>
    </fill>
    <fill>
      <patternFill patternType="solid">
        <fgColor theme="0"/>
        <bgColor rgb="FFFFFFFF"/>
      </patternFill>
    </fill>
    <fill>
      <patternFill patternType="solid">
        <fgColor theme="0"/>
        <bgColor rgb="FF000000"/>
      </patternFill>
    </fill>
    <fill>
      <patternFill patternType="solid">
        <fgColor theme="0"/>
        <bgColor rgb="FFDBE5F1"/>
      </patternFill>
    </fill>
  </fills>
  <borders count="41">
    <border>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right/>
      <top/>
      <bottom style="hair">
        <color indexed="64"/>
      </bottom>
      <diagonal/>
    </border>
    <border>
      <left/>
      <right/>
      <top style="hair">
        <color indexed="64"/>
      </top>
      <bottom/>
      <diagonal/>
    </border>
    <border>
      <left/>
      <right/>
      <top/>
      <bottom style="medium">
        <color indexed="64"/>
      </bottom>
      <diagonal/>
    </border>
    <border>
      <left style="hair">
        <color indexed="64"/>
      </left>
      <right style="dashed">
        <color indexed="64"/>
      </right>
      <top style="hair">
        <color indexed="64"/>
      </top>
      <bottom style="hair">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style="dashed">
        <color indexed="64"/>
      </right>
      <top style="hair">
        <color indexed="64"/>
      </top>
      <bottom/>
      <diagonal/>
    </border>
    <border>
      <left style="hair">
        <color indexed="64"/>
      </left>
      <right style="hair">
        <color indexed="64"/>
      </right>
      <top style="thin">
        <color indexed="64"/>
      </top>
      <bottom style="hair">
        <color indexed="64"/>
      </bottom>
      <diagonal/>
    </border>
    <border>
      <left style="dotted">
        <color rgb="FF000000"/>
      </left>
      <right/>
      <top style="dotted">
        <color rgb="FF000000"/>
      </top>
      <bottom style="dotted">
        <color rgb="FF000000"/>
      </bottom>
      <diagonal/>
    </border>
    <border>
      <left style="dotted">
        <color rgb="FFFFFFFF"/>
      </left>
      <right style="dotted">
        <color rgb="FFFFFFFF"/>
      </right>
      <top style="dotted">
        <color rgb="FF000000"/>
      </top>
      <bottom/>
      <diagonal/>
    </border>
    <border>
      <left style="dotted">
        <color rgb="FFFFFFFF"/>
      </left>
      <right style="dotted">
        <color rgb="FFFFFFFF"/>
      </right>
      <top style="dotted">
        <color rgb="FF000000"/>
      </top>
      <bottom style="dotted">
        <color rgb="FF000000"/>
      </bottom>
      <diagonal/>
    </border>
    <border>
      <left/>
      <right/>
      <top style="dotted">
        <color rgb="FF000000"/>
      </top>
      <bottom style="dotted">
        <color rgb="FF000000"/>
      </bottom>
      <diagonal/>
    </border>
    <border>
      <left style="dotted">
        <color rgb="FFFFFFFF"/>
      </left>
      <right style="dotted">
        <color rgb="FFFFFFFF"/>
      </right>
      <top/>
      <bottom/>
      <diagonal/>
    </border>
    <border>
      <left style="dotted">
        <color rgb="FFFFFFFF"/>
      </left>
      <right style="dotted">
        <color rgb="FFFFFFFF"/>
      </right>
      <top/>
      <bottom style="dotted">
        <color rgb="FF000000"/>
      </bottom>
      <diagonal/>
    </border>
  </borders>
  <cellStyleXfs count="7">
    <xf numFmtId="0" fontId="0" fillId="0" borderId="0">
      <alignment vertical="center"/>
    </xf>
    <xf numFmtId="41"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0" fontId="4" fillId="0" borderId="0"/>
    <xf numFmtId="9" fontId="4" fillId="0" borderId="0" applyFont="0" applyFill="0" applyBorder="0" applyAlignment="0" applyProtection="0">
      <alignment vertical="center"/>
    </xf>
    <xf numFmtId="41" fontId="4" fillId="0" borderId="0" applyFont="0" applyFill="0" applyBorder="0" applyAlignment="0" applyProtection="0">
      <alignment vertical="center"/>
    </xf>
  </cellStyleXfs>
  <cellXfs count="435">
    <xf numFmtId="0" fontId="0" fillId="0" borderId="0" xfId="0">
      <alignment vertical="center"/>
    </xf>
    <xf numFmtId="0" fontId="5" fillId="0" borderId="0" xfId="4" applyFont="1" applyAlignment="1">
      <alignment vertical="center"/>
    </xf>
    <xf numFmtId="177" fontId="7" fillId="7" borderId="0" xfId="0" applyNumberFormat="1" applyFont="1" applyFill="1" applyAlignment="1">
      <alignment horizontal="right" vertical="center" shrinkToFit="1"/>
    </xf>
    <xf numFmtId="177" fontId="7" fillId="7" borderId="0" xfId="0" applyNumberFormat="1" applyFont="1" applyFill="1" applyAlignment="1">
      <alignment horizontal="center" vertical="center" shrinkToFit="1"/>
    </xf>
    <xf numFmtId="0" fontId="12" fillId="2" borderId="0" xfId="0" applyFont="1" applyFill="1">
      <alignment vertical="center"/>
    </xf>
    <xf numFmtId="0" fontId="12" fillId="8" borderId="0" xfId="0" applyFont="1" applyFill="1">
      <alignment vertical="center"/>
    </xf>
    <xf numFmtId="0" fontId="12" fillId="8" borderId="8" xfId="0" applyFont="1" applyFill="1" applyBorder="1">
      <alignment vertical="center"/>
    </xf>
    <xf numFmtId="0" fontId="12" fillId="8" borderId="7" xfId="0" applyFont="1" applyFill="1" applyBorder="1">
      <alignment vertical="center"/>
    </xf>
    <xf numFmtId="0" fontId="12" fillId="2" borderId="7" xfId="0" applyFont="1" applyFill="1" applyBorder="1">
      <alignment vertical="center"/>
    </xf>
    <xf numFmtId="0" fontId="12" fillId="2" borderId="1" xfId="0" applyFont="1" applyFill="1" applyBorder="1">
      <alignment vertical="center"/>
    </xf>
    <xf numFmtId="0" fontId="13" fillId="2" borderId="6" xfId="0" applyFont="1" applyFill="1" applyBorder="1">
      <alignment vertical="center"/>
    </xf>
    <xf numFmtId="0" fontId="13" fillId="2" borderId="0" xfId="0" applyFont="1" applyFill="1">
      <alignment vertical="center"/>
    </xf>
    <xf numFmtId="0" fontId="12" fillId="2" borderId="5" xfId="0" applyFont="1" applyFill="1" applyBorder="1">
      <alignment vertical="center"/>
    </xf>
    <xf numFmtId="0" fontId="12" fillId="2" borderId="6" xfId="0" applyFont="1" applyFill="1" applyBorder="1">
      <alignment vertical="center"/>
    </xf>
    <xf numFmtId="0" fontId="6" fillId="2" borderId="6" xfId="0" applyFont="1" applyFill="1" applyBorder="1" applyAlignment="1">
      <alignment horizontal="center" vertical="center"/>
    </xf>
    <xf numFmtId="0" fontId="6" fillId="2" borderId="0" xfId="0" applyFont="1" applyFill="1" applyAlignment="1">
      <alignment horizontal="center" vertical="center"/>
    </xf>
    <xf numFmtId="0" fontId="14" fillId="2" borderId="6" xfId="0" applyFont="1" applyFill="1" applyBorder="1" applyAlignment="1">
      <alignment horizontal="left" vertical="center"/>
    </xf>
    <xf numFmtId="0" fontId="14" fillId="2" borderId="0" xfId="0" applyFont="1" applyFill="1" applyAlignment="1">
      <alignment horizontal="left" vertical="center"/>
    </xf>
    <xf numFmtId="0" fontId="15" fillId="2" borderId="6" xfId="0" applyFont="1" applyFill="1" applyBorder="1" applyAlignment="1">
      <alignment horizontal="left" vertical="center"/>
    </xf>
    <xf numFmtId="0" fontId="15" fillId="2" borderId="0" xfId="0" applyFont="1" applyFill="1" applyAlignment="1">
      <alignment horizontal="left" vertical="center"/>
    </xf>
    <xf numFmtId="0" fontId="12" fillId="2" borderId="0" xfId="0" applyFont="1" applyFill="1" applyAlignment="1">
      <alignment horizontal="left" vertical="center"/>
    </xf>
    <xf numFmtId="0" fontId="16" fillId="2" borderId="0" xfId="0" applyFont="1" applyFill="1" applyAlignment="1">
      <alignment horizontal="center" vertical="center"/>
    </xf>
    <xf numFmtId="0" fontId="12" fillId="2" borderId="4" xfId="0" applyFont="1" applyFill="1" applyBorder="1">
      <alignment vertical="center"/>
    </xf>
    <xf numFmtId="0" fontId="12" fillId="2" borderId="3" xfId="0" applyFont="1" applyFill="1" applyBorder="1">
      <alignment vertical="center"/>
    </xf>
    <xf numFmtId="0" fontId="12" fillId="2" borderId="2" xfId="0" applyFont="1" applyFill="1" applyBorder="1">
      <alignment vertical="center"/>
    </xf>
    <xf numFmtId="0" fontId="18" fillId="4" borderId="9" xfId="0" applyFont="1" applyFill="1" applyBorder="1" applyAlignment="1">
      <alignment horizontal="center" vertical="center"/>
    </xf>
    <xf numFmtId="0" fontId="11" fillId="2" borderId="0" xfId="0" applyFont="1" applyFill="1" applyBorder="1" applyAlignment="1">
      <alignment horizontal="center" vertical="center"/>
    </xf>
    <xf numFmtId="0" fontId="11" fillId="0" borderId="9" xfId="0" applyFont="1" applyBorder="1" applyAlignment="1">
      <alignment horizontal="center" vertical="center"/>
    </xf>
    <xf numFmtId="176" fontId="11" fillId="0" borderId="9" xfId="1" applyNumberFormat="1" applyFont="1" applyBorder="1">
      <alignment vertical="center"/>
    </xf>
    <xf numFmtId="176" fontId="11" fillId="0" borderId="13" xfId="1" applyNumberFormat="1" applyFont="1" applyBorder="1">
      <alignment vertical="center"/>
    </xf>
    <xf numFmtId="0" fontId="11" fillId="0" borderId="0" xfId="0" applyFont="1" applyBorder="1">
      <alignment vertical="center"/>
    </xf>
    <xf numFmtId="176" fontId="18" fillId="2" borderId="9" xfId="1" applyNumberFormat="1" applyFont="1" applyFill="1" applyBorder="1">
      <alignment vertical="center"/>
    </xf>
    <xf numFmtId="176" fontId="11" fillId="2" borderId="13" xfId="1" applyNumberFormat="1" applyFont="1" applyFill="1" applyBorder="1">
      <alignment vertical="center"/>
    </xf>
    <xf numFmtId="0" fontId="11" fillId="0" borderId="15" xfId="0" applyFont="1" applyBorder="1" applyAlignment="1">
      <alignment vertical="center" wrapText="1"/>
    </xf>
    <xf numFmtId="0" fontId="11" fillId="0" borderId="14" xfId="0" applyFont="1" applyBorder="1" applyAlignment="1">
      <alignment vertical="center"/>
    </xf>
    <xf numFmtId="0" fontId="11" fillId="0" borderId="15" xfId="0" applyFont="1" applyBorder="1" applyAlignment="1">
      <alignment vertical="center"/>
    </xf>
    <xf numFmtId="176" fontId="18" fillId="2" borderId="13" xfId="1" applyNumberFormat="1" applyFont="1" applyFill="1" applyBorder="1">
      <alignment vertical="center"/>
    </xf>
    <xf numFmtId="176" fontId="11" fillId="2" borderId="9" xfId="1" applyNumberFormat="1" applyFont="1" applyFill="1" applyBorder="1">
      <alignment vertical="center"/>
    </xf>
    <xf numFmtId="0" fontId="11" fillId="0" borderId="0" xfId="0" applyFont="1" applyBorder="1" applyAlignment="1">
      <alignment horizontal="left" vertical="center"/>
    </xf>
    <xf numFmtId="0" fontId="11" fillId="0" borderId="0" xfId="0" applyFont="1" applyBorder="1" applyAlignment="1">
      <alignment horizontal="center" vertical="center"/>
    </xf>
    <xf numFmtId="176" fontId="11" fillId="2" borderId="0" xfId="1" applyNumberFormat="1" applyFont="1" applyFill="1" applyBorder="1">
      <alignment vertical="center"/>
    </xf>
    <xf numFmtId="2" fontId="11" fillId="0" borderId="13" xfId="0" applyNumberFormat="1" applyFont="1" applyBorder="1">
      <alignment vertical="center"/>
    </xf>
    <xf numFmtId="179" fontId="11" fillId="0" borderId="9" xfId="0" applyNumberFormat="1" applyFont="1" applyBorder="1">
      <alignment vertical="center"/>
    </xf>
    <xf numFmtId="179" fontId="11" fillId="0" borderId="13" xfId="0" applyNumberFormat="1" applyFont="1" applyBorder="1">
      <alignment vertical="center"/>
    </xf>
    <xf numFmtId="0" fontId="11" fillId="0" borderId="22" xfId="0" applyFont="1" applyBorder="1">
      <alignment vertical="center"/>
    </xf>
    <xf numFmtId="41" fontId="11" fillId="0" borderId="9" xfId="1" applyNumberFormat="1" applyFont="1" applyBorder="1">
      <alignment vertical="center"/>
    </xf>
    <xf numFmtId="41" fontId="11" fillId="0" borderId="13" xfId="1" applyNumberFormat="1" applyFont="1" applyBorder="1">
      <alignment vertical="center"/>
    </xf>
    <xf numFmtId="0" fontId="18" fillId="0" borderId="0" xfId="0" applyFont="1">
      <alignment vertical="center"/>
    </xf>
    <xf numFmtId="0" fontId="18" fillId="0" borderId="0" xfId="0" applyFont="1" applyAlignment="1">
      <alignment horizontal="center" vertical="center"/>
    </xf>
    <xf numFmtId="176" fontId="21" fillId="0" borderId="9" xfId="1" applyNumberFormat="1" applyFont="1" applyBorder="1">
      <alignment vertical="center"/>
    </xf>
    <xf numFmtId="176" fontId="21" fillId="0" borderId="13" xfId="1" applyNumberFormat="1" applyFont="1" applyBorder="1">
      <alignment vertical="center"/>
    </xf>
    <xf numFmtId="0" fontId="11" fillId="0" borderId="9" xfId="0" applyFont="1" applyBorder="1" applyAlignment="1">
      <alignment horizontal="left" vertical="center"/>
    </xf>
    <xf numFmtId="0" fontId="21" fillId="0" borderId="15" xfId="0" applyFont="1" applyBorder="1" applyAlignment="1">
      <alignment vertical="center"/>
    </xf>
    <xf numFmtId="41" fontId="21" fillId="0" borderId="9" xfId="1" applyNumberFormat="1" applyFont="1" applyBorder="1">
      <alignment vertical="center"/>
    </xf>
    <xf numFmtId="41" fontId="21" fillId="0" borderId="13" xfId="1" applyNumberFormat="1" applyFont="1" applyBorder="1">
      <alignment vertical="center"/>
    </xf>
    <xf numFmtId="0" fontId="11" fillId="0" borderId="13" xfId="0" applyFont="1" applyBorder="1" applyAlignment="1">
      <alignment horizontal="center" vertical="center"/>
    </xf>
    <xf numFmtId="0" fontId="18" fillId="2" borderId="0" xfId="0" applyFont="1" applyFill="1">
      <alignment vertical="center"/>
    </xf>
    <xf numFmtId="0" fontId="18" fillId="4" borderId="13" xfId="0" applyFont="1" applyFill="1" applyBorder="1">
      <alignment vertical="center"/>
    </xf>
    <xf numFmtId="0" fontId="11" fillId="2" borderId="0" xfId="0" applyFont="1" applyFill="1" applyAlignment="1">
      <alignment horizontal="center" vertical="center"/>
    </xf>
    <xf numFmtId="179" fontId="11" fillId="2" borderId="0" xfId="0" applyNumberFormat="1" applyFont="1" applyFill="1">
      <alignment vertical="center"/>
    </xf>
    <xf numFmtId="176" fontId="18" fillId="2" borderId="0" xfId="1" applyNumberFormat="1" applyFont="1" applyFill="1" applyBorder="1">
      <alignment vertical="center"/>
    </xf>
    <xf numFmtId="0" fontId="11" fillId="2" borderId="0" xfId="0" applyFont="1" applyFill="1">
      <alignment vertical="center"/>
    </xf>
    <xf numFmtId="0" fontId="18" fillId="4" borderId="11" xfId="0" applyFont="1" applyFill="1" applyBorder="1" applyAlignment="1">
      <alignment horizontal="center" vertical="center"/>
    </xf>
    <xf numFmtId="0" fontId="18" fillId="4" borderId="16" xfId="0" applyFont="1" applyFill="1" applyBorder="1" applyAlignment="1">
      <alignment horizontal="center" vertical="center"/>
    </xf>
    <xf numFmtId="0" fontId="18" fillId="2" borderId="0" xfId="0" applyFont="1" applyFill="1" applyAlignment="1">
      <alignment horizontal="center" vertical="center"/>
    </xf>
    <xf numFmtId="0" fontId="11" fillId="0" borderId="14" xfId="0" applyFont="1" applyBorder="1">
      <alignment vertical="center"/>
    </xf>
    <xf numFmtId="0" fontId="11" fillId="0" borderId="15" xfId="0" applyFont="1" applyBorder="1">
      <alignment vertical="center"/>
    </xf>
    <xf numFmtId="176" fontId="11" fillId="2" borderId="20" xfId="1" applyNumberFormat="1" applyFont="1" applyFill="1" applyBorder="1">
      <alignment vertical="center"/>
    </xf>
    <xf numFmtId="176" fontId="11" fillId="2" borderId="10" xfId="1" applyNumberFormat="1" applyFont="1" applyFill="1" applyBorder="1">
      <alignment vertical="center"/>
    </xf>
    <xf numFmtId="0" fontId="21" fillId="0" borderId="14" xfId="0" applyFont="1" applyBorder="1" applyAlignment="1">
      <alignment vertical="center"/>
    </xf>
    <xf numFmtId="183" fontId="11" fillId="0" borderId="9" xfId="2" applyNumberFormat="1" applyFont="1" applyBorder="1">
      <alignment vertical="center"/>
    </xf>
    <xf numFmtId="176" fontId="11" fillId="0" borderId="18" xfId="1" applyNumberFormat="1" applyFont="1" applyBorder="1">
      <alignment vertical="center"/>
    </xf>
    <xf numFmtId="176" fontId="11" fillId="0" borderId="9" xfId="2" applyNumberFormat="1" applyFont="1" applyBorder="1">
      <alignment vertical="center"/>
    </xf>
    <xf numFmtId="181" fontId="11" fillId="0" borderId="9" xfId="2" applyNumberFormat="1" applyFont="1" applyBorder="1">
      <alignment vertical="center"/>
    </xf>
    <xf numFmtId="176" fontId="5" fillId="0" borderId="0" xfId="6" applyNumberFormat="1" applyFont="1">
      <alignment vertical="center"/>
    </xf>
    <xf numFmtId="179" fontId="11" fillId="0" borderId="0" xfId="0" applyNumberFormat="1" applyFont="1">
      <alignment vertical="center"/>
    </xf>
    <xf numFmtId="0" fontId="11" fillId="0" borderId="28" xfId="0" applyFont="1" applyBorder="1" applyAlignment="1">
      <alignment horizontal="center" vertical="center"/>
    </xf>
    <xf numFmtId="179" fontId="11" fillId="0" borderId="28" xfId="1" applyNumberFormat="1" applyFont="1" applyBorder="1">
      <alignment vertical="center"/>
    </xf>
    <xf numFmtId="179" fontId="11" fillId="0" borderId="29" xfId="0" applyNumberFormat="1" applyFont="1" applyBorder="1">
      <alignment vertical="center"/>
    </xf>
    <xf numFmtId="0" fontId="11" fillId="0" borderId="19" xfId="0" applyFont="1" applyBorder="1" applyAlignment="1">
      <alignment horizontal="center" vertical="center"/>
    </xf>
    <xf numFmtId="176" fontId="11" fillId="0" borderId="12" xfId="1" applyNumberFormat="1" applyFont="1" applyBorder="1">
      <alignment vertical="center"/>
    </xf>
    <xf numFmtId="181" fontId="11" fillId="0" borderId="13" xfId="0" applyNumberFormat="1" applyFont="1" applyBorder="1">
      <alignment vertical="center"/>
    </xf>
    <xf numFmtId="0" fontId="11" fillId="0" borderId="0" xfId="4" applyFont="1" applyAlignment="1">
      <alignment horizontal="left" vertical="center"/>
    </xf>
    <xf numFmtId="0" fontId="5" fillId="0" borderId="0" xfId="4" applyFont="1" applyAlignment="1">
      <alignment horizontal="left" vertical="center"/>
    </xf>
    <xf numFmtId="179" fontId="11" fillId="0" borderId="0" xfId="2" applyNumberFormat="1" applyFont="1" applyBorder="1">
      <alignment vertical="center"/>
    </xf>
    <xf numFmtId="0" fontId="21" fillId="0" borderId="14" xfId="0" applyFont="1" applyBorder="1">
      <alignment vertical="center"/>
    </xf>
    <xf numFmtId="0" fontId="11" fillId="0" borderId="25" xfId="0" applyFont="1" applyBorder="1">
      <alignment vertical="center"/>
    </xf>
    <xf numFmtId="176" fontId="11" fillId="0" borderId="0" xfId="1" applyNumberFormat="1" applyFont="1" applyBorder="1">
      <alignment vertical="center"/>
    </xf>
    <xf numFmtId="176" fontId="11" fillId="0" borderId="9" xfId="1" applyNumberFormat="1" applyFont="1" applyBorder="1" applyAlignment="1">
      <alignment horizontal="right" vertical="center"/>
    </xf>
    <xf numFmtId="176" fontId="11" fillId="0" borderId="9" xfId="1" applyNumberFormat="1" applyFont="1" applyBorder="1" applyAlignment="1">
      <alignment horizontal="center" vertical="center"/>
    </xf>
    <xf numFmtId="184" fontId="11" fillId="0" borderId="9" xfId="1" applyNumberFormat="1" applyFont="1" applyBorder="1">
      <alignment vertical="center"/>
    </xf>
    <xf numFmtId="184" fontId="11" fillId="0" borderId="13" xfId="1" applyNumberFormat="1" applyFont="1" applyBorder="1">
      <alignment vertical="center"/>
    </xf>
    <xf numFmtId="184" fontId="11" fillId="0" borderId="9" xfId="1" applyNumberFormat="1" applyFont="1" applyFill="1" applyBorder="1" applyAlignment="1">
      <alignment horizontal="right" vertical="center"/>
    </xf>
    <xf numFmtId="184" fontId="11" fillId="0" borderId="9" xfId="1" applyNumberFormat="1" applyFont="1" applyBorder="1" applyAlignment="1">
      <alignment horizontal="right" vertical="center"/>
    </xf>
    <xf numFmtId="0" fontId="21" fillId="0" borderId="0" xfId="0" applyFont="1" applyBorder="1" applyAlignment="1">
      <alignment horizontal="left" vertical="center"/>
    </xf>
    <xf numFmtId="184" fontId="11" fillId="0" borderId="0" xfId="1" applyNumberFormat="1" applyFont="1" applyFill="1" applyBorder="1" applyAlignment="1">
      <alignment horizontal="right" vertical="center"/>
    </xf>
    <xf numFmtId="184" fontId="11" fillId="0" borderId="0" xfId="1" applyNumberFormat="1" applyFont="1" applyBorder="1" applyAlignment="1">
      <alignment horizontal="right" vertical="center"/>
    </xf>
    <xf numFmtId="184" fontId="11" fillId="0" borderId="0" xfId="1" applyNumberFormat="1" applyFont="1" applyBorder="1">
      <alignment vertical="center"/>
    </xf>
    <xf numFmtId="0" fontId="11" fillId="0" borderId="0" xfId="0" applyFont="1" applyAlignment="1">
      <alignment horizontal="left" vertical="center" wrapText="1"/>
    </xf>
    <xf numFmtId="0" fontId="21" fillId="0" borderId="21" xfId="0" applyFont="1" applyBorder="1" applyAlignment="1">
      <alignment vertical="center"/>
    </xf>
    <xf numFmtId="0" fontId="21" fillId="0" borderId="17" xfId="0" applyFont="1" applyBorder="1" applyAlignment="1">
      <alignment vertical="center"/>
    </xf>
    <xf numFmtId="0" fontId="21" fillId="0" borderId="0" xfId="0" applyFont="1" applyBorder="1" applyAlignment="1">
      <alignment vertical="center"/>
    </xf>
    <xf numFmtId="176" fontId="11" fillId="0" borderId="0" xfId="1" applyNumberFormat="1" applyFont="1" applyBorder="1" applyAlignment="1">
      <alignment horizontal="center" vertical="center"/>
    </xf>
    <xf numFmtId="0" fontId="21" fillId="0" borderId="15" xfId="0" applyFont="1" applyBorder="1">
      <alignment vertical="center"/>
    </xf>
    <xf numFmtId="0" fontId="18" fillId="2" borderId="13" xfId="0" applyFont="1" applyFill="1" applyBorder="1" applyAlignment="1">
      <alignment horizontal="right" vertical="center"/>
    </xf>
    <xf numFmtId="41" fontId="18" fillId="2" borderId="9" xfId="1" applyNumberFormat="1" applyFont="1" applyFill="1" applyBorder="1">
      <alignment vertical="center"/>
    </xf>
    <xf numFmtId="178" fontId="11" fillId="0" borderId="0" xfId="1" applyNumberFormat="1" applyFont="1" applyBorder="1">
      <alignment vertical="center"/>
    </xf>
    <xf numFmtId="176" fontId="11" fillId="0" borderId="23" xfId="1" applyNumberFormat="1" applyFont="1" applyBorder="1" applyAlignment="1">
      <alignment vertical="center"/>
    </xf>
    <xf numFmtId="176" fontId="21" fillId="0" borderId="21" xfId="1" applyNumberFormat="1" applyFont="1" applyBorder="1" applyAlignment="1">
      <alignment vertical="center"/>
    </xf>
    <xf numFmtId="176" fontId="11" fillId="0" borderId="22" xfId="1" applyNumberFormat="1" applyFont="1" applyBorder="1" applyAlignment="1">
      <alignment vertical="center"/>
    </xf>
    <xf numFmtId="176" fontId="21" fillId="0" borderId="19" xfId="1" applyNumberFormat="1" applyFont="1" applyBorder="1" applyAlignment="1">
      <alignment vertical="center"/>
    </xf>
    <xf numFmtId="177" fontId="11" fillId="0" borderId="9" xfId="0" applyNumberFormat="1" applyFont="1" applyBorder="1" applyAlignment="1">
      <alignment horizontal="right" vertical="center"/>
    </xf>
    <xf numFmtId="177" fontId="11" fillId="0" borderId="13" xfId="0" applyNumberFormat="1" applyFont="1" applyBorder="1" applyAlignment="1">
      <alignment horizontal="right" vertical="center"/>
    </xf>
    <xf numFmtId="176" fontId="11" fillId="0" borderId="14" xfId="1" applyNumberFormat="1" applyFont="1" applyBorder="1">
      <alignment vertical="center"/>
    </xf>
    <xf numFmtId="176" fontId="11" fillId="0" borderId="15" xfId="1" applyNumberFormat="1" applyFont="1" applyBorder="1">
      <alignment vertical="center"/>
    </xf>
    <xf numFmtId="176" fontId="18" fillId="2" borderId="14" xfId="1" applyNumberFormat="1" applyFont="1" applyFill="1" applyBorder="1">
      <alignment vertical="center"/>
    </xf>
    <xf numFmtId="176" fontId="18" fillId="2" borderId="15" xfId="1" applyNumberFormat="1" applyFont="1" applyFill="1" applyBorder="1">
      <alignment vertical="center"/>
    </xf>
    <xf numFmtId="176" fontId="11" fillId="0" borderId="14" xfId="1" applyNumberFormat="1" applyFont="1" applyBorder="1" applyAlignment="1">
      <alignment vertical="center"/>
    </xf>
    <xf numFmtId="176" fontId="11" fillId="0" borderId="15" xfId="1" applyNumberFormat="1" applyFont="1" applyBorder="1" applyAlignment="1">
      <alignment vertical="center"/>
    </xf>
    <xf numFmtId="176" fontId="11" fillId="2" borderId="14" xfId="1" applyNumberFormat="1" applyFont="1" applyFill="1" applyBorder="1">
      <alignment vertical="center"/>
    </xf>
    <xf numFmtId="176" fontId="11" fillId="2" borderId="15" xfId="1" applyNumberFormat="1" applyFont="1" applyFill="1" applyBorder="1">
      <alignment vertical="center"/>
    </xf>
    <xf numFmtId="2" fontId="11" fillId="0" borderId="0" xfId="2" applyNumberFormat="1" applyFont="1" applyBorder="1" applyAlignment="1">
      <alignment horizontal="right" vertical="center"/>
    </xf>
    <xf numFmtId="185" fontId="11" fillId="0" borderId="0" xfId="0" applyNumberFormat="1" applyFont="1" applyBorder="1" applyAlignment="1">
      <alignment horizontal="right" vertical="center"/>
    </xf>
    <xf numFmtId="0" fontId="21" fillId="0" borderId="0" xfId="0" applyFont="1" applyAlignment="1">
      <alignment horizontal="left" vertical="center"/>
    </xf>
    <xf numFmtId="177" fontId="18" fillId="2" borderId="0" xfId="1" applyNumberFormat="1" applyFont="1" applyFill="1" applyBorder="1" applyAlignment="1">
      <alignment horizontal="right" vertical="center"/>
    </xf>
    <xf numFmtId="185" fontId="11" fillId="0" borderId="22" xfId="0" applyNumberFormat="1" applyFont="1" applyBorder="1" applyAlignment="1">
      <alignment horizontal="right" vertical="center"/>
    </xf>
    <xf numFmtId="180" fontId="18" fillId="2" borderId="22" xfId="1" applyNumberFormat="1" applyFont="1" applyFill="1" applyBorder="1" applyAlignment="1">
      <alignment horizontal="center" vertical="center"/>
    </xf>
    <xf numFmtId="0" fontId="11" fillId="0" borderId="30" xfId="0" applyFont="1" applyBorder="1">
      <alignment vertical="center"/>
    </xf>
    <xf numFmtId="0" fontId="18" fillId="0" borderId="30" xfId="0" applyFont="1" applyBorder="1">
      <alignment vertical="center"/>
    </xf>
    <xf numFmtId="0" fontId="11" fillId="0" borderId="30" xfId="0" applyFont="1" applyBorder="1" applyAlignment="1">
      <alignment horizontal="center" vertical="center"/>
    </xf>
    <xf numFmtId="180" fontId="18" fillId="2" borderId="30" xfId="1" applyNumberFormat="1" applyFont="1" applyFill="1" applyBorder="1" applyAlignment="1">
      <alignment horizontal="center" vertical="center"/>
    </xf>
    <xf numFmtId="177" fontId="18" fillId="2" borderId="14" xfId="1" applyNumberFormat="1" applyFont="1" applyFill="1" applyBorder="1" applyAlignment="1">
      <alignment vertical="center"/>
    </xf>
    <xf numFmtId="177" fontId="18" fillId="2" borderId="15" xfId="1" applyNumberFormat="1" applyFont="1" applyFill="1" applyBorder="1" applyAlignment="1">
      <alignment vertical="center"/>
    </xf>
    <xf numFmtId="180" fontId="18" fillId="2" borderId="0" xfId="1" applyNumberFormat="1" applyFont="1" applyFill="1" applyBorder="1" applyAlignment="1">
      <alignment horizontal="right" vertical="center"/>
    </xf>
    <xf numFmtId="186" fontId="11" fillId="2" borderId="13" xfId="1" applyNumberFormat="1" applyFont="1" applyFill="1" applyBorder="1">
      <alignment vertical="center"/>
    </xf>
    <xf numFmtId="176" fontId="11" fillId="2" borderId="13" xfId="1" applyNumberFormat="1" applyFont="1" applyFill="1" applyBorder="1" applyAlignment="1">
      <alignment horizontal="center" vertical="center"/>
    </xf>
    <xf numFmtId="41" fontId="11" fillId="0" borderId="13" xfId="0" applyNumberFormat="1" applyFont="1" applyBorder="1" applyAlignment="1">
      <alignment horizontal="center" vertical="center"/>
    </xf>
    <xf numFmtId="186" fontId="11" fillId="2" borderId="0" xfId="1" applyNumberFormat="1" applyFont="1" applyFill="1" applyBorder="1">
      <alignment vertical="center"/>
    </xf>
    <xf numFmtId="0" fontId="11" fillId="0" borderId="33" xfId="0" applyFont="1" applyBorder="1">
      <alignment vertical="center"/>
    </xf>
    <xf numFmtId="176" fontId="11" fillId="0" borderId="10" xfId="1" applyNumberFormat="1" applyFont="1" applyBorder="1">
      <alignment vertical="center"/>
    </xf>
    <xf numFmtId="176" fontId="11" fillId="0" borderId="20" xfId="1" applyNumberFormat="1" applyFont="1" applyBorder="1">
      <alignment vertical="center"/>
    </xf>
    <xf numFmtId="0" fontId="11" fillId="0" borderId="31" xfId="0" applyFont="1" applyBorder="1" applyAlignment="1">
      <alignment horizontal="center" vertical="center"/>
    </xf>
    <xf numFmtId="176" fontId="11" fillId="0" borderId="34" xfId="1" applyNumberFormat="1" applyFont="1" applyBorder="1">
      <alignment vertical="center"/>
    </xf>
    <xf numFmtId="176" fontId="11" fillId="0" borderId="32" xfId="1" applyNumberFormat="1" applyFont="1" applyBorder="1">
      <alignment vertical="center"/>
    </xf>
    <xf numFmtId="0" fontId="11" fillId="0" borderId="10" xfId="0" applyFont="1" applyBorder="1">
      <alignment vertical="center"/>
    </xf>
    <xf numFmtId="176" fontId="21" fillId="0" borderId="9" xfId="1" applyNumberFormat="1" applyFont="1" applyBorder="1" applyAlignment="1">
      <alignment horizontal="right" vertical="center"/>
    </xf>
    <xf numFmtId="183" fontId="11" fillId="0" borderId="9" xfId="1" applyNumberFormat="1" applyFont="1" applyBorder="1">
      <alignment vertical="center"/>
    </xf>
    <xf numFmtId="181" fontId="11" fillId="0" borderId="13" xfId="2" applyNumberFormat="1" applyFont="1" applyBorder="1">
      <alignment vertical="center"/>
    </xf>
    <xf numFmtId="0" fontId="11" fillId="0" borderId="14" xfId="0" applyFont="1" applyBorder="1" applyAlignment="1">
      <alignment horizontal="center" vertical="center"/>
    </xf>
    <xf numFmtId="43" fontId="11" fillId="0" borderId="0" xfId="0" applyNumberFormat="1" applyFont="1">
      <alignment vertical="center"/>
    </xf>
    <xf numFmtId="41" fontId="11" fillId="0" borderId="9" xfId="1" applyFont="1" applyBorder="1">
      <alignment vertical="center"/>
    </xf>
    <xf numFmtId="41" fontId="11" fillId="0" borderId="13" xfId="1" applyFont="1" applyBorder="1">
      <alignment vertical="center"/>
    </xf>
    <xf numFmtId="0" fontId="11" fillId="0" borderId="9" xfId="0" applyFont="1" applyBorder="1" applyAlignment="1">
      <alignment horizontal="right" vertical="center"/>
    </xf>
    <xf numFmtId="41" fontId="11" fillId="0" borderId="9" xfId="1" applyFont="1" applyBorder="1" applyAlignment="1">
      <alignment horizontal="right" vertical="center"/>
    </xf>
    <xf numFmtId="41" fontId="11" fillId="0" borderId="9" xfId="1" applyFont="1" applyBorder="1" applyAlignment="1">
      <alignment horizontal="center" vertical="center"/>
    </xf>
    <xf numFmtId="178" fontId="11" fillId="0" borderId="9" xfId="1" applyNumberFormat="1" applyFont="1" applyBorder="1" applyAlignment="1">
      <alignment horizontal="right" vertical="center"/>
    </xf>
    <xf numFmtId="178" fontId="21" fillId="0" borderId="9" xfId="1" applyNumberFormat="1" applyFont="1" applyBorder="1" applyAlignment="1">
      <alignment horizontal="right" vertical="center"/>
    </xf>
    <xf numFmtId="9" fontId="11" fillId="0" borderId="9" xfId="2" applyFont="1" applyBorder="1" applyAlignment="1">
      <alignment horizontal="right" vertical="center"/>
    </xf>
    <xf numFmtId="176" fontId="28" fillId="9" borderId="13" xfId="1" applyNumberFormat="1" applyFont="1" applyFill="1" applyBorder="1" applyAlignment="1">
      <alignment horizontal="right" vertical="center" shrinkToFit="1"/>
    </xf>
    <xf numFmtId="176" fontId="28" fillId="2" borderId="13" xfId="1" applyNumberFormat="1" applyFont="1" applyFill="1" applyBorder="1" applyAlignment="1">
      <alignment horizontal="right" vertical="center"/>
    </xf>
    <xf numFmtId="176" fontId="18" fillId="0" borderId="9" xfId="1" applyNumberFormat="1" applyFont="1" applyFill="1" applyBorder="1" applyAlignment="1">
      <alignment horizontal="right" vertical="center"/>
    </xf>
    <xf numFmtId="0" fontId="11" fillId="0" borderId="9" xfId="0" applyFont="1" applyFill="1" applyBorder="1" applyAlignment="1">
      <alignment horizontal="center" vertical="center"/>
    </xf>
    <xf numFmtId="41" fontId="11" fillId="0" borderId="9" xfId="1" applyFont="1" applyFill="1" applyBorder="1" applyAlignment="1">
      <alignment horizontal="center" vertical="center"/>
    </xf>
    <xf numFmtId="0" fontId="11" fillId="0" borderId="0" xfId="0" applyFont="1" applyFill="1">
      <alignment vertical="center"/>
    </xf>
    <xf numFmtId="0" fontId="11" fillId="0" borderId="0" xfId="0" applyFont="1" applyFill="1" applyBorder="1" applyAlignment="1">
      <alignment horizontal="center" vertical="center"/>
    </xf>
    <xf numFmtId="176" fontId="11" fillId="0" borderId="9" xfId="1" applyNumberFormat="1" applyFont="1" applyFill="1" applyBorder="1">
      <alignment vertical="center"/>
    </xf>
    <xf numFmtId="176" fontId="11" fillId="0" borderId="13" xfId="1" applyNumberFormat="1" applyFont="1" applyFill="1" applyBorder="1">
      <alignment vertical="center"/>
    </xf>
    <xf numFmtId="0" fontId="11" fillId="0" borderId="0" xfId="0" applyFont="1" applyFill="1" applyBorder="1">
      <alignment vertical="center"/>
    </xf>
    <xf numFmtId="0" fontId="11" fillId="0" borderId="14" xfId="0" applyFont="1" applyFill="1" applyBorder="1" applyAlignment="1">
      <alignment vertical="center"/>
    </xf>
    <xf numFmtId="0" fontId="11" fillId="0" borderId="15" xfId="0" applyFont="1" applyFill="1" applyBorder="1" applyAlignment="1">
      <alignment vertical="center"/>
    </xf>
    <xf numFmtId="0" fontId="11" fillId="0" borderId="0" xfId="0" applyFont="1" applyFill="1" applyBorder="1" applyAlignment="1">
      <alignment vertical="center"/>
    </xf>
    <xf numFmtId="176" fontId="11" fillId="0" borderId="0" xfId="1" applyNumberFormat="1" applyFont="1" applyFill="1" applyBorder="1">
      <alignment vertical="center"/>
    </xf>
    <xf numFmtId="179" fontId="11" fillId="0" borderId="0" xfId="0" applyNumberFormat="1" applyFont="1" applyFill="1" applyBorder="1">
      <alignment vertical="center"/>
    </xf>
    <xf numFmtId="176" fontId="11" fillId="0" borderId="9" xfId="1" applyNumberFormat="1" applyFont="1" applyFill="1" applyBorder="1" applyAlignment="1">
      <alignment horizontal="center" vertical="center"/>
    </xf>
    <xf numFmtId="10" fontId="11" fillId="0" borderId="9" xfId="2" applyNumberFormat="1" applyFont="1" applyFill="1" applyBorder="1" applyAlignment="1">
      <alignment horizontal="right" vertical="center"/>
    </xf>
    <xf numFmtId="178" fontId="11" fillId="0" borderId="9" xfId="1" applyNumberFormat="1" applyFont="1" applyFill="1" applyBorder="1">
      <alignment vertical="center"/>
    </xf>
    <xf numFmtId="2" fontId="11" fillId="0" borderId="13" xfId="0" applyNumberFormat="1" applyFont="1" applyFill="1" applyBorder="1">
      <alignment vertical="center"/>
    </xf>
    <xf numFmtId="0" fontId="11" fillId="0" borderId="13" xfId="0" applyFont="1" applyFill="1" applyBorder="1">
      <alignment vertical="center"/>
    </xf>
    <xf numFmtId="176" fontId="11" fillId="0" borderId="9" xfId="1" applyNumberFormat="1" applyFont="1" applyFill="1" applyBorder="1" applyAlignment="1">
      <alignment horizontal="right" vertical="center"/>
    </xf>
    <xf numFmtId="179" fontId="11" fillId="0" borderId="9" xfId="0" applyNumberFormat="1" applyFont="1" applyFill="1" applyBorder="1">
      <alignment vertical="center"/>
    </xf>
    <xf numFmtId="0" fontId="11" fillId="0" borderId="20" xfId="0" applyFont="1" applyFill="1" applyBorder="1">
      <alignment vertical="center"/>
    </xf>
    <xf numFmtId="41" fontId="11" fillId="0" borderId="9" xfId="1" applyFont="1" applyFill="1" applyBorder="1" applyAlignment="1">
      <alignment horizontal="right" vertical="center"/>
    </xf>
    <xf numFmtId="179" fontId="11" fillId="0" borderId="13" xfId="0" applyNumberFormat="1" applyFont="1" applyFill="1" applyBorder="1">
      <alignment vertical="center"/>
    </xf>
    <xf numFmtId="0" fontId="11" fillId="0" borderId="21" xfId="0" applyFont="1" applyFill="1" applyBorder="1" applyAlignment="1">
      <alignment vertical="center"/>
    </xf>
    <xf numFmtId="1" fontId="11" fillId="0" borderId="9" xfId="0" applyNumberFormat="1" applyFont="1" applyFill="1" applyBorder="1">
      <alignment vertical="center"/>
    </xf>
    <xf numFmtId="1" fontId="11" fillId="0" borderId="13" xfId="0" applyNumberFormat="1" applyFont="1" applyFill="1" applyBorder="1">
      <alignment vertical="center"/>
    </xf>
    <xf numFmtId="0" fontId="11" fillId="0" borderId="17" xfId="0" applyFont="1" applyFill="1" applyBorder="1" applyAlignment="1">
      <alignment vertical="center"/>
    </xf>
    <xf numFmtId="178" fontId="11" fillId="0" borderId="9" xfId="1" applyNumberFormat="1" applyFont="1" applyFill="1" applyBorder="1" applyAlignment="1">
      <alignment horizontal="right" vertical="center"/>
    </xf>
    <xf numFmtId="0" fontId="11" fillId="0" borderId="19" xfId="0" applyFont="1" applyFill="1" applyBorder="1" applyAlignment="1">
      <alignment vertical="center"/>
    </xf>
    <xf numFmtId="41" fontId="11" fillId="0" borderId="9" xfId="1" applyNumberFormat="1" applyFont="1" applyFill="1" applyBorder="1">
      <alignment vertical="center"/>
    </xf>
    <xf numFmtId="41" fontId="11" fillId="0" borderId="13" xfId="1" applyNumberFormat="1" applyFont="1" applyFill="1" applyBorder="1">
      <alignment vertical="center"/>
    </xf>
    <xf numFmtId="1" fontId="11" fillId="0" borderId="9" xfId="2" applyNumberFormat="1" applyFont="1" applyFill="1" applyBorder="1">
      <alignment vertical="center"/>
    </xf>
    <xf numFmtId="0" fontId="18" fillId="0" borderId="0" xfId="0" applyFont="1" applyFill="1">
      <alignment vertical="center"/>
    </xf>
    <xf numFmtId="0" fontId="18" fillId="0" borderId="0" xfId="0" applyFont="1" applyFill="1" applyAlignment="1">
      <alignment horizontal="center" vertical="center"/>
    </xf>
    <xf numFmtId="180" fontId="11" fillId="0" borderId="9" xfId="1" applyNumberFormat="1" applyFont="1" applyFill="1" applyBorder="1" applyAlignment="1">
      <alignment horizontal="right" vertical="center"/>
    </xf>
    <xf numFmtId="180" fontId="11" fillId="0" borderId="9" xfId="1" applyNumberFormat="1" applyFont="1" applyFill="1" applyBorder="1">
      <alignment vertical="center"/>
    </xf>
    <xf numFmtId="180" fontId="11" fillId="0" borderId="13" xfId="1" applyNumberFormat="1" applyFont="1" applyFill="1" applyBorder="1">
      <alignment vertical="center"/>
    </xf>
    <xf numFmtId="176" fontId="21" fillId="0" borderId="9" xfId="1" applyNumberFormat="1" applyFont="1" applyFill="1" applyBorder="1" applyAlignment="1">
      <alignment horizontal="center" vertical="center"/>
    </xf>
    <xf numFmtId="176" fontId="21" fillId="0" borderId="9" xfId="1" applyNumberFormat="1" applyFont="1" applyFill="1" applyBorder="1">
      <alignment vertical="center"/>
    </xf>
    <xf numFmtId="176" fontId="21" fillId="0" borderId="13" xfId="1" applyNumberFormat="1" applyFont="1" applyFill="1" applyBorder="1">
      <alignment vertical="center"/>
    </xf>
    <xf numFmtId="0" fontId="11" fillId="0" borderId="0" xfId="0" applyFont="1" applyFill="1" applyBorder="1" applyAlignment="1">
      <alignment horizontal="left" vertical="center" wrapText="1"/>
    </xf>
    <xf numFmtId="0" fontId="21" fillId="0" borderId="15" xfId="0" applyFont="1" applyFill="1" applyBorder="1" applyAlignment="1">
      <alignment vertical="center"/>
    </xf>
    <xf numFmtId="0" fontId="10" fillId="0" borderId="0" xfId="0" quotePrefix="1" applyFont="1" applyFill="1" applyAlignment="1">
      <alignment vertical="center" wrapText="1"/>
    </xf>
    <xf numFmtId="41" fontId="11" fillId="0" borderId="0" xfId="1" applyNumberFormat="1" applyFont="1" applyFill="1" applyBorder="1">
      <alignment vertical="center"/>
    </xf>
    <xf numFmtId="0" fontId="10" fillId="0" borderId="0" xfId="0" quotePrefix="1" applyFont="1" applyFill="1" applyAlignment="1">
      <alignment horizontal="center" vertical="center" wrapText="1"/>
    </xf>
    <xf numFmtId="0" fontId="11" fillId="0" borderId="0" xfId="0" applyFont="1" applyFill="1" applyAlignment="1">
      <alignment horizontal="center" vertical="center"/>
    </xf>
    <xf numFmtId="0" fontId="11" fillId="0" borderId="13" xfId="0" applyFont="1" applyFill="1" applyBorder="1" applyAlignment="1">
      <alignment horizontal="center" vertical="center"/>
    </xf>
    <xf numFmtId="0" fontId="11" fillId="0" borderId="0" xfId="0" applyFont="1" applyFill="1" applyAlignment="1">
      <alignment horizontal="left" vertical="center"/>
    </xf>
    <xf numFmtId="0" fontId="5" fillId="0" borderId="0" xfId="0" applyFont="1" applyFill="1">
      <alignment vertical="center"/>
    </xf>
    <xf numFmtId="0" fontId="24" fillId="0" borderId="24" xfId="0" applyFont="1" applyFill="1" applyBorder="1" applyAlignment="1">
      <alignment horizontal="center" vertical="center"/>
    </xf>
    <xf numFmtId="0" fontId="24" fillId="0" borderId="0" xfId="0" applyFont="1" applyFill="1" applyBorder="1" applyAlignment="1">
      <alignment horizontal="center" vertical="center"/>
    </xf>
    <xf numFmtId="176" fontId="18" fillId="2" borderId="9" xfId="1" applyNumberFormat="1" applyFont="1" applyFill="1" applyBorder="1" applyAlignment="1">
      <alignment horizontal="right" vertical="center"/>
    </xf>
    <xf numFmtId="182" fontId="18" fillId="2" borderId="0" xfId="1" applyNumberFormat="1" applyFont="1" applyFill="1" applyBorder="1" applyAlignment="1">
      <alignment horizontal="right" vertical="center"/>
    </xf>
    <xf numFmtId="187" fontId="11" fillId="0" borderId="0" xfId="0" applyNumberFormat="1" applyFont="1" applyAlignment="1">
      <alignment horizontal="center" vertical="center"/>
    </xf>
    <xf numFmtId="188" fontId="7" fillId="2" borderId="0" xfId="0" applyNumberFormat="1" applyFont="1" applyFill="1" applyAlignment="1">
      <alignment horizontal="center" vertical="center" shrinkToFit="1"/>
    </xf>
    <xf numFmtId="189" fontId="11" fillId="0" borderId="0" xfId="0" applyNumberFormat="1" applyFont="1" applyAlignment="1">
      <alignment horizontal="center" vertical="center"/>
    </xf>
    <xf numFmtId="0" fontId="11" fillId="0" borderId="13" xfId="0" applyFont="1" applyBorder="1">
      <alignment vertical="center"/>
    </xf>
    <xf numFmtId="0" fontId="5" fillId="5" borderId="0" xfId="0" applyFont="1" applyFill="1">
      <alignment vertical="center"/>
    </xf>
    <xf numFmtId="0" fontId="11" fillId="0" borderId="0" xfId="0" applyFont="1" applyFill="1" applyBorder="1" applyAlignment="1">
      <alignment horizontal="left" vertical="center"/>
    </xf>
    <xf numFmtId="0" fontId="21" fillId="0" borderId="14" xfId="0" applyFont="1" applyBorder="1" applyAlignment="1">
      <alignment horizontal="left" vertical="center"/>
    </xf>
    <xf numFmtId="0" fontId="21" fillId="0" borderId="15" xfId="0" applyFont="1" applyBorder="1" applyAlignment="1">
      <alignment horizontal="left" vertical="center"/>
    </xf>
    <xf numFmtId="0" fontId="11" fillId="0" borderId="14" xfId="0" applyFont="1" applyBorder="1" applyAlignment="1">
      <alignment horizontal="left" vertical="center"/>
    </xf>
    <xf numFmtId="0" fontId="11" fillId="0" borderId="15" xfId="0" applyFont="1" applyBorder="1" applyAlignment="1">
      <alignment horizontal="left" vertical="center"/>
    </xf>
    <xf numFmtId="0" fontId="11" fillId="0" borderId="22" xfId="0" applyFont="1" applyBorder="1" applyAlignment="1">
      <alignment horizontal="left" vertical="center"/>
    </xf>
    <xf numFmtId="0" fontId="11" fillId="0" borderId="19" xfId="0" applyFont="1" applyBorder="1" applyAlignment="1">
      <alignment horizontal="left" vertical="center"/>
    </xf>
    <xf numFmtId="0" fontId="11" fillId="0" borderId="21" xfId="0" applyFont="1" applyBorder="1" applyAlignment="1">
      <alignment vertical="center"/>
    </xf>
    <xf numFmtId="0" fontId="11" fillId="0" borderId="17" xfId="0" applyFont="1" applyBorder="1" applyAlignment="1">
      <alignment vertical="center"/>
    </xf>
    <xf numFmtId="0" fontId="20" fillId="3" borderId="14" xfId="0" applyFont="1" applyFill="1" applyBorder="1" applyAlignment="1">
      <alignment horizontal="center" vertical="center"/>
    </xf>
    <xf numFmtId="0" fontId="20" fillId="3" borderId="22" xfId="0" applyFont="1" applyFill="1" applyBorder="1" applyAlignment="1">
      <alignment horizontal="center" vertical="center"/>
    </xf>
    <xf numFmtId="0" fontId="21" fillId="0" borderId="30" xfId="0" applyFont="1" applyBorder="1" applyAlignment="1">
      <alignment horizontal="left" vertical="center"/>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20" xfId="0" applyFont="1" applyBorder="1" applyAlignment="1">
      <alignment horizontal="center" vertical="center"/>
    </xf>
    <xf numFmtId="0" fontId="11" fillId="0" borderId="16" xfId="0" applyFont="1" applyBorder="1" applyAlignment="1">
      <alignment horizontal="center" vertical="center"/>
    </xf>
    <xf numFmtId="0" fontId="11" fillId="0" borderId="12" xfId="0" applyFont="1" applyBorder="1" applyAlignment="1">
      <alignment horizontal="center" vertical="center"/>
    </xf>
    <xf numFmtId="0" fontId="21" fillId="0" borderId="17" xfId="0" applyFont="1" applyBorder="1" applyAlignment="1">
      <alignment horizontal="left" vertical="center"/>
    </xf>
    <xf numFmtId="176" fontId="11" fillId="0" borderId="13" xfId="1" applyNumberFormat="1" applyFont="1" applyBorder="1" applyAlignment="1">
      <alignment horizontal="right" vertical="center"/>
    </xf>
    <xf numFmtId="0" fontId="20" fillId="3" borderId="23" xfId="0" applyFont="1" applyFill="1" applyBorder="1" applyAlignment="1">
      <alignment horizontal="center" vertical="center"/>
    </xf>
    <xf numFmtId="0" fontId="11" fillId="0" borderId="21" xfId="0" applyFont="1" applyBorder="1">
      <alignment vertical="center"/>
    </xf>
    <xf numFmtId="0" fontId="11" fillId="0" borderId="23" xfId="0" applyFont="1" applyBorder="1">
      <alignment vertical="center"/>
    </xf>
    <xf numFmtId="0" fontId="11" fillId="0" borderId="0" xfId="0" applyFont="1">
      <alignment vertical="center"/>
    </xf>
    <xf numFmtId="177" fontId="18" fillId="2" borderId="13" xfId="1" applyNumberFormat="1" applyFont="1" applyFill="1" applyBorder="1" applyAlignment="1">
      <alignment horizontal="right" vertical="center"/>
    </xf>
    <xf numFmtId="177" fontId="18" fillId="2" borderId="9" xfId="1" applyNumberFormat="1" applyFont="1" applyFill="1" applyBorder="1" applyAlignment="1">
      <alignment horizontal="right" vertical="center"/>
    </xf>
    <xf numFmtId="177" fontId="18" fillId="0" borderId="9" xfId="1" applyNumberFormat="1" applyFont="1" applyFill="1" applyBorder="1" applyAlignment="1">
      <alignment horizontal="right" vertical="center"/>
    </xf>
    <xf numFmtId="177" fontId="18" fillId="2" borderId="14" xfId="1" applyNumberFormat="1" applyFont="1" applyFill="1" applyBorder="1" applyAlignment="1">
      <alignment horizontal="left" vertical="center"/>
    </xf>
    <xf numFmtId="177" fontId="18" fillId="2" borderId="0" xfId="1" applyNumberFormat="1" applyFont="1" applyFill="1" applyBorder="1" applyAlignment="1">
      <alignment horizontal="left" vertical="center"/>
    </xf>
    <xf numFmtId="0" fontId="11" fillId="0" borderId="0" xfId="0" applyFont="1" applyAlignment="1">
      <alignment horizontal="center" vertical="center"/>
    </xf>
    <xf numFmtId="0" fontId="11" fillId="0" borderId="0" xfId="0" applyFont="1" applyAlignment="1">
      <alignment horizontal="left" vertical="center"/>
    </xf>
    <xf numFmtId="0" fontId="21" fillId="0" borderId="23" xfId="0" applyFont="1" applyBorder="1" applyAlignment="1">
      <alignment horizontal="left" vertical="center"/>
    </xf>
    <xf numFmtId="0" fontId="5" fillId="5" borderId="0" xfId="0" applyFont="1" applyFill="1" applyAlignment="1">
      <alignment horizontal="left" vertical="center"/>
    </xf>
    <xf numFmtId="0" fontId="7" fillId="5" borderId="0" xfId="0" applyFont="1" applyFill="1">
      <alignment vertical="center"/>
    </xf>
    <xf numFmtId="0" fontId="28" fillId="5" borderId="0" xfId="0" applyFont="1" applyFill="1" applyAlignment="1">
      <alignment horizontal="center" vertical="center"/>
    </xf>
    <xf numFmtId="176" fontId="18" fillId="2" borderId="14" xfId="1" applyNumberFormat="1" applyFont="1" applyFill="1" applyBorder="1" applyAlignment="1">
      <alignment vertical="center"/>
    </xf>
    <xf numFmtId="0" fontId="5" fillId="5" borderId="37" xfId="0" applyFont="1" applyFill="1" applyBorder="1">
      <alignment vertical="center"/>
    </xf>
    <xf numFmtId="0" fontId="28" fillId="5" borderId="38" xfId="0" applyFont="1" applyFill="1" applyBorder="1" applyAlignment="1">
      <alignment horizontal="center" vertical="center"/>
    </xf>
    <xf numFmtId="0" fontId="29" fillId="5" borderId="0" xfId="0" applyFont="1" applyFill="1" applyBorder="1" applyAlignment="1">
      <alignment horizontal="center" vertical="center"/>
    </xf>
    <xf numFmtId="176" fontId="11" fillId="0" borderId="9" xfId="1" applyNumberFormat="1" applyFont="1" applyFill="1" applyBorder="1" applyAlignment="1">
      <alignment vertical="center"/>
    </xf>
    <xf numFmtId="176" fontId="18" fillId="0" borderId="9" xfId="1" applyNumberFormat="1" applyFont="1" applyFill="1" applyBorder="1">
      <alignment vertical="center"/>
    </xf>
    <xf numFmtId="176" fontId="18" fillId="0" borderId="13" xfId="1" applyNumberFormat="1" applyFont="1" applyFill="1" applyBorder="1">
      <alignment vertical="center"/>
    </xf>
    <xf numFmtId="176" fontId="5" fillId="0" borderId="35" xfId="1" applyNumberFormat="1" applyFont="1" applyFill="1" applyBorder="1" applyAlignment="1">
      <alignment vertical="center" shrinkToFit="1"/>
    </xf>
    <xf numFmtId="176" fontId="5" fillId="0" borderId="35" xfId="1" applyNumberFormat="1" applyFont="1" applyFill="1" applyBorder="1" applyAlignment="1">
      <alignment horizontal="right" vertical="center"/>
    </xf>
    <xf numFmtId="176" fontId="5" fillId="0" borderId="35" xfId="1" applyNumberFormat="1" applyFont="1" applyFill="1" applyBorder="1" applyAlignment="1">
      <alignment vertical="center"/>
    </xf>
    <xf numFmtId="0" fontId="11" fillId="0" borderId="9" xfId="0" applyFont="1" applyFill="1" applyBorder="1" applyAlignment="1">
      <alignment horizontal="right" vertical="center"/>
    </xf>
    <xf numFmtId="187" fontId="30" fillId="0" borderId="0" xfId="0" applyNumberFormat="1" applyFont="1">
      <alignment vertical="center"/>
    </xf>
    <xf numFmtId="0" fontId="11" fillId="0" borderId="0" xfId="0" applyFont="1" applyFill="1" applyBorder="1" applyAlignment="1">
      <alignment horizontal="left" vertical="center"/>
    </xf>
    <xf numFmtId="0" fontId="20" fillId="3" borderId="22" xfId="0" applyFont="1" applyFill="1" applyBorder="1" applyAlignment="1">
      <alignment horizontal="center" vertical="center"/>
    </xf>
    <xf numFmtId="0" fontId="11" fillId="0" borderId="0" xfId="0" applyFont="1">
      <alignmen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0" xfId="0" applyFont="1">
      <alignment vertical="center"/>
    </xf>
    <xf numFmtId="0" fontId="20" fillId="3" borderId="22" xfId="0" applyFont="1" applyFill="1" applyBorder="1">
      <alignment vertical="center"/>
    </xf>
    <xf numFmtId="178" fontId="11" fillId="0" borderId="13" xfId="1" applyNumberFormat="1" applyFont="1" applyBorder="1">
      <alignment vertical="center"/>
    </xf>
    <xf numFmtId="178" fontId="11" fillId="0" borderId="13" xfId="1" applyNumberFormat="1" applyFont="1" applyBorder="1" applyAlignment="1">
      <alignment horizontal="right" vertical="center"/>
    </xf>
    <xf numFmtId="0" fontId="31" fillId="2" borderId="0" xfId="0" applyFont="1" applyFill="1">
      <alignment vertical="center"/>
    </xf>
    <xf numFmtId="176" fontId="11" fillId="0" borderId="13" xfId="1" applyNumberFormat="1" applyFont="1" applyFill="1" applyBorder="1" applyAlignment="1">
      <alignment horizontal="right" vertical="center"/>
    </xf>
    <xf numFmtId="0" fontId="11" fillId="0" borderId="0" xfId="0" applyFont="1">
      <alignment vertical="center"/>
    </xf>
    <xf numFmtId="0" fontId="11" fillId="0" borderId="0" xfId="0" applyFont="1" applyAlignment="1">
      <alignment horizontal="center" vertical="center"/>
    </xf>
    <xf numFmtId="0" fontId="12" fillId="2" borderId="0" xfId="0" applyFont="1" applyFill="1" applyAlignment="1">
      <alignment vertical="center"/>
    </xf>
    <xf numFmtId="0" fontId="17" fillId="2" borderId="5" xfId="0" applyFont="1" applyFill="1" applyBorder="1" applyAlignment="1">
      <alignment horizontal="center" vertical="center"/>
    </xf>
    <xf numFmtId="0" fontId="17" fillId="2" borderId="0" xfId="0" applyFont="1" applyFill="1" applyAlignment="1">
      <alignment horizontal="center" vertical="center"/>
    </xf>
    <xf numFmtId="0" fontId="17" fillId="2" borderId="6" xfId="0" applyFont="1" applyFill="1" applyBorder="1" applyAlignment="1">
      <alignment horizontal="center" vertical="center"/>
    </xf>
    <xf numFmtId="0" fontId="32" fillId="2" borderId="0" xfId="0" applyFont="1" applyFill="1" applyAlignment="1">
      <alignment horizontal="left" vertical="center" wrapText="1"/>
    </xf>
    <xf numFmtId="0" fontId="32" fillId="2" borderId="6" xfId="0" applyFont="1" applyFill="1" applyBorder="1" applyAlignment="1">
      <alignment horizontal="left" vertical="center" wrapText="1"/>
    </xf>
    <xf numFmtId="0" fontId="13" fillId="2" borderId="0" xfId="0" applyFont="1" applyFill="1" applyAlignment="1">
      <alignment horizontal="left" vertical="center" wrapText="1"/>
    </xf>
    <xf numFmtId="0" fontId="13" fillId="2" borderId="6" xfId="0" applyFont="1" applyFill="1" applyBorder="1" applyAlignment="1">
      <alignment horizontal="left" vertical="center" wrapText="1"/>
    </xf>
    <xf numFmtId="0" fontId="19" fillId="6" borderId="22" xfId="0" applyFont="1" applyFill="1" applyBorder="1" applyAlignment="1">
      <alignment horizontal="left" vertical="center"/>
    </xf>
    <xf numFmtId="0" fontId="20" fillId="3" borderId="14" xfId="0" applyFont="1" applyFill="1" applyBorder="1" applyAlignment="1">
      <alignment horizontal="center" vertical="center"/>
    </xf>
    <xf numFmtId="0" fontId="11" fillId="0" borderId="14" xfId="0" applyFont="1" applyFill="1" applyBorder="1" applyAlignment="1">
      <alignment horizontal="left" vertical="center"/>
    </xf>
    <xf numFmtId="0" fontId="11" fillId="0" borderId="15" xfId="0" applyFont="1" applyFill="1" applyBorder="1" applyAlignment="1">
      <alignment horizontal="left" vertical="center"/>
    </xf>
    <xf numFmtId="0" fontId="21" fillId="0" borderId="14" xfId="0" applyFont="1" applyFill="1" applyBorder="1" applyAlignment="1">
      <alignment horizontal="left" vertical="center"/>
    </xf>
    <xf numFmtId="0" fontId="21" fillId="0" borderId="15" xfId="0" applyFont="1" applyFill="1" applyBorder="1" applyAlignment="1">
      <alignment horizontal="left" vertical="center"/>
    </xf>
    <xf numFmtId="0" fontId="11" fillId="0" borderId="23" xfId="0" applyFont="1" applyFill="1" applyBorder="1" applyAlignment="1">
      <alignment horizontal="left" vertical="center"/>
    </xf>
    <xf numFmtId="0" fontId="11" fillId="0" borderId="21" xfId="0" applyFont="1" applyFill="1" applyBorder="1" applyAlignment="1">
      <alignment horizontal="left" vertical="center"/>
    </xf>
    <xf numFmtId="0" fontId="11" fillId="0" borderId="0" xfId="0" applyFont="1" applyFill="1" applyBorder="1" applyAlignment="1">
      <alignment horizontal="left" vertical="center"/>
    </xf>
    <xf numFmtId="0" fontId="11" fillId="0" borderId="17" xfId="0" applyFont="1" applyFill="1" applyBorder="1" applyAlignment="1">
      <alignment horizontal="left" vertical="center"/>
    </xf>
    <xf numFmtId="0" fontId="11" fillId="0" borderId="22" xfId="0" applyFont="1" applyFill="1" applyBorder="1" applyAlignment="1">
      <alignment horizontal="left" vertical="center"/>
    </xf>
    <xf numFmtId="0" fontId="11" fillId="0" borderId="19" xfId="0" applyFont="1" applyFill="1" applyBorder="1" applyAlignment="1">
      <alignment horizontal="left" vertical="center"/>
    </xf>
    <xf numFmtId="0" fontId="21" fillId="0" borderId="23" xfId="0" applyFont="1" applyFill="1" applyBorder="1" applyAlignment="1">
      <alignment horizontal="left" vertical="center"/>
    </xf>
    <xf numFmtId="0" fontId="21" fillId="0" borderId="21" xfId="0" applyFont="1" applyFill="1" applyBorder="1" applyAlignment="1">
      <alignment horizontal="left" vertical="center"/>
    </xf>
    <xf numFmtId="0" fontId="21" fillId="0" borderId="0" xfId="0" applyFont="1" applyFill="1" applyBorder="1" applyAlignment="1">
      <alignment horizontal="left" vertical="center"/>
    </xf>
    <xf numFmtId="0" fontId="21" fillId="0" borderId="17" xfId="0" applyFont="1" applyFill="1" applyBorder="1" applyAlignment="1">
      <alignment horizontal="left" vertical="center"/>
    </xf>
    <xf numFmtId="0" fontId="21" fillId="0" borderId="22" xfId="0" applyFont="1" applyFill="1" applyBorder="1" applyAlignment="1">
      <alignment horizontal="left" vertical="center"/>
    </xf>
    <xf numFmtId="0" fontId="21" fillId="0" borderId="19" xfId="0" applyFont="1" applyFill="1" applyBorder="1" applyAlignment="1">
      <alignment horizontal="left" vertical="center"/>
    </xf>
    <xf numFmtId="179" fontId="11" fillId="0" borderId="13" xfId="0" applyNumberFormat="1" applyFont="1" applyFill="1" applyBorder="1" applyAlignment="1">
      <alignment horizontal="center" vertical="center"/>
    </xf>
    <xf numFmtId="179" fontId="11" fillId="0" borderId="14" xfId="0" applyNumberFormat="1" applyFont="1" applyFill="1" applyBorder="1" applyAlignment="1">
      <alignment horizontal="center" vertical="center"/>
    </xf>
    <xf numFmtId="0" fontId="20" fillId="3" borderId="22" xfId="0" applyFont="1" applyFill="1" applyBorder="1" applyAlignment="1">
      <alignment horizontal="center" vertical="center"/>
    </xf>
    <xf numFmtId="179" fontId="11" fillId="0" borderId="13" xfId="0" applyNumberFormat="1" applyFont="1" applyFill="1" applyBorder="1" applyAlignment="1">
      <alignment horizontal="center" vertical="center" wrapText="1"/>
    </xf>
    <xf numFmtId="179" fontId="11" fillId="0" borderId="14" xfId="0" applyNumberFormat="1" applyFont="1" applyFill="1" applyBorder="1" applyAlignment="1">
      <alignment horizontal="center" vertical="center" wrapText="1"/>
    </xf>
    <xf numFmtId="0" fontId="11" fillId="0" borderId="14" xfId="0" applyFont="1" applyFill="1" applyBorder="1" applyAlignment="1">
      <alignment horizontal="center" vertical="center"/>
    </xf>
    <xf numFmtId="0" fontId="11" fillId="0" borderId="15" xfId="0" applyFont="1" applyFill="1" applyBorder="1" applyAlignment="1">
      <alignment horizontal="center" vertical="center"/>
    </xf>
    <xf numFmtId="0" fontId="11" fillId="0" borderId="23" xfId="0" applyFont="1" applyFill="1" applyBorder="1" applyAlignment="1">
      <alignment horizontal="left" vertical="center" wrapText="1"/>
    </xf>
    <xf numFmtId="0" fontId="5" fillId="0" borderId="13" xfId="4" applyFont="1" applyBorder="1" applyAlignment="1">
      <alignment horizontal="left" vertical="center"/>
    </xf>
    <xf numFmtId="0" fontId="5" fillId="0" borderId="15" xfId="4" applyFont="1" applyBorder="1" applyAlignment="1">
      <alignment horizontal="left" vertical="center"/>
    </xf>
    <xf numFmtId="0" fontId="21" fillId="0" borderId="14" xfId="0" applyFont="1" applyBorder="1" applyAlignment="1">
      <alignment horizontal="left" vertical="center"/>
    </xf>
    <xf numFmtId="0" fontId="21" fillId="0" borderId="15" xfId="0" applyFont="1" applyBorder="1" applyAlignment="1">
      <alignment horizontal="left" vertical="center"/>
    </xf>
    <xf numFmtId="0" fontId="11" fillId="0" borderId="14" xfId="0" applyFont="1" applyBorder="1" applyAlignment="1">
      <alignment horizontal="left" vertical="center"/>
    </xf>
    <xf numFmtId="0" fontId="11" fillId="0" borderId="15" xfId="0" applyFont="1" applyBorder="1" applyAlignment="1">
      <alignment horizontal="left" vertical="center"/>
    </xf>
    <xf numFmtId="0" fontId="11" fillId="0" borderId="23" xfId="0" applyFont="1" applyBorder="1" applyAlignment="1">
      <alignment horizontal="left" vertical="center"/>
    </xf>
    <xf numFmtId="0" fontId="11" fillId="0" borderId="22" xfId="0" applyFont="1" applyBorder="1" applyAlignment="1">
      <alignment horizontal="left" vertical="center"/>
    </xf>
    <xf numFmtId="0" fontId="11" fillId="0" borderId="10" xfId="0" applyFont="1" applyBorder="1" applyAlignment="1">
      <alignment horizontal="left" vertical="center"/>
    </xf>
    <xf numFmtId="0" fontId="11" fillId="0" borderId="11" xfId="0" applyFont="1" applyBorder="1" applyAlignment="1">
      <alignment horizontal="left" vertical="center"/>
    </xf>
    <xf numFmtId="0" fontId="11" fillId="0" borderId="12" xfId="0" applyFont="1" applyBorder="1" applyAlignment="1">
      <alignment horizontal="left" vertical="center"/>
    </xf>
    <xf numFmtId="0" fontId="5" fillId="0" borderId="14" xfId="4" applyFont="1" applyBorder="1" applyAlignment="1">
      <alignment horizontal="left" vertical="center"/>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20" xfId="0" applyFont="1" applyBorder="1" applyAlignment="1">
      <alignment horizontal="center" vertical="center"/>
    </xf>
    <xf numFmtId="0" fontId="11" fillId="0" borderId="16" xfId="0" applyFont="1" applyBorder="1" applyAlignment="1">
      <alignment horizontal="center" vertical="center"/>
    </xf>
    <xf numFmtId="0" fontId="11" fillId="0" borderId="21" xfId="0" applyFont="1" applyBorder="1" applyAlignment="1">
      <alignment vertical="center"/>
    </xf>
    <xf numFmtId="0" fontId="11" fillId="0" borderId="17" xfId="0" applyFont="1" applyBorder="1" applyAlignment="1">
      <alignment vertical="center"/>
    </xf>
    <xf numFmtId="0" fontId="11" fillId="0" borderId="19" xfId="0" applyFont="1" applyBorder="1" applyAlignment="1">
      <alignment vertical="center"/>
    </xf>
    <xf numFmtId="0" fontId="5" fillId="0" borderId="21" xfId="4" applyFont="1" applyBorder="1" applyAlignment="1">
      <alignment horizontal="left" vertical="center"/>
    </xf>
    <xf numFmtId="0" fontId="5" fillId="0" borderId="17" xfId="4" applyFont="1" applyBorder="1" applyAlignment="1">
      <alignment horizontal="left" vertical="center"/>
    </xf>
    <xf numFmtId="0" fontId="5" fillId="0" borderId="19" xfId="4" applyFont="1" applyBorder="1" applyAlignment="1">
      <alignment horizontal="left" vertical="center"/>
    </xf>
    <xf numFmtId="0" fontId="8" fillId="0" borderId="14" xfId="4" applyFont="1" applyBorder="1" applyAlignment="1">
      <alignment horizontal="left" vertical="center"/>
    </xf>
    <xf numFmtId="0" fontId="8" fillId="0" borderId="15" xfId="4" applyFont="1" applyBorder="1" applyAlignment="1">
      <alignment horizontal="left" vertical="center"/>
    </xf>
    <xf numFmtId="0" fontId="21" fillId="0" borderId="30" xfId="0" applyFont="1" applyBorder="1" applyAlignment="1">
      <alignment horizontal="left" vertical="center"/>
    </xf>
    <xf numFmtId="0" fontId="21" fillId="0" borderId="31" xfId="0" applyFont="1" applyBorder="1" applyAlignment="1">
      <alignment horizontal="left" vertical="center"/>
    </xf>
    <xf numFmtId="0" fontId="11" fillId="0" borderId="18" xfId="0" applyFont="1" applyBorder="1" applyAlignment="1">
      <alignment horizontal="center" vertical="center"/>
    </xf>
    <xf numFmtId="0" fontId="11" fillId="0" borderId="21" xfId="0" applyFont="1" applyBorder="1" applyAlignment="1">
      <alignment horizontal="left" vertical="center"/>
    </xf>
    <xf numFmtId="0" fontId="11" fillId="0" borderId="17" xfId="0" applyFont="1" applyBorder="1" applyAlignment="1">
      <alignment horizontal="left" vertical="center"/>
    </xf>
    <xf numFmtId="0" fontId="11" fillId="0" borderId="19" xfId="0" applyFont="1" applyBorder="1" applyAlignment="1">
      <alignment horizontal="left" vertical="center"/>
    </xf>
    <xf numFmtId="0" fontId="11" fillId="0" borderId="12" xfId="0" applyFont="1" applyBorder="1" applyAlignment="1">
      <alignment horizontal="center" vertical="center"/>
    </xf>
    <xf numFmtId="0" fontId="21" fillId="0" borderId="22" xfId="0" applyFont="1" applyBorder="1" applyAlignment="1">
      <alignment horizontal="left" vertical="center"/>
    </xf>
    <xf numFmtId="0" fontId="21" fillId="0" borderId="19" xfId="0" applyFont="1" applyBorder="1" applyAlignment="1">
      <alignment horizontal="left" vertical="center"/>
    </xf>
    <xf numFmtId="0" fontId="5" fillId="0" borderId="26" xfId="4" applyFont="1" applyBorder="1" applyAlignment="1">
      <alignment horizontal="left" vertical="center"/>
    </xf>
    <xf numFmtId="0" fontId="5" fillId="0" borderId="27" xfId="4" applyFont="1" applyBorder="1" applyAlignment="1">
      <alignment horizontal="left" vertical="center"/>
    </xf>
    <xf numFmtId="0" fontId="21" fillId="0" borderId="21" xfId="0" applyFont="1" applyBorder="1" applyAlignment="1">
      <alignment horizontal="left" vertical="center" wrapText="1"/>
    </xf>
    <xf numFmtId="0" fontId="21" fillId="0" borderId="19" xfId="0" applyFont="1" applyBorder="1" applyAlignment="1">
      <alignment horizontal="left" vertical="center" wrapText="1"/>
    </xf>
    <xf numFmtId="0" fontId="21" fillId="0" borderId="21" xfId="0" applyFont="1" applyBorder="1" applyAlignment="1">
      <alignment horizontal="left" vertical="center"/>
    </xf>
    <xf numFmtId="0" fontId="21" fillId="0" borderId="17" xfId="0" applyFont="1" applyBorder="1" applyAlignment="1">
      <alignment horizontal="left" vertical="center"/>
    </xf>
    <xf numFmtId="41" fontId="11" fillId="0" borderId="13" xfId="1" applyNumberFormat="1" applyFont="1" applyBorder="1" applyAlignment="1">
      <alignment horizontal="center" vertical="center"/>
    </xf>
    <xf numFmtId="41" fontId="11" fillId="0" borderId="15" xfId="1" applyNumberFormat="1" applyFont="1" applyBorder="1" applyAlignment="1">
      <alignment horizontal="center" vertical="center"/>
    </xf>
    <xf numFmtId="176" fontId="11" fillId="0" borderId="13" xfId="1" applyNumberFormat="1" applyFont="1" applyFill="1" applyBorder="1" applyAlignment="1">
      <alignment horizontal="right" vertical="center"/>
    </xf>
    <xf numFmtId="176" fontId="11" fillId="0" borderId="15" xfId="1" applyNumberFormat="1" applyFont="1" applyFill="1" applyBorder="1" applyAlignment="1">
      <alignment horizontal="right" vertical="center"/>
    </xf>
    <xf numFmtId="176" fontId="11" fillId="0" borderId="13" xfId="1" applyNumberFormat="1" applyFont="1" applyBorder="1" applyAlignment="1">
      <alignment horizontal="center" vertical="center"/>
    </xf>
    <xf numFmtId="176" fontId="11" fillId="0" borderId="15" xfId="1" applyNumberFormat="1" applyFont="1" applyBorder="1" applyAlignment="1">
      <alignment horizontal="center" vertical="center"/>
    </xf>
    <xf numFmtId="41" fontId="11" fillId="0" borderId="14" xfId="1" applyNumberFormat="1" applyFont="1" applyBorder="1" applyAlignment="1">
      <alignment horizontal="center" vertical="center"/>
    </xf>
    <xf numFmtId="176" fontId="11" fillId="0" borderId="14" xfId="1" applyNumberFormat="1" applyFont="1" applyBorder="1" applyAlignment="1">
      <alignment horizontal="center" vertical="center"/>
    </xf>
    <xf numFmtId="181" fontId="11" fillId="0" borderId="13" xfId="1" applyNumberFormat="1" applyFont="1" applyFill="1" applyBorder="1" applyAlignment="1">
      <alignment horizontal="right" vertical="center"/>
    </xf>
    <xf numFmtId="181" fontId="11" fillId="0" borderId="15" xfId="1" applyNumberFormat="1" applyFont="1" applyFill="1" applyBorder="1" applyAlignment="1">
      <alignment horizontal="right" vertical="center"/>
    </xf>
    <xf numFmtId="181" fontId="11" fillId="0" borderId="14" xfId="1" applyNumberFormat="1" applyFont="1" applyFill="1" applyBorder="1" applyAlignment="1">
      <alignment horizontal="right" vertical="center"/>
    </xf>
    <xf numFmtId="176" fontId="11" fillId="0" borderId="13" xfId="1" applyNumberFormat="1" applyFont="1" applyBorder="1" applyAlignment="1">
      <alignment horizontal="right" vertical="center"/>
    </xf>
    <xf numFmtId="176" fontId="11" fillId="0" borderId="15" xfId="1" applyNumberFormat="1" applyFont="1" applyBorder="1" applyAlignment="1">
      <alignment horizontal="right" vertical="center"/>
    </xf>
    <xf numFmtId="0" fontId="11" fillId="0" borderId="13" xfId="0" applyFont="1" applyBorder="1" applyAlignment="1">
      <alignment horizontal="left" vertical="center"/>
    </xf>
    <xf numFmtId="0" fontId="20" fillId="3" borderId="23" xfId="0" applyFont="1" applyFill="1" applyBorder="1" applyAlignment="1">
      <alignment horizontal="center" vertical="center"/>
    </xf>
    <xf numFmtId="0" fontId="21" fillId="0" borderId="13" xfId="0" applyFont="1" applyBorder="1" applyAlignment="1">
      <alignment horizontal="left" vertical="center"/>
    </xf>
    <xf numFmtId="0" fontId="11" fillId="0" borderId="21" xfId="0" applyFont="1" applyBorder="1" applyAlignment="1">
      <alignment horizontal="left" vertical="center" wrapText="1"/>
    </xf>
    <xf numFmtId="177" fontId="18" fillId="2" borderId="13" xfId="1" applyNumberFormat="1" applyFont="1" applyFill="1" applyBorder="1" applyAlignment="1">
      <alignment horizontal="right" vertical="center"/>
    </xf>
    <xf numFmtId="177" fontId="18" fillId="2" borderId="15" xfId="1" applyNumberFormat="1" applyFont="1" applyFill="1" applyBorder="1" applyAlignment="1">
      <alignment horizontal="right" vertical="center"/>
    </xf>
    <xf numFmtId="177" fontId="18" fillId="2" borderId="14" xfId="1" applyNumberFormat="1" applyFont="1" applyFill="1" applyBorder="1" applyAlignment="1">
      <alignment horizontal="right" vertical="center"/>
    </xf>
    <xf numFmtId="41" fontId="11" fillId="0" borderId="13" xfId="1" applyFont="1" applyBorder="1" applyAlignment="1">
      <alignment horizontal="right" vertical="center"/>
    </xf>
    <xf numFmtId="41" fontId="11" fillId="0" borderId="15" xfId="1" applyFont="1" applyBorder="1" applyAlignment="1">
      <alignment horizontal="right" vertical="center"/>
    </xf>
    <xf numFmtId="41" fontId="11" fillId="0" borderId="13" xfId="1" applyFont="1" applyBorder="1" applyAlignment="1">
      <alignment horizontal="center" vertical="center"/>
    </xf>
    <xf numFmtId="41" fontId="11" fillId="0" borderId="14" xfId="1" applyFont="1" applyBorder="1" applyAlignment="1">
      <alignment horizontal="center" vertical="center"/>
    </xf>
    <xf numFmtId="0" fontId="11" fillId="0" borderId="21" xfId="0" applyFont="1" applyBorder="1">
      <alignment vertical="center"/>
    </xf>
    <xf numFmtId="0" fontId="11" fillId="0" borderId="17" xfId="0" applyFont="1" applyBorder="1">
      <alignment vertical="center"/>
    </xf>
    <xf numFmtId="0" fontId="11" fillId="0" borderId="19" xfId="0" applyFont="1" applyBorder="1">
      <alignment vertical="center"/>
    </xf>
    <xf numFmtId="0" fontId="11" fillId="0" borderId="23" xfId="0" applyFont="1" applyBorder="1">
      <alignment vertical="center"/>
    </xf>
    <xf numFmtId="0" fontId="11" fillId="0" borderId="0" xfId="0" applyFont="1">
      <alignment vertical="center"/>
    </xf>
    <xf numFmtId="41" fontId="11" fillId="0" borderId="14" xfId="1" applyFont="1" applyBorder="1" applyAlignment="1">
      <alignment horizontal="right" vertical="center"/>
    </xf>
    <xf numFmtId="185" fontId="18" fillId="2" borderId="13" xfId="1" applyNumberFormat="1" applyFont="1" applyFill="1" applyBorder="1" applyAlignment="1">
      <alignment horizontal="right" vertical="center"/>
    </xf>
    <xf numFmtId="185" fontId="18" fillId="2" borderId="15" xfId="1" applyNumberFormat="1" applyFont="1" applyFill="1" applyBorder="1" applyAlignment="1">
      <alignment horizontal="right" vertical="center"/>
    </xf>
    <xf numFmtId="185" fontId="18" fillId="2" borderId="14" xfId="1" applyNumberFormat="1" applyFont="1" applyFill="1" applyBorder="1" applyAlignment="1">
      <alignment horizontal="right" vertical="center"/>
    </xf>
    <xf numFmtId="177" fontId="18" fillId="0" borderId="13" xfId="1" applyNumberFormat="1" applyFont="1" applyFill="1" applyBorder="1" applyAlignment="1">
      <alignment horizontal="right" vertical="center"/>
    </xf>
    <xf numFmtId="177" fontId="18" fillId="0" borderId="15" xfId="1" applyNumberFormat="1" applyFont="1" applyFill="1" applyBorder="1" applyAlignment="1">
      <alignment horizontal="right" vertical="center"/>
    </xf>
    <xf numFmtId="177" fontId="18" fillId="2" borderId="9" xfId="1" applyNumberFormat="1" applyFont="1" applyFill="1" applyBorder="1" applyAlignment="1">
      <alignment horizontal="right" vertical="center"/>
    </xf>
    <xf numFmtId="177" fontId="18" fillId="2" borderId="14" xfId="1" applyNumberFormat="1" applyFont="1" applyFill="1" applyBorder="1" applyAlignment="1">
      <alignment horizontal="left" vertical="center"/>
    </xf>
    <xf numFmtId="177" fontId="18" fillId="2" borderId="15" xfId="1" applyNumberFormat="1" applyFont="1" applyFill="1" applyBorder="1" applyAlignment="1">
      <alignment horizontal="left" vertical="center"/>
    </xf>
    <xf numFmtId="180" fontId="18" fillId="2" borderId="13" xfId="1" applyNumberFormat="1" applyFont="1" applyFill="1" applyBorder="1" applyAlignment="1">
      <alignment horizontal="right" vertical="center"/>
    </xf>
    <xf numFmtId="180" fontId="18" fillId="2" borderId="14" xfId="1" applyNumberFormat="1" applyFont="1" applyFill="1" applyBorder="1" applyAlignment="1">
      <alignment horizontal="right" vertical="center"/>
    </xf>
    <xf numFmtId="177" fontId="18" fillId="2" borderId="23" xfId="1" applyNumberFormat="1" applyFont="1" applyFill="1" applyBorder="1" applyAlignment="1">
      <alignment horizontal="left" vertical="center"/>
    </xf>
    <xf numFmtId="177" fontId="18" fillId="2" borderId="22" xfId="1" applyNumberFormat="1" applyFont="1" applyFill="1" applyBorder="1" applyAlignment="1">
      <alignment horizontal="left" vertical="center"/>
    </xf>
    <xf numFmtId="180" fontId="18" fillId="2" borderId="15" xfId="1" applyNumberFormat="1" applyFont="1" applyFill="1" applyBorder="1" applyAlignment="1">
      <alignment horizontal="right" vertical="center"/>
    </xf>
    <xf numFmtId="177" fontId="18" fillId="2" borderId="0" xfId="1" applyNumberFormat="1" applyFont="1" applyFill="1" applyBorder="1" applyAlignment="1">
      <alignment horizontal="left" vertical="center"/>
    </xf>
    <xf numFmtId="176" fontId="21" fillId="0" borderId="23" xfId="1" applyNumberFormat="1" applyFont="1" applyBorder="1" applyAlignment="1">
      <alignment horizontal="left" vertical="center"/>
    </xf>
    <xf numFmtId="176" fontId="21" fillId="0" borderId="22" xfId="1" applyNumberFormat="1" applyFont="1" applyBorder="1" applyAlignment="1">
      <alignment horizontal="left" vertical="center"/>
    </xf>
    <xf numFmtId="3" fontId="21" fillId="0" borderId="13" xfId="0" applyNumberFormat="1" applyFont="1" applyBorder="1" applyAlignment="1">
      <alignment horizontal="center" vertical="center"/>
    </xf>
    <xf numFmtId="0" fontId="21" fillId="0" borderId="15" xfId="0" applyFont="1" applyBorder="1" applyAlignment="1">
      <alignment horizontal="center" vertical="center"/>
    </xf>
    <xf numFmtId="176" fontId="11" fillId="0" borderId="23" xfId="1" applyNumberFormat="1" applyFont="1" applyBorder="1" applyAlignment="1">
      <alignment horizontal="left" vertical="center"/>
    </xf>
    <xf numFmtId="176" fontId="11" fillId="0" borderId="0" xfId="1" applyNumberFormat="1" applyFont="1" applyBorder="1" applyAlignment="1">
      <alignment horizontal="left" vertical="center"/>
    </xf>
    <xf numFmtId="176" fontId="11" fillId="0" borderId="22" xfId="1" applyNumberFormat="1" applyFont="1" applyBorder="1" applyAlignment="1">
      <alignment horizontal="left" vertical="center"/>
    </xf>
    <xf numFmtId="177" fontId="18" fillId="2" borderId="21" xfId="1" applyNumberFormat="1" applyFont="1" applyFill="1" applyBorder="1" applyAlignment="1">
      <alignment horizontal="left" vertical="center"/>
    </xf>
    <xf numFmtId="177" fontId="18" fillId="2" borderId="17" xfId="1" applyNumberFormat="1" applyFont="1" applyFill="1" applyBorder="1" applyAlignment="1">
      <alignment horizontal="left" vertical="center"/>
    </xf>
    <xf numFmtId="177" fontId="18" fillId="2" borderId="19" xfId="1" applyNumberFormat="1" applyFont="1" applyFill="1" applyBorder="1" applyAlignment="1">
      <alignment horizontal="left" vertical="center"/>
    </xf>
    <xf numFmtId="0" fontId="11" fillId="0" borderId="13" xfId="2" applyNumberFormat="1" applyFont="1" applyBorder="1" applyAlignment="1">
      <alignment horizontal="right" vertical="center"/>
    </xf>
    <xf numFmtId="0" fontId="11" fillId="0" borderId="15" xfId="2" applyNumberFormat="1" applyFont="1" applyBorder="1" applyAlignment="1">
      <alignment horizontal="right" vertical="center"/>
    </xf>
    <xf numFmtId="2" fontId="11" fillId="0" borderId="13" xfId="2" applyNumberFormat="1" applyFont="1" applyBorder="1" applyAlignment="1">
      <alignment horizontal="right" vertical="center"/>
    </xf>
    <xf numFmtId="2" fontId="11" fillId="0" borderId="15" xfId="2" applyNumberFormat="1" applyFont="1" applyBorder="1" applyAlignment="1">
      <alignment horizontal="right" vertical="center"/>
    </xf>
    <xf numFmtId="185" fontId="11" fillId="0" borderId="13" xfId="0" applyNumberFormat="1" applyFont="1" applyBorder="1" applyAlignment="1">
      <alignment horizontal="right" vertical="center"/>
    </xf>
    <xf numFmtId="185" fontId="11" fillId="0" borderId="14" xfId="0" applyNumberFormat="1" applyFont="1" applyBorder="1" applyAlignment="1">
      <alignment horizontal="right" vertical="center"/>
    </xf>
    <xf numFmtId="178" fontId="11" fillId="0" borderId="13" xfId="1" applyNumberFormat="1" applyFont="1" applyBorder="1" applyAlignment="1">
      <alignment horizontal="center" vertical="center"/>
    </xf>
    <xf numFmtId="178" fontId="11" fillId="0" borderId="15" xfId="1" applyNumberFormat="1" applyFont="1" applyBorder="1" applyAlignment="1">
      <alignment horizontal="center" vertical="center"/>
    </xf>
    <xf numFmtId="179" fontId="11" fillId="0" borderId="13" xfId="2" applyNumberFormat="1" applyFont="1" applyBorder="1" applyAlignment="1">
      <alignment horizontal="right" vertical="center"/>
    </xf>
    <xf numFmtId="179" fontId="11" fillId="0" borderId="15" xfId="2" applyNumberFormat="1" applyFont="1" applyBorder="1" applyAlignment="1">
      <alignment horizontal="right" vertical="center"/>
    </xf>
    <xf numFmtId="185" fontId="18" fillId="2" borderId="9" xfId="1" applyNumberFormat="1" applyFont="1" applyFill="1" applyBorder="1" applyAlignment="1">
      <alignment horizontal="right" vertical="center"/>
    </xf>
    <xf numFmtId="177" fontId="18" fillId="0" borderId="9" xfId="1" applyNumberFormat="1" applyFont="1" applyFill="1" applyBorder="1" applyAlignment="1">
      <alignment horizontal="right" vertical="center"/>
    </xf>
    <xf numFmtId="41" fontId="11" fillId="0" borderId="13" xfId="1" applyFont="1" applyBorder="1" applyAlignment="1">
      <alignment horizontal="left" vertical="center"/>
    </xf>
    <xf numFmtId="41" fontId="11" fillId="0" borderId="14" xfId="1" applyFont="1" applyBorder="1" applyAlignment="1">
      <alignment horizontal="left" vertical="center"/>
    </xf>
    <xf numFmtId="182" fontId="18" fillId="2" borderId="13" xfId="1" applyNumberFormat="1" applyFont="1" applyFill="1" applyBorder="1" applyAlignment="1">
      <alignment horizontal="right" vertical="center"/>
    </xf>
    <xf numFmtId="182" fontId="18" fillId="2" borderId="15" xfId="1" applyNumberFormat="1" applyFont="1" applyFill="1" applyBorder="1" applyAlignment="1">
      <alignment horizontal="right" vertical="center"/>
    </xf>
    <xf numFmtId="182" fontId="18" fillId="2" borderId="14" xfId="1" applyNumberFormat="1" applyFont="1" applyFill="1" applyBorder="1" applyAlignment="1">
      <alignment horizontal="right" vertical="center"/>
    </xf>
    <xf numFmtId="0" fontId="5" fillId="5" borderId="36" xfId="0" applyFont="1" applyFill="1" applyBorder="1" applyAlignment="1">
      <alignment horizontal="left" vertical="center"/>
    </xf>
    <xf numFmtId="0" fontId="5" fillId="5" borderId="40" xfId="0" applyFont="1" applyFill="1" applyBorder="1" applyAlignment="1">
      <alignment horizontal="left" vertical="center"/>
    </xf>
    <xf numFmtId="0" fontId="11" fillId="5" borderId="36" xfId="0" applyFont="1" applyFill="1" applyBorder="1" applyAlignment="1">
      <alignment horizontal="left" vertical="center"/>
    </xf>
    <xf numFmtId="0" fontId="11" fillId="5" borderId="39" xfId="0" applyFont="1" applyFill="1" applyBorder="1" applyAlignment="1">
      <alignment horizontal="left" vertical="center"/>
    </xf>
    <xf numFmtId="0" fontId="11" fillId="5" borderId="40" xfId="0" applyFont="1" applyFill="1" applyBorder="1" applyAlignment="1">
      <alignment horizontal="left" vertical="center"/>
    </xf>
    <xf numFmtId="179" fontId="11" fillId="0" borderId="14" xfId="2" applyNumberFormat="1" applyFont="1" applyBorder="1" applyAlignment="1">
      <alignment horizontal="left" vertical="center"/>
    </xf>
    <xf numFmtId="179" fontId="11" fillId="0" borderId="15" xfId="2" applyNumberFormat="1" applyFont="1" applyBorder="1" applyAlignment="1">
      <alignment horizontal="left" vertical="center"/>
    </xf>
    <xf numFmtId="179" fontId="21" fillId="0" borderId="14" xfId="2" applyNumberFormat="1" applyFont="1" applyBorder="1" applyAlignment="1">
      <alignment horizontal="left" vertical="center"/>
    </xf>
    <xf numFmtId="179" fontId="21" fillId="0" borderId="15" xfId="2" applyNumberFormat="1" applyFont="1" applyBorder="1" applyAlignment="1">
      <alignment horizontal="left" vertical="center"/>
    </xf>
    <xf numFmtId="0" fontId="11" fillId="0" borderId="23" xfId="0" applyFont="1" applyBorder="1" applyAlignment="1">
      <alignment horizontal="center" vertical="center"/>
    </xf>
    <xf numFmtId="0" fontId="11" fillId="0" borderId="0" xfId="0" applyFont="1" applyAlignment="1">
      <alignment horizontal="center" vertical="center"/>
    </xf>
    <xf numFmtId="0" fontId="11" fillId="0" borderId="22" xfId="0" applyFont="1" applyBorder="1" applyAlignment="1">
      <alignment horizontal="center" vertical="center"/>
    </xf>
    <xf numFmtId="0" fontId="11" fillId="0" borderId="23" xfId="0" applyFont="1" applyBorder="1" applyAlignment="1">
      <alignment horizontal="center" vertical="center" wrapText="1"/>
    </xf>
    <xf numFmtId="0" fontId="11" fillId="0" borderId="0" xfId="0" applyFont="1" applyAlignment="1">
      <alignment horizontal="left" vertical="center"/>
    </xf>
  </cellXfs>
  <cellStyles count="7">
    <cellStyle name="백분율" xfId="2" builtinId="5"/>
    <cellStyle name="백분율 4" xfId="5"/>
    <cellStyle name="쉼표 [0]" xfId="1" builtinId="6"/>
    <cellStyle name="쉼표 [0] 2" xfId="3"/>
    <cellStyle name="쉼표 [0] 2 2" xfId="6"/>
    <cellStyle name="표준" xfId="0" builtinId="0"/>
    <cellStyle name="표준 2" xfId="4"/>
  </cellStyles>
  <dxfs count="0"/>
  <tableStyles count="0" defaultTableStyle="TableStyleMedium2" defaultPivotStyle="PivotStyleLight16"/>
  <colors>
    <mruColors>
      <color rgb="FF0B1966"/>
      <color rgb="FF333F4F"/>
      <color rgb="FF595959"/>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4</xdr:col>
      <xdr:colOff>443950</xdr:colOff>
      <xdr:row>28</xdr:row>
      <xdr:rowOff>82819</xdr:rowOff>
    </xdr:from>
    <xdr:ext cx="2676660" cy="745535"/>
    <xdr:pic>
      <xdr:nvPicPr>
        <xdr:cNvPr id="2" name="그림 1" descr="신한금융, 혁신 &amp;#39;디지털 플랫폼&amp;#39; 투자...기업 3곳에 총 770억원 - 인포스탁데일리">
          <a:extLst>
            <a:ext uri="{FF2B5EF4-FFF2-40B4-BE49-F238E27FC236}">
              <a16:creationId xmlns:a16="http://schemas.microsoft.com/office/drawing/2014/main" id="{DC92623C-1F04-4F94-9912-5DB9902A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4236" y="5961105"/>
          <a:ext cx="2676660" cy="74553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304800</xdr:colOff>
      <xdr:row>158</xdr:row>
      <xdr:rowOff>141514</xdr:rowOff>
    </xdr:from>
    <xdr:to>
      <xdr:col>6</xdr:col>
      <xdr:colOff>567886</xdr:colOff>
      <xdr:row>169</xdr:row>
      <xdr:rowOff>79131</xdr:rowOff>
    </xdr:to>
    <xdr:pic>
      <xdr:nvPicPr>
        <xdr:cNvPr id="3" name="그림 1">
          <a:extLst>
            <a:ext uri="{FF2B5EF4-FFF2-40B4-BE49-F238E27FC236}">
              <a16:creationId xmlns:a16="http://schemas.microsoft.com/office/drawing/2014/main" id="{6615F2DE-E622-4642-81DB-C3FCC25C3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94114" y="34017857"/>
          <a:ext cx="5867959" cy="1899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555172</xdr:colOff>
      <xdr:row>172</xdr:row>
      <xdr:rowOff>119743</xdr:rowOff>
    </xdr:from>
    <xdr:to>
      <xdr:col>6</xdr:col>
      <xdr:colOff>492396</xdr:colOff>
      <xdr:row>187</xdr:row>
      <xdr:rowOff>155395</xdr:rowOff>
    </xdr:to>
    <xdr:pic>
      <xdr:nvPicPr>
        <xdr:cNvPr id="2" name="그림 1">
          <a:extLst>
            <a:ext uri="{FF2B5EF4-FFF2-40B4-BE49-F238E27FC236}">
              <a16:creationId xmlns:a16="http://schemas.microsoft.com/office/drawing/2014/main" id="{C1C4195B-51AA-4D04-B75E-4968D41B22C2}"/>
            </a:ext>
          </a:extLst>
        </xdr:cNvPr>
        <xdr:cNvPicPr>
          <a:picLocks noChangeAspect="1"/>
        </xdr:cNvPicPr>
      </xdr:nvPicPr>
      <xdr:blipFill>
        <a:blip xmlns:r="http://schemas.openxmlformats.org/officeDocument/2006/relationships" r:embed="rId2"/>
        <a:stretch>
          <a:fillRect/>
        </a:stretch>
      </xdr:blipFill>
      <xdr:spPr>
        <a:xfrm>
          <a:off x="2144486" y="37054972"/>
          <a:ext cx="5540827" cy="2708093"/>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B1966"/>
    <pageSetUpPr autoPageBreaks="0" fitToPage="1"/>
  </sheetPr>
  <dimension ref="B1:H39"/>
  <sheetViews>
    <sheetView showGridLines="0" tabSelected="1" zoomScale="70" zoomScaleNormal="70" zoomScaleSheetLayoutView="85" workbookViewId="0"/>
  </sheetViews>
  <sheetFormatPr defaultColWidth="9" defaultRowHeight="18"/>
  <cols>
    <col min="1" max="1" width="5.19921875" style="4" customWidth="1"/>
    <col min="2" max="2" width="5.5" style="4" customWidth="1"/>
    <col min="3" max="3" width="35.69921875" style="4" customWidth="1"/>
    <col min="4" max="4" width="40.69921875" style="4" customWidth="1"/>
    <col min="5" max="6" width="30.69921875" style="4" customWidth="1"/>
    <col min="7" max="7" width="35.69921875" style="4" customWidth="1"/>
    <col min="8" max="8" width="30.69921875" style="4" customWidth="1"/>
    <col min="9" max="16384" width="9" style="4"/>
  </cols>
  <sheetData>
    <row r="1" spans="2:8" ht="15" customHeight="1"/>
    <row r="2" spans="2:8" ht="15" customHeight="1"/>
    <row r="3" spans="2:8" ht="15" customHeight="1"/>
    <row r="4" spans="2:8" ht="15" customHeight="1">
      <c r="B4" s="24"/>
      <c r="C4" s="23"/>
      <c r="D4" s="23"/>
      <c r="E4" s="23"/>
      <c r="F4" s="23"/>
      <c r="G4" s="23"/>
      <c r="H4" s="22"/>
    </row>
    <row r="5" spans="2:8" ht="15" customHeight="1">
      <c r="B5" s="12"/>
      <c r="H5" s="13"/>
    </row>
    <row r="6" spans="2:8" ht="15" customHeight="1">
      <c r="B6" s="278" t="s">
        <v>448</v>
      </c>
      <c r="C6" s="279"/>
      <c r="D6" s="279"/>
      <c r="E6" s="279"/>
      <c r="F6" s="279"/>
      <c r="G6" s="279"/>
      <c r="H6" s="280"/>
    </row>
    <row r="7" spans="2:8" ht="15.6" customHeight="1">
      <c r="B7" s="278"/>
      <c r="C7" s="279"/>
      <c r="D7" s="279"/>
      <c r="E7" s="279"/>
      <c r="F7" s="279"/>
      <c r="G7" s="279"/>
      <c r="H7" s="280"/>
    </row>
    <row r="8" spans="2:8" ht="15.6" customHeight="1">
      <c r="B8" s="12"/>
      <c r="E8" s="21"/>
      <c r="F8" s="21"/>
      <c r="H8" s="13"/>
    </row>
    <row r="9" spans="2:8">
      <c r="B9" s="12"/>
      <c r="H9" s="13"/>
    </row>
    <row r="10" spans="2:8">
      <c r="B10" s="12"/>
      <c r="H10" s="13"/>
    </row>
    <row r="11" spans="2:8">
      <c r="B11" s="12"/>
      <c r="C11" s="20"/>
      <c r="D11" s="19"/>
      <c r="E11" s="19"/>
      <c r="F11" s="19"/>
      <c r="G11" s="19"/>
      <c r="H11" s="18"/>
    </row>
    <row r="12" spans="2:8" ht="22.8">
      <c r="B12" s="12"/>
      <c r="C12" s="17" t="s">
        <v>79</v>
      </c>
      <c r="D12" s="17" t="s">
        <v>80</v>
      </c>
      <c r="E12" s="17" t="s">
        <v>447</v>
      </c>
      <c r="F12" s="17" t="s">
        <v>446</v>
      </c>
      <c r="G12" s="17" t="s">
        <v>445</v>
      </c>
      <c r="H12" s="16" t="s">
        <v>81</v>
      </c>
    </row>
    <row r="13" spans="2:8" ht="20.399999999999999">
      <c r="B13" s="12"/>
      <c r="D13" s="15"/>
      <c r="E13" s="15"/>
      <c r="F13" s="15"/>
      <c r="G13" s="15"/>
      <c r="H13" s="14"/>
    </row>
    <row r="14" spans="2:8">
      <c r="B14" s="12"/>
      <c r="C14" s="4" t="s">
        <v>515</v>
      </c>
      <c r="D14" s="4" t="s">
        <v>350</v>
      </c>
      <c r="E14" s="4" t="s">
        <v>200</v>
      </c>
      <c r="F14" s="4" t="s">
        <v>216</v>
      </c>
      <c r="G14" s="4" t="s">
        <v>405</v>
      </c>
      <c r="H14" s="13" t="s">
        <v>437</v>
      </c>
    </row>
    <row r="15" spans="2:8">
      <c r="B15" s="12"/>
      <c r="C15" s="4" t="s">
        <v>83</v>
      </c>
      <c r="D15" s="4" t="s">
        <v>351</v>
      </c>
      <c r="E15" s="4" t="s">
        <v>198</v>
      </c>
      <c r="F15" s="4" t="s">
        <v>392</v>
      </c>
      <c r="G15" s="4" t="s">
        <v>411</v>
      </c>
      <c r="H15" s="13" t="s">
        <v>438</v>
      </c>
    </row>
    <row r="16" spans="2:8">
      <c r="B16" s="12"/>
      <c r="C16" s="4" t="s">
        <v>88</v>
      </c>
      <c r="D16" s="4" t="s">
        <v>444</v>
      </c>
      <c r="E16" s="4" t="s">
        <v>383</v>
      </c>
      <c r="F16" s="4" t="s">
        <v>215</v>
      </c>
      <c r="G16" s="4" t="s">
        <v>413</v>
      </c>
      <c r="H16" s="13" t="s">
        <v>558</v>
      </c>
    </row>
    <row r="17" spans="2:8">
      <c r="B17" s="12"/>
      <c r="C17" s="4" t="s">
        <v>333</v>
      </c>
      <c r="D17" s="4" t="s">
        <v>443</v>
      </c>
      <c r="E17" s="4" t="s">
        <v>442</v>
      </c>
      <c r="F17" s="4" t="s">
        <v>436</v>
      </c>
      <c r="G17" s="4" t="s">
        <v>441</v>
      </c>
      <c r="H17" s="13" t="s">
        <v>559</v>
      </c>
    </row>
    <row r="18" spans="2:8" ht="15" customHeight="1">
      <c r="B18" s="12"/>
      <c r="C18" s="4" t="s">
        <v>96</v>
      </c>
      <c r="D18" s="4" t="s">
        <v>379</v>
      </c>
      <c r="E18" s="4" t="s">
        <v>389</v>
      </c>
      <c r="F18" s="4" t="s">
        <v>404</v>
      </c>
      <c r="G18" s="4" t="s">
        <v>420</v>
      </c>
      <c r="H18" s="13" t="s">
        <v>553</v>
      </c>
    </row>
    <row r="19" spans="2:8" ht="15" customHeight="1">
      <c r="B19" s="12"/>
      <c r="C19" s="4" t="s">
        <v>102</v>
      </c>
      <c r="D19" s="4" t="s">
        <v>380</v>
      </c>
      <c r="E19" s="4" t="s">
        <v>390</v>
      </c>
      <c r="G19" s="4" t="s">
        <v>429</v>
      </c>
      <c r="H19" s="13" t="s">
        <v>554</v>
      </c>
    </row>
    <row r="20" spans="2:8" ht="15" customHeight="1">
      <c r="B20" s="12"/>
      <c r="C20" s="4" t="s">
        <v>106</v>
      </c>
      <c r="D20" s="4" t="s">
        <v>381</v>
      </c>
      <c r="E20" s="4" t="s">
        <v>391</v>
      </c>
      <c r="G20" s="4" t="s">
        <v>584</v>
      </c>
      <c r="H20" s="13" t="s">
        <v>555</v>
      </c>
    </row>
    <row r="21" spans="2:8" ht="15" customHeight="1">
      <c r="B21" s="12"/>
      <c r="C21" s="4" t="s">
        <v>107</v>
      </c>
      <c r="D21" s="4" t="s">
        <v>382</v>
      </c>
      <c r="G21" s="4" t="s">
        <v>568</v>
      </c>
      <c r="H21" s="13" t="s">
        <v>556</v>
      </c>
    </row>
    <row r="22" spans="2:8" ht="15" customHeight="1">
      <c r="B22" s="12"/>
      <c r="C22" s="4" t="s">
        <v>433</v>
      </c>
      <c r="D22" s="4" t="s">
        <v>440</v>
      </c>
      <c r="G22" s="4" t="s">
        <v>586</v>
      </c>
      <c r="H22" s="13" t="s">
        <v>557</v>
      </c>
    </row>
    <row r="23" spans="2:8" ht="15" customHeight="1">
      <c r="B23" s="12"/>
      <c r="C23" s="4" t="s">
        <v>439</v>
      </c>
      <c r="G23" s="4" t="s">
        <v>587</v>
      </c>
      <c r="H23" s="13"/>
    </row>
    <row r="24" spans="2:8" ht="15" customHeight="1">
      <c r="B24" s="12"/>
      <c r="G24" s="4" t="s">
        <v>589</v>
      </c>
      <c r="H24" s="13"/>
    </row>
    <row r="25" spans="2:8" ht="15" customHeight="1">
      <c r="B25" s="12"/>
      <c r="G25" s="4" t="s">
        <v>593</v>
      </c>
      <c r="H25" s="13"/>
    </row>
    <row r="26" spans="2:8" ht="15" customHeight="1">
      <c r="B26" s="12"/>
      <c r="G26" s="4" t="s">
        <v>594</v>
      </c>
      <c r="H26" s="13"/>
    </row>
    <row r="27" spans="2:8" ht="15" customHeight="1">
      <c r="B27" s="12"/>
      <c r="E27" s="11"/>
      <c r="F27" s="11"/>
      <c r="G27" s="11" t="s">
        <v>605</v>
      </c>
      <c r="H27" s="10"/>
    </row>
    <row r="28" spans="2:8" ht="15" customHeight="1">
      <c r="B28" s="12"/>
      <c r="E28" s="11"/>
      <c r="F28" s="11"/>
      <c r="G28" s="11"/>
      <c r="H28" s="10"/>
    </row>
    <row r="29" spans="2:8" ht="15" customHeight="1">
      <c r="B29" s="12"/>
      <c r="E29" s="11"/>
      <c r="F29" s="11"/>
      <c r="G29" s="11"/>
      <c r="H29" s="10"/>
    </row>
    <row r="30" spans="2:8" ht="15" customHeight="1">
      <c r="B30" s="12"/>
      <c r="C30" s="281"/>
      <c r="D30" s="281"/>
      <c r="E30" s="281"/>
      <c r="F30" s="281"/>
      <c r="G30" s="281"/>
      <c r="H30" s="282"/>
    </row>
    <row r="31" spans="2:8" ht="15" customHeight="1">
      <c r="B31" s="12"/>
      <c r="C31" s="283"/>
      <c r="D31" s="283"/>
      <c r="E31" s="283"/>
      <c r="F31" s="283"/>
      <c r="G31" s="283"/>
      <c r="H31" s="284"/>
    </row>
    <row r="32" spans="2:8" ht="15" customHeight="1">
      <c r="B32" s="12"/>
      <c r="C32" s="277"/>
      <c r="E32" s="11"/>
      <c r="F32" s="11"/>
      <c r="G32" s="11"/>
      <c r="H32" s="10"/>
    </row>
    <row r="33" spans="2:8" ht="15.6" customHeight="1">
      <c r="B33" s="12"/>
      <c r="E33" s="11"/>
      <c r="F33" s="11"/>
      <c r="G33" s="11"/>
      <c r="H33" s="10"/>
    </row>
    <row r="34" spans="2:8" ht="15" customHeight="1">
      <c r="B34" s="12"/>
      <c r="C34" s="283" t="s">
        <v>626</v>
      </c>
      <c r="D34" s="283"/>
      <c r="E34" s="283"/>
      <c r="F34" s="283"/>
      <c r="G34" s="283"/>
      <c r="H34" s="284"/>
    </row>
    <row r="35" spans="2:8" ht="15" customHeight="1">
      <c r="B35" s="12"/>
      <c r="E35" s="11"/>
      <c r="F35" s="11"/>
      <c r="G35" s="273"/>
      <c r="H35" s="10" t="s">
        <v>625</v>
      </c>
    </row>
    <row r="36" spans="2:8" ht="15" customHeight="1">
      <c r="B36" s="9"/>
      <c r="C36" s="8"/>
      <c r="D36" s="8"/>
      <c r="E36" s="7"/>
      <c r="F36" s="7"/>
      <c r="G36" s="7"/>
      <c r="H36" s="6"/>
    </row>
    <row r="37" spans="2:8" ht="15" customHeight="1">
      <c r="E37" s="5"/>
      <c r="F37" s="5"/>
      <c r="G37" s="5"/>
      <c r="H37" s="5"/>
    </row>
    <row r="38" spans="2:8" ht="15" customHeight="1">
      <c r="E38" s="5"/>
      <c r="F38" s="5"/>
      <c r="G38" s="5"/>
      <c r="H38" s="5"/>
    </row>
    <row r="39" spans="2:8" ht="15" customHeight="1">
      <c r="E39" s="5"/>
      <c r="F39" s="5"/>
      <c r="G39" s="5"/>
      <c r="H39" s="5"/>
    </row>
  </sheetData>
  <mergeCells count="4">
    <mergeCell ref="B6:H7"/>
    <mergeCell ref="C30:H30"/>
    <mergeCell ref="C31:H31"/>
    <mergeCell ref="C34:H34"/>
  </mergeCells>
  <phoneticPr fontId="2" type="noConversion"/>
  <pageMargins left="0.25" right="0.25" top="0.75" bottom="0.75" header="0.3" footer="0.3"/>
  <pageSetup paperSize="9" scale="4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3F4F"/>
    <pageSetUpPr fitToPage="1"/>
  </sheetPr>
  <dimension ref="A2:L171"/>
  <sheetViews>
    <sheetView showGridLines="0" zoomScale="85" zoomScaleNormal="85" zoomScaleSheetLayoutView="85" zoomScalePageLayoutView="40" workbookViewId="0">
      <selection activeCell="F25" sqref="F25"/>
    </sheetView>
  </sheetViews>
  <sheetFormatPr defaultRowHeight="18.600000000000001"/>
  <cols>
    <col min="1" max="1" width="2.69921875" style="164" customWidth="1"/>
    <col min="2" max="2" width="18.09765625" style="207" customWidth="1"/>
    <col min="3" max="3" width="18.09765625" style="163" customWidth="1"/>
    <col min="4" max="4" width="18.09765625" style="192" customWidth="1"/>
    <col min="5" max="5" width="14.19921875" style="193" bestFit="1" customWidth="1"/>
    <col min="6" max="6" width="23.19921875" style="193" customWidth="1"/>
    <col min="7" max="9" width="23.19921875" style="163" customWidth="1"/>
    <col min="10" max="16384" width="8.796875" style="163"/>
  </cols>
  <sheetData>
    <row r="2" spans="1:9" s="266" customFormat="1" ht="24.6" customHeight="1">
      <c r="A2" s="56"/>
      <c r="B2" s="285" t="s">
        <v>82</v>
      </c>
      <c r="C2" s="285"/>
      <c r="D2" s="285"/>
      <c r="E2" s="285"/>
      <c r="F2" s="285"/>
      <c r="G2" s="285"/>
      <c r="H2" s="285"/>
      <c r="I2" s="285"/>
    </row>
    <row r="3" spans="1:9" s="266" customFormat="1">
      <c r="A3" s="56"/>
      <c r="B3" s="286" t="s">
        <v>1</v>
      </c>
      <c r="C3" s="286"/>
      <c r="D3" s="286"/>
      <c r="E3" s="265" t="s">
        <v>2</v>
      </c>
      <c r="F3" s="265">
        <v>2018</v>
      </c>
      <c r="G3" s="265">
        <v>2019</v>
      </c>
      <c r="H3" s="265">
        <v>2020</v>
      </c>
      <c r="I3" s="265">
        <v>2021</v>
      </c>
    </row>
    <row r="4" spans="1:9" s="167" customFormat="1">
      <c r="A4" s="164"/>
      <c r="B4" s="297" t="s">
        <v>63</v>
      </c>
      <c r="C4" s="297"/>
      <c r="D4" s="298"/>
      <c r="E4" s="161"/>
      <c r="F4" s="161"/>
      <c r="G4" s="165"/>
      <c r="H4" s="165"/>
      <c r="I4" s="166"/>
    </row>
    <row r="5" spans="1:9" s="167" customFormat="1">
      <c r="A5" s="164"/>
      <c r="B5" s="287" t="s">
        <v>137</v>
      </c>
      <c r="C5" s="287"/>
      <c r="D5" s="288"/>
      <c r="E5" s="161" t="s">
        <v>3</v>
      </c>
      <c r="F5" s="256">
        <v>35344.046999999999</v>
      </c>
      <c r="G5" s="165">
        <v>43859.082999999999</v>
      </c>
      <c r="H5" s="165">
        <v>49027.243000000002</v>
      </c>
      <c r="I5" s="166">
        <v>45730.012999999999</v>
      </c>
    </row>
    <row r="6" spans="1:9" s="167" customFormat="1">
      <c r="A6" s="164"/>
      <c r="B6" s="287" t="s">
        <v>606</v>
      </c>
      <c r="C6" s="287"/>
      <c r="D6" s="288"/>
      <c r="E6" s="161" t="s">
        <v>3</v>
      </c>
      <c r="F6" s="256">
        <v>4466.6099999999997</v>
      </c>
      <c r="G6" s="165">
        <v>4911.5079999999998</v>
      </c>
      <c r="H6" s="165">
        <v>4753.8710000000001</v>
      </c>
      <c r="I6" s="166">
        <v>5583.6639999999998</v>
      </c>
    </row>
    <row r="7" spans="1:9" s="167" customFormat="1" ht="19.8">
      <c r="A7" s="164"/>
      <c r="B7" s="287" t="s">
        <v>449</v>
      </c>
      <c r="C7" s="287"/>
      <c r="D7" s="288"/>
      <c r="E7" s="161" t="s">
        <v>3</v>
      </c>
      <c r="F7" s="256">
        <v>3156.7220000000002</v>
      </c>
      <c r="G7" s="165">
        <v>3403.4969999999998</v>
      </c>
      <c r="H7" s="165">
        <v>3414.5949999999998</v>
      </c>
      <c r="I7" s="166">
        <v>4019.2539999999999</v>
      </c>
    </row>
    <row r="8" spans="1:9" s="167" customFormat="1">
      <c r="A8" s="164"/>
      <c r="B8" s="297" t="s">
        <v>4</v>
      </c>
      <c r="C8" s="297" t="s">
        <v>60</v>
      </c>
      <c r="D8" s="298" t="s">
        <v>7</v>
      </c>
      <c r="E8" s="161" t="s">
        <v>3</v>
      </c>
      <c r="F8" s="161"/>
      <c r="G8" s="257"/>
      <c r="H8" s="257"/>
      <c r="I8" s="166"/>
    </row>
    <row r="9" spans="1:9" s="167" customFormat="1">
      <c r="A9" s="164"/>
      <c r="B9" s="168" t="s">
        <v>138</v>
      </c>
      <c r="C9" s="168" t="s">
        <v>7</v>
      </c>
      <c r="D9" s="169"/>
      <c r="E9" s="161" t="s">
        <v>3</v>
      </c>
      <c r="F9" s="178">
        <v>5745.4080000000004</v>
      </c>
      <c r="G9" s="257">
        <v>6853.3270000000002</v>
      </c>
      <c r="H9" s="257">
        <v>5695.134</v>
      </c>
      <c r="I9" s="258">
        <v>5001.692</v>
      </c>
    </row>
    <row r="10" spans="1:9" s="167" customFormat="1">
      <c r="A10" s="164"/>
      <c r="B10" s="291" t="s">
        <v>139</v>
      </c>
      <c r="C10" s="287" t="s">
        <v>5</v>
      </c>
      <c r="D10" s="288"/>
      <c r="E10" s="161" t="s">
        <v>3</v>
      </c>
      <c r="F10" s="178">
        <v>1945.290424844</v>
      </c>
      <c r="G10" s="257">
        <v>2147.1232406409999</v>
      </c>
      <c r="H10" s="257">
        <v>2273.1735222379998</v>
      </c>
      <c r="I10" s="166">
        <v>2398.8690589560001</v>
      </c>
    </row>
    <row r="11" spans="1:9" s="167" customFormat="1">
      <c r="A11" s="164"/>
      <c r="B11" s="295"/>
      <c r="C11" s="287" t="s">
        <v>6</v>
      </c>
      <c r="D11" s="288"/>
      <c r="E11" s="161" t="s">
        <v>3</v>
      </c>
      <c r="F11" s="178">
        <v>791.31390448000002</v>
      </c>
      <c r="G11" s="165">
        <v>770.94214379200002</v>
      </c>
      <c r="H11" s="165">
        <v>761.36900885700004</v>
      </c>
      <c r="I11" s="166">
        <v>884.56671800399999</v>
      </c>
    </row>
    <row r="12" spans="1:9" s="167" customFormat="1">
      <c r="A12" s="164"/>
      <c r="B12" s="168" t="s">
        <v>140</v>
      </c>
      <c r="C12" s="287" t="s">
        <v>61</v>
      </c>
      <c r="D12" s="288"/>
      <c r="E12" s="161" t="s">
        <v>3</v>
      </c>
      <c r="F12" s="178">
        <v>1268.345</v>
      </c>
      <c r="G12" s="165">
        <v>1269.124</v>
      </c>
      <c r="H12" s="165">
        <v>1255.8</v>
      </c>
      <c r="I12" s="166">
        <v>1471.0360000000001</v>
      </c>
    </row>
    <row r="13" spans="1:9" s="167" customFormat="1">
      <c r="A13" s="164"/>
      <c r="B13" s="168" t="s">
        <v>141</v>
      </c>
      <c r="C13" s="287" t="s">
        <v>62</v>
      </c>
      <c r="D13" s="288"/>
      <c r="E13" s="161" t="s">
        <v>3</v>
      </c>
      <c r="F13" s="178">
        <v>181.6</v>
      </c>
      <c r="G13" s="165">
        <v>227.00919999999999</v>
      </c>
      <c r="H13" s="165">
        <v>201.6</v>
      </c>
      <c r="I13" s="166">
        <v>174.90372944000001</v>
      </c>
    </row>
    <row r="14" spans="1:9" s="167" customFormat="1">
      <c r="A14" s="164"/>
      <c r="B14" s="168" t="s">
        <v>142</v>
      </c>
      <c r="C14" s="287" t="s">
        <v>330</v>
      </c>
      <c r="D14" s="288"/>
      <c r="E14" s="161" t="s">
        <v>3</v>
      </c>
      <c r="F14" s="178">
        <v>1583.3</v>
      </c>
      <c r="G14" s="165">
        <v>2070.4470000000001</v>
      </c>
      <c r="H14" s="165">
        <v>1456.5</v>
      </c>
      <c r="I14" s="166">
        <v>1864.057</v>
      </c>
    </row>
    <row r="15" spans="1:9" s="167" customFormat="1">
      <c r="A15" s="164"/>
      <c r="B15" s="170" t="s">
        <v>607</v>
      </c>
      <c r="C15" s="218"/>
      <c r="D15" s="218"/>
      <c r="E15" s="164"/>
      <c r="F15" s="164"/>
      <c r="G15" s="171"/>
      <c r="H15" s="171"/>
      <c r="I15" s="171"/>
    </row>
    <row r="16" spans="1:9" s="167" customFormat="1">
      <c r="A16" s="164"/>
      <c r="B16" s="170"/>
      <c r="C16" s="218"/>
      <c r="D16" s="218"/>
      <c r="E16" s="164"/>
      <c r="F16" s="164"/>
      <c r="G16" s="171"/>
      <c r="H16" s="171"/>
      <c r="I16" s="171"/>
    </row>
    <row r="17" spans="1:9" s="167" customFormat="1">
      <c r="A17" s="164"/>
      <c r="B17" s="170"/>
      <c r="C17" s="264"/>
      <c r="D17" s="264"/>
      <c r="E17" s="164"/>
      <c r="F17" s="164"/>
      <c r="G17" s="171"/>
      <c r="H17" s="171"/>
      <c r="I17" s="171"/>
    </row>
    <row r="18" spans="1:9" s="266" customFormat="1" ht="25.2" customHeight="1">
      <c r="A18" s="64"/>
      <c r="B18" s="285" t="s">
        <v>83</v>
      </c>
      <c r="C18" s="285"/>
      <c r="D18" s="285"/>
      <c r="E18" s="285"/>
      <c r="F18" s="285"/>
      <c r="G18" s="285"/>
      <c r="H18" s="285"/>
      <c r="I18" s="285"/>
    </row>
    <row r="19" spans="1:9" s="266" customFormat="1">
      <c r="A19" s="64"/>
      <c r="B19" s="286" t="s">
        <v>1</v>
      </c>
      <c r="C19" s="286"/>
      <c r="D19" s="286"/>
      <c r="E19" s="265" t="s">
        <v>2</v>
      </c>
      <c r="F19" s="265">
        <v>2018</v>
      </c>
      <c r="G19" s="265">
        <v>2019</v>
      </c>
      <c r="H19" s="265">
        <v>2020</v>
      </c>
      <c r="I19" s="265">
        <v>2021</v>
      </c>
    </row>
    <row r="20" spans="1:9" s="167" customFormat="1" ht="17.399999999999999" customHeight="1">
      <c r="A20" s="164"/>
      <c r="B20" s="289" t="s">
        <v>8</v>
      </c>
      <c r="C20" s="289"/>
      <c r="D20" s="290"/>
      <c r="E20" s="161" t="s">
        <v>3</v>
      </c>
      <c r="F20" s="259">
        <v>9980</v>
      </c>
      <c r="G20" s="165">
        <f>SUM(G21:G27)</f>
        <v>10903.366280120001</v>
      </c>
      <c r="H20" s="165">
        <f>SUM(H21:H27)</f>
        <v>11532.8</v>
      </c>
      <c r="I20" s="166">
        <f>SUM(I21:I27)</f>
        <v>12691.562380576001</v>
      </c>
    </row>
    <row r="21" spans="1:9" s="167" customFormat="1">
      <c r="A21" s="164"/>
      <c r="B21" s="287" t="s">
        <v>113</v>
      </c>
      <c r="C21" s="287"/>
      <c r="D21" s="288"/>
      <c r="E21" s="161" t="s">
        <v>3</v>
      </c>
      <c r="F21" s="260">
        <v>3994</v>
      </c>
      <c r="G21" s="165">
        <v>4182.0081531357891</v>
      </c>
      <c r="H21" s="165">
        <v>4319.1000000000004</v>
      </c>
      <c r="I21" s="166">
        <v>4649.4233500634127</v>
      </c>
    </row>
    <row r="22" spans="1:9" s="167" customFormat="1">
      <c r="A22" s="164"/>
      <c r="B22" s="287" t="s">
        <v>114</v>
      </c>
      <c r="C22" s="287"/>
      <c r="D22" s="288"/>
      <c r="E22" s="161" t="s">
        <v>3</v>
      </c>
      <c r="F22" s="260">
        <v>3432</v>
      </c>
      <c r="G22" s="165">
        <v>3505.4379068580756</v>
      </c>
      <c r="H22" s="165">
        <v>3588</v>
      </c>
      <c r="I22" s="166">
        <v>4126.553377416707</v>
      </c>
    </row>
    <row r="23" spans="1:9" s="167" customFormat="1">
      <c r="A23" s="164"/>
      <c r="B23" s="287" t="s">
        <v>115</v>
      </c>
      <c r="C23" s="287"/>
      <c r="D23" s="288"/>
      <c r="E23" s="161" t="s">
        <v>3</v>
      </c>
      <c r="F23" s="260">
        <v>0</v>
      </c>
      <c r="G23" s="257">
        <v>407.9</v>
      </c>
      <c r="H23" s="257">
        <v>629.5</v>
      </c>
      <c r="I23" s="166">
        <v>753.23235232978072</v>
      </c>
    </row>
    <row r="24" spans="1:9" s="167" customFormat="1">
      <c r="A24" s="164"/>
      <c r="B24" s="287" t="s">
        <v>116</v>
      </c>
      <c r="C24" s="287"/>
      <c r="D24" s="288"/>
      <c r="E24" s="161" t="s">
        <v>3</v>
      </c>
      <c r="F24" s="260">
        <v>113</v>
      </c>
      <c r="G24" s="257">
        <v>274.60000000000002</v>
      </c>
      <c r="H24" s="257">
        <v>286.5</v>
      </c>
      <c r="I24" s="258">
        <v>327.22957331221335</v>
      </c>
    </row>
    <row r="25" spans="1:9" s="167" customFormat="1">
      <c r="A25" s="164"/>
      <c r="B25" s="287" t="s">
        <v>117</v>
      </c>
      <c r="C25" s="287"/>
      <c r="D25" s="288"/>
      <c r="E25" s="161" t="s">
        <v>3</v>
      </c>
      <c r="F25" s="261">
        <v>500</v>
      </c>
      <c r="G25" s="257">
        <v>227.3</v>
      </c>
      <c r="H25" s="257">
        <v>669.3</v>
      </c>
      <c r="I25" s="166">
        <v>561.61771087893567</v>
      </c>
    </row>
    <row r="26" spans="1:9" s="167" customFormat="1">
      <c r="A26" s="164"/>
      <c r="B26" s="287" t="s">
        <v>118</v>
      </c>
      <c r="C26" s="287"/>
      <c r="D26" s="288"/>
      <c r="E26" s="161" t="s">
        <v>3</v>
      </c>
      <c r="F26" s="260">
        <v>474</v>
      </c>
      <c r="G26" s="165">
        <v>470.70148076490284</v>
      </c>
      <c r="H26" s="165">
        <v>162.6</v>
      </c>
      <c r="I26" s="166">
        <v>176.14408632501937</v>
      </c>
    </row>
    <row r="27" spans="1:9" s="167" customFormat="1">
      <c r="A27" s="164"/>
      <c r="B27" s="287" t="s">
        <v>119</v>
      </c>
      <c r="C27" s="287"/>
      <c r="D27" s="288"/>
      <c r="E27" s="161" t="s">
        <v>3</v>
      </c>
      <c r="F27" s="260">
        <v>1467</v>
      </c>
      <c r="G27" s="165">
        <v>1835.4187393612331</v>
      </c>
      <c r="H27" s="165">
        <v>1877.8</v>
      </c>
      <c r="I27" s="166">
        <v>2097.3619302499314</v>
      </c>
    </row>
    <row r="28" spans="1:9" s="167" customFormat="1">
      <c r="A28" s="164"/>
      <c r="B28" s="218"/>
      <c r="E28" s="164"/>
      <c r="F28" s="164"/>
      <c r="G28" s="172"/>
      <c r="H28" s="172"/>
      <c r="I28" s="172"/>
    </row>
    <row r="29" spans="1:9" s="167" customFormat="1">
      <c r="A29" s="164"/>
      <c r="B29" s="218"/>
      <c r="E29" s="164"/>
      <c r="F29" s="164"/>
      <c r="G29" s="172"/>
      <c r="H29" s="172"/>
      <c r="I29" s="172"/>
    </row>
    <row r="30" spans="1:9" s="266" customFormat="1" ht="25.2" customHeight="1">
      <c r="A30" s="64"/>
      <c r="B30" s="285" t="s">
        <v>88</v>
      </c>
      <c r="C30" s="285"/>
      <c r="D30" s="285"/>
      <c r="E30" s="285"/>
      <c r="F30" s="285"/>
      <c r="G30" s="285"/>
      <c r="H30" s="285"/>
      <c r="I30" s="285"/>
    </row>
    <row r="31" spans="1:9" s="266" customFormat="1">
      <c r="A31" s="64"/>
      <c r="B31" s="305" t="s">
        <v>1</v>
      </c>
      <c r="C31" s="305"/>
      <c r="D31" s="305"/>
      <c r="E31" s="265" t="s">
        <v>2</v>
      </c>
      <c r="F31" s="265">
        <v>2018</v>
      </c>
      <c r="G31" s="265">
        <v>2019</v>
      </c>
      <c r="H31" s="265">
        <v>2020</v>
      </c>
      <c r="I31" s="265">
        <v>2021</v>
      </c>
    </row>
    <row r="32" spans="1:9" s="167" customFormat="1" ht="17.399999999999999" customHeight="1">
      <c r="A32" s="164"/>
      <c r="B32" s="287" t="s">
        <v>285</v>
      </c>
      <c r="C32" s="287"/>
      <c r="D32" s="288"/>
      <c r="E32" s="161" t="s">
        <v>3</v>
      </c>
      <c r="F32" s="173">
        <v>30678</v>
      </c>
      <c r="G32" s="165">
        <v>31699.8</v>
      </c>
      <c r="H32" s="165">
        <v>36267.236259999998</v>
      </c>
      <c r="I32" s="166">
        <v>40435.48547</v>
      </c>
    </row>
    <row r="33" spans="1:9" s="167" customFormat="1">
      <c r="A33" s="164"/>
      <c r="B33" s="287" t="s">
        <v>86</v>
      </c>
      <c r="C33" s="287"/>
      <c r="D33" s="288"/>
      <c r="E33" s="161" t="s">
        <v>3</v>
      </c>
      <c r="F33" s="173">
        <v>512921</v>
      </c>
      <c r="G33" s="165">
        <v>572346.9</v>
      </c>
      <c r="H33" s="165">
        <v>626450.48774000001</v>
      </c>
      <c r="I33" s="166">
        <v>676686.25749999995</v>
      </c>
    </row>
    <row r="34" spans="1:9" s="167" customFormat="1">
      <c r="A34" s="164"/>
      <c r="B34" s="287" t="s">
        <v>87</v>
      </c>
      <c r="C34" s="287"/>
      <c r="D34" s="288"/>
      <c r="E34" s="161" t="s">
        <v>10</v>
      </c>
      <c r="F34" s="174">
        <v>5.9799999999999999E-2</v>
      </c>
      <c r="G34" s="175">
        <f>G32/G33*100</f>
        <v>5.5385641120795794</v>
      </c>
      <c r="H34" s="175">
        <f>H32/H33*100</f>
        <v>5.7893220565345356</v>
      </c>
      <c r="I34" s="176">
        <f>I32/I33*100</f>
        <v>5.9755145049624421</v>
      </c>
    </row>
    <row r="35" spans="1:9" s="167" customFormat="1">
      <c r="A35" s="164"/>
      <c r="B35" s="218"/>
      <c r="E35" s="164"/>
      <c r="F35" s="164"/>
      <c r="G35" s="172"/>
      <c r="H35" s="172"/>
      <c r="I35" s="172"/>
    </row>
    <row r="36" spans="1:9" s="167" customFormat="1">
      <c r="A36" s="164"/>
      <c r="B36" s="218"/>
      <c r="E36" s="164"/>
      <c r="F36" s="164"/>
      <c r="G36" s="172"/>
      <c r="H36" s="172"/>
      <c r="I36" s="172"/>
    </row>
    <row r="37" spans="1:9" s="266" customFormat="1" ht="25.2" customHeight="1">
      <c r="A37" s="64"/>
      <c r="B37" s="285" t="s">
        <v>333</v>
      </c>
      <c r="C37" s="285"/>
      <c r="D37" s="285"/>
      <c r="E37" s="285"/>
      <c r="F37" s="285"/>
      <c r="G37" s="285"/>
      <c r="H37" s="285"/>
      <c r="I37" s="285"/>
    </row>
    <row r="38" spans="1:9" s="266" customFormat="1">
      <c r="A38" s="64"/>
      <c r="B38" s="286" t="s">
        <v>1</v>
      </c>
      <c r="C38" s="286"/>
      <c r="D38" s="286"/>
      <c r="E38" s="265" t="s">
        <v>2</v>
      </c>
      <c r="F38" s="265">
        <v>2018</v>
      </c>
      <c r="G38" s="265">
        <v>2019</v>
      </c>
      <c r="H38" s="265">
        <v>2020</v>
      </c>
      <c r="I38" s="265">
        <v>2021</v>
      </c>
    </row>
    <row r="39" spans="1:9" s="167" customFormat="1" ht="17.399999999999999" customHeight="1">
      <c r="A39" s="164"/>
      <c r="B39" s="297" t="s">
        <v>8</v>
      </c>
      <c r="C39" s="298"/>
      <c r="D39" s="177" t="s">
        <v>291</v>
      </c>
      <c r="E39" s="161" t="s">
        <v>3</v>
      </c>
      <c r="F39" s="178">
        <v>35344</v>
      </c>
      <c r="G39" s="165">
        <f>G44+G52+G60+G68+G76+G84</f>
        <v>43859.100000000006</v>
      </c>
      <c r="H39" s="165">
        <f t="shared" ref="H39:I39" si="0">H44+H52+H60+H68+H76+H84</f>
        <v>49027.199999999997</v>
      </c>
      <c r="I39" s="165">
        <f t="shared" si="0"/>
        <v>45730</v>
      </c>
    </row>
    <row r="40" spans="1:9" s="167" customFormat="1">
      <c r="A40" s="164"/>
      <c r="B40" s="299"/>
      <c r="C40" s="300"/>
      <c r="D40" s="177" t="s">
        <v>292</v>
      </c>
      <c r="E40" s="161" t="s">
        <v>3</v>
      </c>
      <c r="F40" s="178">
        <v>4499.4000000000005</v>
      </c>
      <c r="G40" s="179">
        <f>G45+G53+G61+G69+G77+G85</f>
        <v>5046.3</v>
      </c>
      <c r="H40" s="179">
        <f t="shared" ref="H40:I40" si="1">H45+H53+H61+H69+H77+H85</f>
        <v>4929.7</v>
      </c>
      <c r="I40" s="179">
        <f t="shared" si="1"/>
        <v>5952.1</v>
      </c>
    </row>
    <row r="41" spans="1:9" s="167" customFormat="1">
      <c r="A41" s="164"/>
      <c r="B41" s="299"/>
      <c r="C41" s="300"/>
      <c r="D41" s="180" t="s">
        <v>293</v>
      </c>
      <c r="E41" s="161" t="s">
        <v>3</v>
      </c>
      <c r="F41" s="181">
        <v>0</v>
      </c>
      <c r="G41" s="179">
        <f>G46+G54+G62+G70+G78+G86</f>
        <v>4911.5</v>
      </c>
      <c r="H41" s="179">
        <f t="shared" ref="H41:I41" si="2">H46+H54+H62+H70+H78+H86</f>
        <v>4753.8999999999996</v>
      </c>
      <c r="I41" s="179">
        <f t="shared" si="2"/>
        <v>5583.7</v>
      </c>
    </row>
    <row r="42" spans="1:9" s="167" customFormat="1">
      <c r="A42" s="164"/>
      <c r="B42" s="299"/>
      <c r="C42" s="300"/>
      <c r="D42" s="180" t="s">
        <v>290</v>
      </c>
      <c r="E42" s="161" t="s">
        <v>3</v>
      </c>
      <c r="F42" s="178">
        <v>1268.3</v>
      </c>
      <c r="G42" s="179">
        <f>G47+G55+G63+G71+G79+G87</f>
        <v>1269.0999999999999</v>
      </c>
      <c r="H42" s="179">
        <f t="shared" ref="H42:I42" si="3">H47+H55+H63+H71+H79+H87</f>
        <v>1255.8</v>
      </c>
      <c r="I42" s="179">
        <f t="shared" si="3"/>
        <v>1471</v>
      </c>
    </row>
    <row r="43" spans="1:9" s="167" customFormat="1">
      <c r="A43" s="164"/>
      <c r="B43" s="301"/>
      <c r="C43" s="302"/>
      <c r="D43" s="177" t="s">
        <v>294</v>
      </c>
      <c r="E43" s="161" t="s">
        <v>3</v>
      </c>
      <c r="F43" s="181">
        <v>0</v>
      </c>
      <c r="G43" s="179">
        <f>G48+G56+G64+G72+G80+G88</f>
        <v>512.79999999999995</v>
      </c>
      <c r="H43" s="179">
        <f t="shared" ref="H43:I43" si="4">H48+H56+H64+H72+H80+H88</f>
        <v>389.6</v>
      </c>
      <c r="I43" s="179">
        <f t="shared" si="4"/>
        <v>702.69999999999993</v>
      </c>
    </row>
    <row r="44" spans="1:9" s="167" customFormat="1" ht="18" customHeight="1">
      <c r="A44" s="164"/>
      <c r="B44" s="291" t="s">
        <v>120</v>
      </c>
      <c r="C44" s="292"/>
      <c r="D44" s="177" t="s">
        <v>291</v>
      </c>
      <c r="E44" s="161" t="s">
        <v>3</v>
      </c>
      <c r="F44" s="178">
        <v>33602.557999999997</v>
      </c>
      <c r="G44" s="179">
        <v>41716.339</v>
      </c>
      <c r="H44" s="179">
        <v>46968.368999999999</v>
      </c>
      <c r="I44" s="182">
        <v>43729.286</v>
      </c>
    </row>
    <row r="45" spans="1:9" s="167" customFormat="1" ht="18" customHeight="1">
      <c r="A45" s="164"/>
      <c r="B45" s="293"/>
      <c r="C45" s="294"/>
      <c r="D45" s="177" t="s">
        <v>292</v>
      </c>
      <c r="E45" s="161" t="s">
        <v>3</v>
      </c>
      <c r="F45" s="178">
        <v>4023.9000000000005</v>
      </c>
      <c r="G45" s="179">
        <v>4378.2890000000007</v>
      </c>
      <c r="H45" s="179">
        <v>4436.1580000000004</v>
      </c>
      <c r="I45" s="182">
        <v>5404.26</v>
      </c>
    </row>
    <row r="46" spans="1:9" s="167" customFormat="1" ht="18" customHeight="1">
      <c r="A46" s="164"/>
      <c r="B46" s="293"/>
      <c r="C46" s="294"/>
      <c r="D46" s="177" t="s">
        <v>293</v>
      </c>
      <c r="E46" s="161" t="s">
        <v>3</v>
      </c>
      <c r="F46" s="181">
        <v>0</v>
      </c>
      <c r="G46" s="179">
        <v>4408.7999999999993</v>
      </c>
      <c r="H46" s="179">
        <v>4302.5999999999995</v>
      </c>
      <c r="I46" s="182">
        <v>5037.2</v>
      </c>
    </row>
    <row r="47" spans="1:9" s="167" customFormat="1">
      <c r="A47" s="164"/>
      <c r="B47" s="293"/>
      <c r="C47" s="294"/>
      <c r="D47" s="177" t="s">
        <v>290</v>
      </c>
      <c r="E47" s="161" t="s">
        <v>3</v>
      </c>
      <c r="F47" s="178">
        <v>1173.1999999999998</v>
      </c>
      <c r="G47" s="179">
        <v>1177.2</v>
      </c>
      <c r="H47" s="179">
        <v>1130.8999999999999</v>
      </c>
      <c r="I47" s="182">
        <v>1342.5</v>
      </c>
    </row>
    <row r="48" spans="1:9" s="167" customFormat="1">
      <c r="A48" s="164"/>
      <c r="B48" s="295"/>
      <c r="C48" s="296"/>
      <c r="D48" s="177" t="s">
        <v>294</v>
      </c>
      <c r="E48" s="161" t="s">
        <v>3</v>
      </c>
      <c r="F48" s="181">
        <v>0</v>
      </c>
      <c r="G48" s="179">
        <v>478.99999999999994</v>
      </c>
      <c r="H48" s="179">
        <v>365.70000000000005</v>
      </c>
      <c r="I48" s="182">
        <v>675.80000000000007</v>
      </c>
    </row>
    <row r="49" spans="1:9" s="167" customFormat="1" ht="17.399999999999999" customHeight="1">
      <c r="A49" s="164"/>
      <c r="B49" s="292" t="s">
        <v>121</v>
      </c>
      <c r="C49" s="183" t="s">
        <v>89</v>
      </c>
      <c r="D49" s="177" t="s">
        <v>94</v>
      </c>
      <c r="E49" s="161"/>
      <c r="F49" s="303" t="s">
        <v>324</v>
      </c>
      <c r="G49" s="304"/>
      <c r="H49" s="304"/>
      <c r="I49" s="304"/>
    </row>
    <row r="50" spans="1:9" s="167" customFormat="1" ht="17.399999999999999" customHeight="1">
      <c r="A50" s="164"/>
      <c r="B50" s="294"/>
      <c r="D50" s="177" t="s">
        <v>95</v>
      </c>
      <c r="E50" s="161"/>
      <c r="F50" s="303" t="s">
        <v>325</v>
      </c>
      <c r="G50" s="304"/>
      <c r="H50" s="304"/>
      <c r="I50" s="304"/>
    </row>
    <row r="51" spans="1:9" s="167" customFormat="1" ht="18" customHeight="1">
      <c r="A51" s="164"/>
      <c r="B51" s="294"/>
      <c r="D51" s="177" t="s">
        <v>90</v>
      </c>
      <c r="E51" s="161" t="s">
        <v>11</v>
      </c>
      <c r="F51" s="178">
        <v>0</v>
      </c>
      <c r="G51" s="184">
        <v>342</v>
      </c>
      <c r="H51" s="184">
        <v>353</v>
      </c>
      <c r="I51" s="185">
        <v>328</v>
      </c>
    </row>
    <row r="52" spans="1:9" s="167" customFormat="1" ht="18" customHeight="1">
      <c r="A52" s="164"/>
      <c r="B52" s="294"/>
      <c r="C52" s="186"/>
      <c r="D52" s="177" t="s">
        <v>291</v>
      </c>
      <c r="E52" s="161" t="s">
        <v>3</v>
      </c>
      <c r="F52" s="178">
        <v>187.8</v>
      </c>
      <c r="G52" s="179">
        <v>221.3</v>
      </c>
      <c r="H52" s="179">
        <v>233</v>
      </c>
      <c r="I52" s="182">
        <v>247.5</v>
      </c>
    </row>
    <row r="53" spans="1:9" s="167" customFormat="1" ht="18" customHeight="1">
      <c r="A53" s="164"/>
      <c r="B53" s="294"/>
      <c r="C53" s="186"/>
      <c r="D53" s="177" t="s">
        <v>292</v>
      </c>
      <c r="E53" s="161" t="s">
        <v>3</v>
      </c>
      <c r="F53" s="178">
        <v>99.6</v>
      </c>
      <c r="G53" s="179">
        <v>98.4</v>
      </c>
      <c r="H53" s="179">
        <v>109.4</v>
      </c>
      <c r="I53" s="182">
        <v>117.8</v>
      </c>
    </row>
    <row r="54" spans="1:9" s="167" customFormat="1">
      <c r="A54" s="164"/>
      <c r="B54" s="294"/>
      <c r="C54" s="186"/>
      <c r="D54" s="177" t="s">
        <v>293</v>
      </c>
      <c r="E54" s="161" t="s">
        <v>3</v>
      </c>
      <c r="F54" s="187">
        <v>0</v>
      </c>
      <c r="G54" s="179">
        <v>93.6</v>
      </c>
      <c r="H54" s="179">
        <v>106</v>
      </c>
      <c r="I54" s="182">
        <v>116.8</v>
      </c>
    </row>
    <row r="55" spans="1:9" s="167" customFormat="1">
      <c r="A55" s="164"/>
      <c r="B55" s="294"/>
      <c r="C55" s="186"/>
      <c r="D55" s="177" t="s">
        <v>290</v>
      </c>
      <c r="E55" s="161" t="s">
        <v>3</v>
      </c>
      <c r="F55" s="178">
        <v>29.5</v>
      </c>
      <c r="G55" s="179">
        <v>18.2</v>
      </c>
      <c r="H55" s="179">
        <v>32.9</v>
      </c>
      <c r="I55" s="182">
        <v>35.4</v>
      </c>
    </row>
    <row r="56" spans="1:9" s="167" customFormat="1">
      <c r="A56" s="164"/>
      <c r="B56" s="294"/>
      <c r="C56" s="188"/>
      <c r="D56" s="177" t="s">
        <v>294</v>
      </c>
      <c r="E56" s="161" t="s">
        <v>3</v>
      </c>
      <c r="F56" s="187">
        <v>0</v>
      </c>
      <c r="G56" s="179">
        <v>20.6</v>
      </c>
      <c r="H56" s="179">
        <v>11.5</v>
      </c>
      <c r="I56" s="182">
        <v>11.3</v>
      </c>
    </row>
    <row r="57" spans="1:9" s="167" customFormat="1" ht="17.399999999999999" customHeight="1">
      <c r="A57" s="164"/>
      <c r="B57" s="294"/>
      <c r="C57" s="183" t="s">
        <v>91</v>
      </c>
      <c r="D57" s="177" t="s">
        <v>94</v>
      </c>
      <c r="E57" s="161"/>
      <c r="F57" s="303" t="s">
        <v>326</v>
      </c>
      <c r="G57" s="304"/>
      <c r="H57" s="304"/>
      <c r="I57" s="304"/>
    </row>
    <row r="58" spans="1:9" s="167" customFormat="1" ht="18" customHeight="1">
      <c r="A58" s="164"/>
      <c r="B58" s="294"/>
      <c r="D58" s="177" t="s">
        <v>95</v>
      </c>
      <c r="E58" s="161"/>
      <c r="F58" s="303" t="s">
        <v>325</v>
      </c>
      <c r="G58" s="304"/>
      <c r="H58" s="304"/>
      <c r="I58" s="304"/>
    </row>
    <row r="59" spans="1:9" s="167" customFormat="1" ht="18" customHeight="1">
      <c r="A59" s="164"/>
      <c r="B59" s="294"/>
      <c r="D59" s="177" t="s">
        <v>90</v>
      </c>
      <c r="E59" s="161" t="s">
        <v>11</v>
      </c>
      <c r="F59" s="187">
        <v>0</v>
      </c>
      <c r="G59" s="184">
        <v>547</v>
      </c>
      <c r="H59" s="184">
        <v>538</v>
      </c>
      <c r="I59" s="185">
        <v>501</v>
      </c>
    </row>
    <row r="60" spans="1:9" s="167" customFormat="1" ht="18" customHeight="1">
      <c r="A60" s="164"/>
      <c r="B60" s="294"/>
      <c r="C60" s="186"/>
      <c r="D60" s="177" t="s">
        <v>291</v>
      </c>
      <c r="E60" s="161" t="s">
        <v>3</v>
      </c>
      <c r="F60" s="187">
        <v>284.89999999999998</v>
      </c>
      <c r="G60" s="179">
        <v>226.9</v>
      </c>
      <c r="H60" s="179">
        <v>245.7</v>
      </c>
      <c r="I60" s="182">
        <v>289.5</v>
      </c>
    </row>
    <row r="61" spans="1:9" s="167" customFormat="1">
      <c r="A61" s="164"/>
      <c r="B61" s="294"/>
      <c r="C61" s="186"/>
      <c r="D61" s="177" t="s">
        <v>292</v>
      </c>
      <c r="E61" s="161" t="s">
        <v>3</v>
      </c>
      <c r="F61" s="187">
        <v>49.1</v>
      </c>
      <c r="G61" s="179">
        <v>19.3</v>
      </c>
      <c r="H61" s="179">
        <v>26</v>
      </c>
      <c r="I61" s="182">
        <v>16.600000000000001</v>
      </c>
    </row>
    <row r="62" spans="1:9" s="167" customFormat="1">
      <c r="A62" s="164"/>
      <c r="B62" s="294"/>
      <c r="C62" s="186"/>
      <c r="D62" s="177" t="s">
        <v>293</v>
      </c>
      <c r="E62" s="161" t="s">
        <v>3</v>
      </c>
      <c r="F62" s="187">
        <v>0</v>
      </c>
      <c r="G62" s="179">
        <v>17.299999999999997</v>
      </c>
      <c r="H62" s="179">
        <v>22.6</v>
      </c>
      <c r="I62" s="182">
        <v>14.8</v>
      </c>
    </row>
    <row r="63" spans="1:9" s="167" customFormat="1">
      <c r="A63" s="164"/>
      <c r="B63" s="294"/>
      <c r="C63" s="186"/>
      <c r="D63" s="177" t="s">
        <v>290</v>
      </c>
      <c r="E63" s="161" t="s">
        <v>3</v>
      </c>
      <c r="F63" s="187">
        <v>10.6</v>
      </c>
      <c r="G63" s="179">
        <v>12</v>
      </c>
      <c r="H63" s="179">
        <v>6.4</v>
      </c>
      <c r="I63" s="182">
        <v>0.9</v>
      </c>
    </row>
    <row r="64" spans="1:9" s="167" customFormat="1">
      <c r="A64" s="164"/>
      <c r="B64" s="294"/>
      <c r="C64" s="188"/>
      <c r="D64" s="177" t="s">
        <v>294</v>
      </c>
      <c r="E64" s="161" t="s">
        <v>3</v>
      </c>
      <c r="F64" s="187">
        <v>0</v>
      </c>
      <c r="G64" s="179">
        <v>0.5</v>
      </c>
      <c r="H64" s="179">
        <v>1</v>
      </c>
      <c r="I64" s="182">
        <v>0.3</v>
      </c>
    </row>
    <row r="65" spans="1:9" s="167" customFormat="1" ht="14.4" customHeight="1">
      <c r="A65" s="164"/>
      <c r="B65" s="294"/>
      <c r="C65" s="183" t="s">
        <v>92</v>
      </c>
      <c r="D65" s="177" t="s">
        <v>94</v>
      </c>
      <c r="E65" s="161"/>
      <c r="F65" s="306" t="s">
        <v>327</v>
      </c>
      <c r="G65" s="307"/>
      <c r="H65" s="307"/>
      <c r="I65" s="307"/>
    </row>
    <row r="66" spans="1:9" s="167" customFormat="1" ht="18" customHeight="1">
      <c r="A66" s="164"/>
      <c r="B66" s="294"/>
      <c r="D66" s="177" t="s">
        <v>95</v>
      </c>
      <c r="E66" s="161"/>
      <c r="F66" s="303" t="s">
        <v>325</v>
      </c>
      <c r="G66" s="304"/>
      <c r="H66" s="304"/>
      <c r="I66" s="304"/>
    </row>
    <row r="67" spans="1:9" s="167" customFormat="1" ht="18" customHeight="1">
      <c r="A67" s="164"/>
      <c r="B67" s="294"/>
      <c r="D67" s="177" t="s">
        <v>90</v>
      </c>
      <c r="E67" s="161" t="s">
        <v>11</v>
      </c>
      <c r="F67" s="187">
        <v>0</v>
      </c>
      <c r="G67" s="184">
        <v>2927</v>
      </c>
      <c r="H67" s="184">
        <v>2605</v>
      </c>
      <c r="I67" s="185">
        <v>2758</v>
      </c>
    </row>
    <row r="68" spans="1:9" s="167" customFormat="1">
      <c r="A68" s="164"/>
      <c r="B68" s="294"/>
      <c r="C68" s="186"/>
      <c r="D68" s="177" t="s">
        <v>291</v>
      </c>
      <c r="E68" s="161" t="s">
        <v>3</v>
      </c>
      <c r="F68" s="187">
        <v>296.8</v>
      </c>
      <c r="G68" s="179">
        <v>463.2</v>
      </c>
      <c r="H68" s="179">
        <v>534.9</v>
      </c>
      <c r="I68" s="182">
        <v>566.29999999999995</v>
      </c>
    </row>
    <row r="69" spans="1:9" s="167" customFormat="1">
      <c r="A69" s="164"/>
      <c r="B69" s="294"/>
      <c r="C69" s="186"/>
      <c r="D69" s="177" t="s">
        <v>292</v>
      </c>
      <c r="E69" s="161" t="s">
        <v>3</v>
      </c>
      <c r="F69" s="187">
        <v>124.4</v>
      </c>
      <c r="G69" s="179">
        <v>172.4</v>
      </c>
      <c r="H69" s="179">
        <v>171.6</v>
      </c>
      <c r="I69" s="182">
        <v>173.20000000000002</v>
      </c>
    </row>
    <row r="70" spans="1:9" s="167" customFormat="1">
      <c r="A70" s="164"/>
      <c r="B70" s="294"/>
      <c r="C70" s="186"/>
      <c r="D70" s="177" t="s">
        <v>293</v>
      </c>
      <c r="E70" s="161" t="s">
        <v>3</v>
      </c>
      <c r="F70" s="187">
        <v>0</v>
      </c>
      <c r="G70" s="179">
        <v>162.9</v>
      </c>
      <c r="H70" s="179">
        <v>177.40000000000003</v>
      </c>
      <c r="I70" s="182">
        <v>174.7</v>
      </c>
    </row>
    <row r="71" spans="1:9" s="167" customFormat="1">
      <c r="A71" s="164"/>
      <c r="B71" s="294"/>
      <c r="C71" s="186"/>
      <c r="D71" s="177" t="s">
        <v>290</v>
      </c>
      <c r="E71" s="161" t="s">
        <v>3</v>
      </c>
      <c r="F71" s="187">
        <v>24.4</v>
      </c>
      <c r="G71" s="179">
        <v>35.800000000000004</v>
      </c>
      <c r="H71" s="179">
        <v>36.1</v>
      </c>
      <c r="I71" s="182">
        <v>34.299999999999997</v>
      </c>
    </row>
    <row r="72" spans="1:9" s="167" customFormat="1" ht="18" customHeight="1">
      <c r="A72" s="164"/>
      <c r="B72" s="294"/>
      <c r="C72" s="188"/>
      <c r="D72" s="177" t="s">
        <v>294</v>
      </c>
      <c r="E72" s="161" t="s">
        <v>3</v>
      </c>
      <c r="F72" s="187">
        <v>0</v>
      </c>
      <c r="G72" s="179">
        <v>7.8</v>
      </c>
      <c r="H72" s="179">
        <v>7.5</v>
      </c>
      <c r="I72" s="182">
        <v>9.5</v>
      </c>
    </row>
    <row r="73" spans="1:9" s="167" customFormat="1" ht="18" customHeight="1">
      <c r="A73" s="164"/>
      <c r="B73" s="294"/>
      <c r="C73" s="183" t="s">
        <v>85</v>
      </c>
      <c r="D73" s="177" t="s">
        <v>94</v>
      </c>
      <c r="E73" s="161"/>
      <c r="F73" s="303" t="s">
        <v>328</v>
      </c>
      <c r="G73" s="304"/>
      <c r="H73" s="304"/>
      <c r="I73" s="304"/>
    </row>
    <row r="74" spans="1:9" s="167" customFormat="1" ht="18" customHeight="1">
      <c r="A74" s="164"/>
      <c r="B74" s="294"/>
      <c r="D74" s="177" t="s">
        <v>95</v>
      </c>
      <c r="E74" s="161"/>
      <c r="F74" s="303" t="s">
        <v>325</v>
      </c>
      <c r="G74" s="304"/>
      <c r="H74" s="304"/>
      <c r="I74" s="304"/>
    </row>
    <row r="75" spans="1:9" s="167" customFormat="1">
      <c r="A75" s="164"/>
      <c r="B75" s="294"/>
      <c r="D75" s="177" t="s">
        <v>90</v>
      </c>
      <c r="E75" s="161" t="s">
        <v>11</v>
      </c>
      <c r="F75" s="187">
        <v>0</v>
      </c>
      <c r="G75" s="184">
        <v>294</v>
      </c>
      <c r="H75" s="184">
        <v>242</v>
      </c>
      <c r="I75" s="185">
        <v>241</v>
      </c>
    </row>
    <row r="76" spans="1:9" s="167" customFormat="1">
      <c r="A76" s="164"/>
      <c r="B76" s="294"/>
      <c r="C76" s="186"/>
      <c r="D76" s="177" t="s">
        <v>291</v>
      </c>
      <c r="E76" s="161" t="s">
        <v>3</v>
      </c>
      <c r="F76" s="187">
        <v>135.1</v>
      </c>
      <c r="G76" s="179">
        <v>171.79999999999998</v>
      </c>
      <c r="H76" s="179">
        <v>149.79999999999998</v>
      </c>
      <c r="I76" s="182">
        <v>135.70000000000002</v>
      </c>
    </row>
    <row r="77" spans="1:9" s="167" customFormat="1">
      <c r="A77" s="164"/>
      <c r="B77" s="294"/>
      <c r="C77" s="186"/>
      <c r="D77" s="177" t="s">
        <v>292</v>
      </c>
      <c r="E77" s="161" t="s">
        <v>3</v>
      </c>
      <c r="F77" s="187">
        <v>15.9</v>
      </c>
      <c r="G77" s="179">
        <v>24</v>
      </c>
      <c r="H77" s="179">
        <v>30.7</v>
      </c>
      <c r="I77" s="182">
        <v>31</v>
      </c>
    </row>
    <row r="78" spans="1:9" s="167" customFormat="1">
      <c r="A78" s="164"/>
      <c r="B78" s="294"/>
      <c r="C78" s="186"/>
      <c r="D78" s="177" t="s">
        <v>293</v>
      </c>
      <c r="E78" s="161" t="s">
        <v>3</v>
      </c>
      <c r="F78" s="187">
        <v>0</v>
      </c>
      <c r="G78" s="179">
        <v>19.8</v>
      </c>
      <c r="H78" s="179">
        <v>29.799999999999997</v>
      </c>
      <c r="I78" s="182">
        <v>29.2</v>
      </c>
    </row>
    <row r="79" spans="1:9" s="167" customFormat="1" ht="18" customHeight="1">
      <c r="A79" s="164"/>
      <c r="B79" s="294"/>
      <c r="C79" s="186"/>
      <c r="D79" s="177" t="s">
        <v>290</v>
      </c>
      <c r="E79" s="161" t="s">
        <v>3</v>
      </c>
      <c r="F79" s="187">
        <v>1.2</v>
      </c>
      <c r="G79" s="179">
        <v>4.0999999999999996</v>
      </c>
      <c r="H79" s="179">
        <v>7.9</v>
      </c>
      <c r="I79" s="182">
        <v>8.6</v>
      </c>
    </row>
    <row r="80" spans="1:9" s="167" customFormat="1" ht="18" customHeight="1">
      <c r="A80" s="164"/>
      <c r="B80" s="294"/>
      <c r="C80" s="188"/>
      <c r="D80" s="177" t="s">
        <v>294</v>
      </c>
      <c r="E80" s="161" t="s">
        <v>3</v>
      </c>
      <c r="F80" s="187">
        <v>0</v>
      </c>
      <c r="G80" s="179">
        <v>0</v>
      </c>
      <c r="H80" s="179">
        <v>0.5</v>
      </c>
      <c r="I80" s="182">
        <v>0</v>
      </c>
    </row>
    <row r="81" spans="1:9" s="167" customFormat="1" ht="18" customHeight="1">
      <c r="A81" s="164"/>
      <c r="B81" s="294"/>
      <c r="C81" s="183" t="s">
        <v>93</v>
      </c>
      <c r="D81" s="177" t="s">
        <v>94</v>
      </c>
      <c r="E81" s="161"/>
      <c r="F81" s="303" t="s">
        <v>329</v>
      </c>
      <c r="G81" s="304"/>
      <c r="H81" s="304"/>
      <c r="I81" s="304"/>
    </row>
    <row r="82" spans="1:9" ht="17.399999999999999" customHeight="1">
      <c r="B82" s="294"/>
      <c r="C82" s="167"/>
      <c r="D82" s="177" t="s">
        <v>95</v>
      </c>
      <c r="E82" s="161"/>
      <c r="F82" s="303" t="s">
        <v>325</v>
      </c>
      <c r="G82" s="304"/>
      <c r="H82" s="304"/>
      <c r="I82" s="304"/>
    </row>
    <row r="83" spans="1:9">
      <c r="B83" s="294"/>
      <c r="D83" s="177" t="s">
        <v>90</v>
      </c>
      <c r="E83" s="161" t="s">
        <v>11</v>
      </c>
      <c r="F83" s="187">
        <v>0</v>
      </c>
      <c r="G83" s="184">
        <v>2322</v>
      </c>
      <c r="H83" s="184">
        <v>2431</v>
      </c>
      <c r="I83" s="185">
        <v>2357</v>
      </c>
    </row>
    <row r="84" spans="1:9">
      <c r="B84" s="294"/>
      <c r="C84" s="186"/>
      <c r="D84" s="177" t="s">
        <v>291</v>
      </c>
      <c r="E84" s="161" t="s">
        <v>3</v>
      </c>
      <c r="F84" s="187">
        <v>836.84199999999998</v>
      </c>
      <c r="G84" s="179">
        <v>1059.5609999999999</v>
      </c>
      <c r="H84" s="179">
        <v>895.43100000000015</v>
      </c>
      <c r="I84" s="182">
        <v>761.71399999999994</v>
      </c>
    </row>
    <row r="85" spans="1:9">
      <c r="B85" s="294"/>
      <c r="C85" s="186"/>
      <c r="D85" s="177" t="s">
        <v>292</v>
      </c>
      <c r="E85" s="161" t="s">
        <v>3</v>
      </c>
      <c r="F85" s="187">
        <v>186.49999999999994</v>
      </c>
      <c r="G85" s="179">
        <v>353.91099999999994</v>
      </c>
      <c r="H85" s="179">
        <v>155.84199999999996</v>
      </c>
      <c r="I85" s="182">
        <v>209.24000000000004</v>
      </c>
    </row>
    <row r="86" spans="1:9">
      <c r="B86" s="294"/>
      <c r="C86" s="186"/>
      <c r="D86" s="177" t="s">
        <v>293</v>
      </c>
      <c r="E86" s="161" t="s">
        <v>3</v>
      </c>
      <c r="F86" s="187">
        <v>0</v>
      </c>
      <c r="G86" s="179">
        <v>209.10000000000002</v>
      </c>
      <c r="H86" s="179">
        <v>115.5</v>
      </c>
      <c r="I86" s="182">
        <v>211</v>
      </c>
    </row>
    <row r="87" spans="1:9">
      <c r="B87" s="294"/>
      <c r="C87" s="186"/>
      <c r="D87" s="177" t="s">
        <v>290</v>
      </c>
      <c r="E87" s="161" t="s">
        <v>3</v>
      </c>
      <c r="F87" s="187">
        <v>29.4</v>
      </c>
      <c r="G87" s="179">
        <v>21.799999999999997</v>
      </c>
      <c r="H87" s="179">
        <v>41.6</v>
      </c>
      <c r="I87" s="182">
        <v>49.300000000000004</v>
      </c>
    </row>
    <row r="88" spans="1:9">
      <c r="B88" s="296"/>
      <c r="C88" s="188"/>
      <c r="D88" s="177" t="s">
        <v>294</v>
      </c>
      <c r="E88" s="161" t="s">
        <v>3</v>
      </c>
      <c r="F88" s="187">
        <v>0</v>
      </c>
      <c r="G88" s="179">
        <v>4.9000000000000101</v>
      </c>
      <c r="H88" s="179">
        <v>3.3999999999999773</v>
      </c>
      <c r="I88" s="182">
        <v>5.7999999999999767</v>
      </c>
    </row>
    <row r="89" spans="1:9">
      <c r="B89" s="163"/>
      <c r="D89" s="163"/>
      <c r="E89" s="163"/>
      <c r="F89" s="163"/>
    </row>
    <row r="90" spans="1:9">
      <c r="B90" s="163"/>
      <c r="D90" s="163"/>
      <c r="E90" s="163"/>
      <c r="F90" s="163"/>
    </row>
    <row r="91" spans="1:9" s="266" customFormat="1" ht="25.2" customHeight="1">
      <c r="A91" s="64"/>
      <c r="B91" s="285" t="s">
        <v>624</v>
      </c>
      <c r="C91" s="285"/>
      <c r="D91" s="285"/>
      <c r="E91" s="285"/>
      <c r="F91" s="285"/>
      <c r="G91" s="285"/>
      <c r="H91" s="285"/>
      <c r="I91" s="285"/>
    </row>
    <row r="92" spans="1:9" s="266" customFormat="1">
      <c r="A92" s="64"/>
      <c r="B92" s="286" t="s">
        <v>1</v>
      </c>
      <c r="C92" s="286"/>
      <c r="D92" s="286"/>
      <c r="E92" s="265" t="s">
        <v>2</v>
      </c>
      <c r="F92" s="265">
        <v>2018</v>
      </c>
      <c r="G92" s="265">
        <v>2019</v>
      </c>
      <c r="H92" s="265">
        <v>2020</v>
      </c>
      <c r="I92" s="265">
        <v>2021</v>
      </c>
    </row>
    <row r="93" spans="1:9" s="167" customFormat="1" ht="17.399999999999999" customHeight="1">
      <c r="A93" s="164"/>
      <c r="B93" s="287" t="s">
        <v>97</v>
      </c>
      <c r="C93" s="287"/>
      <c r="D93" s="288"/>
      <c r="E93" s="161" t="s">
        <v>12</v>
      </c>
      <c r="F93" s="162">
        <v>0</v>
      </c>
      <c r="G93" s="189">
        <v>4911508</v>
      </c>
      <c r="H93" s="189">
        <v>4753871</v>
      </c>
      <c r="I93" s="190">
        <v>5583664</v>
      </c>
    </row>
    <row r="94" spans="1:9" s="167" customFormat="1">
      <c r="A94" s="164"/>
      <c r="B94" s="287" t="s">
        <v>98</v>
      </c>
      <c r="C94" s="287"/>
      <c r="D94" s="288"/>
      <c r="E94" s="161" t="s">
        <v>12</v>
      </c>
      <c r="F94" s="162">
        <v>0</v>
      </c>
      <c r="G94" s="189">
        <v>1269124</v>
      </c>
      <c r="H94" s="189">
        <v>1255795</v>
      </c>
      <c r="I94" s="190">
        <v>1471036</v>
      </c>
    </row>
    <row r="95" spans="1:9" s="167" customFormat="1">
      <c r="A95" s="164"/>
      <c r="B95" s="287" t="s">
        <v>99</v>
      </c>
      <c r="C95" s="287"/>
      <c r="D95" s="288"/>
      <c r="E95" s="161" t="s">
        <v>10</v>
      </c>
      <c r="F95" s="162">
        <v>0</v>
      </c>
      <c r="G95" s="191">
        <f>G94/G93*100</f>
        <v>25.839803172467601</v>
      </c>
      <c r="H95" s="191">
        <f t="shared" ref="H95:I95" si="5">H94/H93*100</f>
        <v>26.416261610800966</v>
      </c>
      <c r="I95" s="191">
        <f t="shared" si="5"/>
        <v>26.345353158786061</v>
      </c>
    </row>
    <row r="96" spans="1:9" s="167" customFormat="1">
      <c r="A96" s="164"/>
      <c r="B96" s="287" t="s">
        <v>100</v>
      </c>
      <c r="C96" s="287"/>
      <c r="D96" s="288"/>
      <c r="E96" s="161" t="s">
        <v>12</v>
      </c>
      <c r="F96" s="162">
        <v>0</v>
      </c>
      <c r="G96" s="189">
        <v>1140331</v>
      </c>
      <c r="H96" s="189">
        <v>1131254</v>
      </c>
      <c r="I96" s="190">
        <v>1498819</v>
      </c>
    </row>
    <row r="97" spans="1:12" s="167" customFormat="1">
      <c r="A97" s="164"/>
      <c r="B97" s="287" t="s">
        <v>101</v>
      </c>
      <c r="C97" s="287"/>
      <c r="D97" s="288"/>
      <c r="E97" s="161" t="s">
        <v>10</v>
      </c>
      <c r="F97" s="162">
        <v>0</v>
      </c>
      <c r="G97" s="191">
        <f>G96/G93*100</f>
        <v>23.217533189399266</v>
      </c>
      <c r="H97" s="191">
        <f t="shared" ref="H97:I97" si="6">H96/H93*100</f>
        <v>23.796480804800971</v>
      </c>
      <c r="I97" s="191">
        <f t="shared" si="6"/>
        <v>26.842929660523986</v>
      </c>
    </row>
    <row r="98" spans="1:12">
      <c r="B98" s="170"/>
    </row>
    <row r="99" spans="1:12">
      <c r="B99" s="170"/>
    </row>
    <row r="100" spans="1:12" s="266" customFormat="1" ht="25.2" customHeight="1">
      <c r="A100" s="64"/>
      <c r="B100" s="285" t="s">
        <v>102</v>
      </c>
      <c r="C100" s="285"/>
      <c r="D100" s="285"/>
      <c r="E100" s="285"/>
      <c r="F100" s="285"/>
      <c r="G100" s="285"/>
      <c r="H100" s="285"/>
      <c r="I100" s="285"/>
    </row>
    <row r="101" spans="1:12" s="266" customFormat="1">
      <c r="A101" s="64"/>
      <c r="B101" s="286" t="s">
        <v>1</v>
      </c>
      <c r="C101" s="286"/>
      <c r="D101" s="286"/>
      <c r="E101" s="265" t="s">
        <v>2</v>
      </c>
      <c r="F101" s="265">
        <v>2018</v>
      </c>
      <c r="G101" s="265">
        <v>2019</v>
      </c>
      <c r="H101" s="265">
        <v>2020</v>
      </c>
      <c r="I101" s="265">
        <v>2021</v>
      </c>
    </row>
    <row r="102" spans="1:12" s="167" customFormat="1" ht="17.399999999999999" customHeight="1">
      <c r="A102" s="164"/>
      <c r="B102" s="287" t="s">
        <v>103</v>
      </c>
      <c r="C102" s="287"/>
      <c r="D102" s="288"/>
      <c r="E102" s="161" t="s">
        <v>3</v>
      </c>
      <c r="F102" s="162">
        <v>1841.982</v>
      </c>
      <c r="G102" s="165">
        <v>2063.1019999999999</v>
      </c>
      <c r="H102" s="165">
        <v>2182.4639999999999</v>
      </c>
      <c r="I102" s="166">
        <v>2205.8690000000001</v>
      </c>
    </row>
    <row r="103" spans="1:12" s="167" customFormat="1">
      <c r="A103" s="164"/>
      <c r="B103" s="287" t="s">
        <v>104</v>
      </c>
      <c r="C103" s="287"/>
      <c r="D103" s="288"/>
      <c r="E103" s="161" t="s">
        <v>3</v>
      </c>
      <c r="F103" s="194">
        <v>-1714.634</v>
      </c>
      <c r="G103" s="195">
        <v>-1943.644</v>
      </c>
      <c r="H103" s="195">
        <v>-2138.3240000000001</v>
      </c>
      <c r="I103" s="196">
        <v>-2296.6849999999999</v>
      </c>
    </row>
    <row r="104" spans="1:12" s="167" customFormat="1">
      <c r="A104" s="164"/>
      <c r="B104" s="287" t="s">
        <v>105</v>
      </c>
      <c r="C104" s="287"/>
      <c r="D104" s="288"/>
      <c r="E104" s="161" t="s">
        <v>3</v>
      </c>
      <c r="F104" s="173">
        <v>127.34799999999996</v>
      </c>
      <c r="G104" s="165">
        <v>119.45799999999986</v>
      </c>
      <c r="H104" s="165">
        <v>44.139999999999873</v>
      </c>
      <c r="I104" s="196">
        <v>-90.815999999999804</v>
      </c>
    </row>
    <row r="105" spans="1:12">
      <c r="B105" s="170"/>
    </row>
    <row r="106" spans="1:12">
      <c r="B106" s="170"/>
    </row>
    <row r="107" spans="1:12" s="266" customFormat="1" ht="25.2" customHeight="1">
      <c r="A107" s="64"/>
      <c r="B107" s="285" t="s">
        <v>106</v>
      </c>
      <c r="C107" s="285"/>
      <c r="D107" s="285"/>
      <c r="E107" s="285"/>
      <c r="F107" s="285"/>
      <c r="G107" s="285"/>
      <c r="H107" s="285"/>
      <c r="I107" s="285"/>
    </row>
    <row r="108" spans="1:12" s="266" customFormat="1">
      <c r="A108" s="64"/>
      <c r="B108" s="286" t="s">
        <v>1</v>
      </c>
      <c r="C108" s="286"/>
      <c r="D108" s="286"/>
      <c r="E108" s="265" t="s">
        <v>2</v>
      </c>
      <c r="F108" s="265"/>
      <c r="G108" s="265">
        <v>2019</v>
      </c>
      <c r="H108" s="265">
        <v>2020</v>
      </c>
      <c r="I108" s="265">
        <v>2021</v>
      </c>
    </row>
    <row r="109" spans="1:12" s="167" customFormat="1" ht="17.399999999999999" customHeight="1">
      <c r="A109" s="164"/>
      <c r="B109" s="289" t="s">
        <v>64</v>
      </c>
      <c r="C109" s="289"/>
      <c r="D109" s="290"/>
      <c r="E109" s="161" t="s">
        <v>3</v>
      </c>
      <c r="F109" s="197">
        <v>12.198569122</v>
      </c>
      <c r="G109" s="198">
        <f>SUM(G110:G114)</f>
        <v>14.537207691000001</v>
      </c>
      <c r="H109" s="198">
        <f t="shared" ref="H109:I109" si="7">SUM(H110:H114)</f>
        <v>15.439860709</v>
      </c>
      <c r="I109" s="199">
        <f t="shared" si="7"/>
        <v>15.693280875000001</v>
      </c>
      <c r="J109" s="163"/>
      <c r="K109" s="163"/>
      <c r="L109" s="163"/>
    </row>
    <row r="110" spans="1:12" s="167" customFormat="1">
      <c r="A110" s="164"/>
      <c r="B110" s="287" t="s">
        <v>108</v>
      </c>
      <c r="C110" s="287"/>
      <c r="D110" s="288"/>
      <c r="E110" s="161" t="s">
        <v>3</v>
      </c>
      <c r="F110" s="173">
        <v>9.2070000000000007</v>
      </c>
      <c r="G110" s="165">
        <v>8.8000000000000007</v>
      </c>
      <c r="H110" s="165">
        <v>8.6999999999999993</v>
      </c>
      <c r="I110" s="166">
        <v>8.9111335700000005</v>
      </c>
      <c r="J110" s="163"/>
      <c r="K110" s="163"/>
      <c r="L110" s="163"/>
    </row>
    <row r="111" spans="1:12" s="167" customFormat="1">
      <c r="A111" s="164"/>
      <c r="B111" s="287" t="s">
        <v>109</v>
      </c>
      <c r="C111" s="287"/>
      <c r="D111" s="288"/>
      <c r="E111" s="161" t="s">
        <v>3</v>
      </c>
      <c r="F111" s="173">
        <v>0.19356912200000001</v>
      </c>
      <c r="G111" s="165">
        <v>1.439207691</v>
      </c>
      <c r="H111" s="165">
        <v>1.7386603729999999</v>
      </c>
      <c r="I111" s="166">
        <v>1.863331557</v>
      </c>
      <c r="J111" s="163"/>
      <c r="K111" s="163"/>
      <c r="L111" s="163"/>
    </row>
    <row r="112" spans="1:12" s="167" customFormat="1">
      <c r="A112" s="164"/>
      <c r="B112" s="287" t="s">
        <v>110</v>
      </c>
      <c r="C112" s="287"/>
      <c r="D112" s="288"/>
      <c r="E112" s="161" t="s">
        <v>3</v>
      </c>
      <c r="F112" s="173">
        <v>2.4</v>
      </c>
      <c r="G112" s="165">
        <v>2.2999999999999998</v>
      </c>
      <c r="H112" s="165">
        <v>2.5</v>
      </c>
      <c r="I112" s="166">
        <v>2.5687799999999998</v>
      </c>
      <c r="J112" s="163"/>
      <c r="K112" s="163"/>
      <c r="L112" s="163"/>
    </row>
    <row r="113" spans="1:12" s="167" customFormat="1">
      <c r="A113" s="164"/>
      <c r="B113" s="287" t="s">
        <v>111</v>
      </c>
      <c r="C113" s="287"/>
      <c r="D113" s="288"/>
      <c r="E113" s="161" t="s">
        <v>3</v>
      </c>
      <c r="F113" s="162">
        <v>0</v>
      </c>
      <c r="G113" s="165">
        <v>1.982</v>
      </c>
      <c r="H113" s="165">
        <v>1.901200336</v>
      </c>
      <c r="I113" s="166">
        <v>1.832723748</v>
      </c>
      <c r="J113" s="163"/>
      <c r="K113" s="163"/>
      <c r="L113" s="163"/>
    </row>
    <row r="114" spans="1:12" s="167" customFormat="1">
      <c r="A114" s="164"/>
      <c r="B114" s="287" t="s">
        <v>112</v>
      </c>
      <c r="C114" s="287"/>
      <c r="D114" s="288"/>
      <c r="E114" s="161" t="s">
        <v>3</v>
      </c>
      <c r="F114" s="173">
        <v>0.39800000000000002</v>
      </c>
      <c r="G114" s="165">
        <v>1.6E-2</v>
      </c>
      <c r="H114" s="165">
        <v>0.6</v>
      </c>
      <c r="I114" s="166">
        <v>0.51731199999999999</v>
      </c>
      <c r="J114" s="163"/>
      <c r="K114" s="163"/>
      <c r="L114" s="163"/>
    </row>
    <row r="115" spans="1:12" ht="79.2" customHeight="1">
      <c r="B115" s="310" t="s">
        <v>608</v>
      </c>
      <c r="C115" s="310"/>
      <c r="D115" s="310"/>
      <c r="E115" s="310"/>
      <c r="F115" s="310"/>
      <c r="G115" s="310"/>
      <c r="H115" s="310"/>
      <c r="I115" s="310"/>
    </row>
    <row r="116" spans="1:12" ht="14.4" customHeight="1">
      <c r="B116" s="200"/>
      <c r="C116" s="200"/>
      <c r="D116" s="200"/>
      <c r="E116" s="200"/>
      <c r="F116" s="200"/>
      <c r="G116" s="200"/>
      <c r="H116" s="200"/>
      <c r="I116" s="200"/>
    </row>
    <row r="118" spans="1:12" s="266" customFormat="1" ht="25.2" customHeight="1">
      <c r="A118" s="64"/>
      <c r="B118" s="285" t="s">
        <v>450</v>
      </c>
      <c r="C118" s="285"/>
      <c r="D118" s="285"/>
      <c r="E118" s="285"/>
      <c r="F118" s="285"/>
      <c r="G118" s="285"/>
      <c r="H118" s="285"/>
      <c r="I118" s="285"/>
    </row>
    <row r="119" spans="1:12" s="266" customFormat="1">
      <c r="A119" s="64"/>
      <c r="B119" s="286" t="s">
        <v>1</v>
      </c>
      <c r="C119" s="286"/>
      <c r="D119" s="286"/>
      <c r="E119" s="265" t="s">
        <v>2</v>
      </c>
      <c r="F119" s="265">
        <v>2018</v>
      </c>
      <c r="G119" s="265">
        <v>2019</v>
      </c>
      <c r="H119" s="265">
        <v>2020</v>
      </c>
      <c r="I119" s="265">
        <v>2021</v>
      </c>
    </row>
    <row r="120" spans="1:12" s="167" customFormat="1">
      <c r="A120" s="164"/>
      <c r="B120" s="297" t="s">
        <v>451</v>
      </c>
      <c r="C120" s="168" t="s">
        <v>16</v>
      </c>
      <c r="D120" s="201"/>
      <c r="E120" s="161" t="s">
        <v>13</v>
      </c>
      <c r="F120" s="162">
        <v>16</v>
      </c>
      <c r="G120" s="189">
        <f>SUM(G121:G127)</f>
        <v>10</v>
      </c>
      <c r="H120" s="189">
        <f t="shared" ref="H120:I120" si="8">SUM(H121:H127)</f>
        <v>14</v>
      </c>
      <c r="I120" s="190">
        <f t="shared" si="8"/>
        <v>16</v>
      </c>
    </row>
    <row r="121" spans="1:12" s="167" customFormat="1">
      <c r="A121" s="164"/>
      <c r="B121" s="299"/>
      <c r="C121" s="168" t="s">
        <v>337</v>
      </c>
      <c r="D121" s="169"/>
      <c r="E121" s="161" t="s">
        <v>13</v>
      </c>
      <c r="F121" s="162">
        <v>7</v>
      </c>
      <c r="G121" s="189">
        <v>3</v>
      </c>
      <c r="H121" s="189">
        <v>3</v>
      </c>
      <c r="I121" s="190">
        <v>2</v>
      </c>
    </row>
    <row r="122" spans="1:12" s="167" customFormat="1">
      <c r="A122" s="164"/>
      <c r="B122" s="299"/>
      <c r="C122" s="168" t="s">
        <v>338</v>
      </c>
      <c r="D122" s="169"/>
      <c r="E122" s="161" t="s">
        <v>13</v>
      </c>
      <c r="F122" s="162">
        <v>2</v>
      </c>
      <c r="G122" s="189">
        <v>2</v>
      </c>
      <c r="H122" s="189">
        <v>3</v>
      </c>
      <c r="I122" s="190">
        <v>3</v>
      </c>
    </row>
    <row r="123" spans="1:12" s="167" customFormat="1">
      <c r="A123" s="164"/>
      <c r="B123" s="299"/>
      <c r="C123" s="168" t="s">
        <v>339</v>
      </c>
      <c r="D123" s="169"/>
      <c r="E123" s="161" t="s">
        <v>13</v>
      </c>
      <c r="F123" s="162">
        <v>0</v>
      </c>
      <c r="G123" s="189">
        <v>0</v>
      </c>
      <c r="H123" s="189">
        <v>0</v>
      </c>
      <c r="I123" s="190">
        <v>0</v>
      </c>
    </row>
    <row r="124" spans="1:12" s="167" customFormat="1">
      <c r="A124" s="164"/>
      <c r="B124" s="299"/>
      <c r="C124" s="168" t="s">
        <v>340</v>
      </c>
      <c r="D124" s="169"/>
      <c r="E124" s="161" t="s">
        <v>13</v>
      </c>
      <c r="F124" s="162">
        <v>1</v>
      </c>
      <c r="G124" s="189">
        <v>0</v>
      </c>
      <c r="H124" s="189">
        <v>0</v>
      </c>
      <c r="I124" s="190">
        <v>1</v>
      </c>
    </row>
    <row r="125" spans="1:12" s="167" customFormat="1">
      <c r="A125" s="164"/>
      <c r="B125" s="299"/>
      <c r="C125" s="168" t="s">
        <v>344</v>
      </c>
      <c r="D125" s="169"/>
      <c r="E125" s="161" t="s">
        <v>13</v>
      </c>
      <c r="F125" s="162">
        <v>2</v>
      </c>
      <c r="G125" s="189">
        <v>3</v>
      </c>
      <c r="H125" s="189">
        <v>0</v>
      </c>
      <c r="I125" s="190">
        <v>3</v>
      </c>
    </row>
    <row r="126" spans="1:12" s="167" customFormat="1">
      <c r="A126" s="164"/>
      <c r="B126" s="299"/>
      <c r="C126" s="168" t="s">
        <v>341</v>
      </c>
      <c r="D126" s="169"/>
      <c r="E126" s="161" t="s">
        <v>13</v>
      </c>
      <c r="F126" s="162">
        <v>3</v>
      </c>
      <c r="G126" s="189">
        <v>1</v>
      </c>
      <c r="H126" s="189">
        <v>1</v>
      </c>
      <c r="I126" s="190">
        <v>4</v>
      </c>
    </row>
    <row r="127" spans="1:12" s="167" customFormat="1">
      <c r="A127" s="164"/>
      <c r="B127" s="299"/>
      <c r="C127" s="168" t="s">
        <v>342</v>
      </c>
      <c r="D127" s="169"/>
      <c r="E127" s="161" t="s">
        <v>13</v>
      </c>
      <c r="F127" s="162">
        <v>1</v>
      </c>
      <c r="G127" s="189">
        <v>1</v>
      </c>
      <c r="H127" s="189">
        <v>7</v>
      </c>
      <c r="I127" s="190">
        <v>3</v>
      </c>
    </row>
    <row r="128" spans="1:12" s="167" customFormat="1">
      <c r="A128" s="164"/>
      <c r="B128" s="301"/>
      <c r="C128" s="168" t="s">
        <v>343</v>
      </c>
      <c r="D128" s="169"/>
      <c r="E128" s="161" t="s">
        <v>12</v>
      </c>
      <c r="F128" s="162">
        <v>662</v>
      </c>
      <c r="G128" s="189">
        <v>3249</v>
      </c>
      <c r="H128" s="189">
        <v>111</v>
      </c>
      <c r="I128" s="190">
        <v>0</v>
      </c>
    </row>
    <row r="129" spans="1:10" s="167" customFormat="1" ht="17.399999999999999" customHeight="1">
      <c r="A129" s="164"/>
      <c r="B129" s="297" t="s">
        <v>452</v>
      </c>
      <c r="C129" s="168" t="s">
        <v>16</v>
      </c>
      <c r="D129" s="201"/>
      <c r="E129" s="161" t="s">
        <v>13</v>
      </c>
      <c r="F129" s="162">
        <v>53</v>
      </c>
      <c r="G129" s="189">
        <f>SUM(G130:G134)</f>
        <v>69</v>
      </c>
      <c r="H129" s="189">
        <f t="shared" ref="H129:I129" si="9">SUM(H130:H134)</f>
        <v>16</v>
      </c>
      <c r="I129" s="190">
        <f t="shared" si="9"/>
        <v>37</v>
      </c>
      <c r="J129" s="202"/>
    </row>
    <row r="130" spans="1:10" s="167" customFormat="1" ht="14.4" customHeight="1">
      <c r="A130" s="164"/>
      <c r="B130" s="299"/>
      <c r="C130" s="168" t="s">
        <v>345</v>
      </c>
      <c r="D130" s="169"/>
      <c r="E130" s="161" t="s">
        <v>13</v>
      </c>
      <c r="F130" s="162">
        <v>3</v>
      </c>
      <c r="G130" s="189">
        <v>5</v>
      </c>
      <c r="H130" s="189">
        <v>4</v>
      </c>
      <c r="I130" s="190">
        <v>6</v>
      </c>
      <c r="J130" s="202"/>
    </row>
    <row r="131" spans="1:10" s="167" customFormat="1" ht="14.4" customHeight="1">
      <c r="A131" s="164"/>
      <c r="B131" s="299"/>
      <c r="C131" s="168" t="s">
        <v>346</v>
      </c>
      <c r="D131" s="169"/>
      <c r="E131" s="161" t="s">
        <v>13</v>
      </c>
      <c r="F131" s="162">
        <v>10</v>
      </c>
      <c r="G131" s="189">
        <v>9</v>
      </c>
      <c r="H131" s="189">
        <v>0</v>
      </c>
      <c r="I131" s="190">
        <v>9</v>
      </c>
      <c r="J131" s="202"/>
    </row>
    <row r="132" spans="1:10" s="167" customFormat="1" ht="14.4" customHeight="1">
      <c r="A132" s="164"/>
      <c r="B132" s="299"/>
      <c r="C132" s="168" t="s">
        <v>347</v>
      </c>
      <c r="D132" s="169"/>
      <c r="E132" s="161" t="s">
        <v>13</v>
      </c>
      <c r="F132" s="162">
        <v>18</v>
      </c>
      <c r="G132" s="189">
        <v>40</v>
      </c>
      <c r="H132" s="189">
        <v>7</v>
      </c>
      <c r="I132" s="190">
        <v>13</v>
      </c>
      <c r="J132" s="202"/>
    </row>
    <row r="133" spans="1:10" s="167" customFormat="1" ht="14.4" customHeight="1">
      <c r="A133" s="164"/>
      <c r="B133" s="299"/>
      <c r="C133" s="168" t="s">
        <v>348</v>
      </c>
      <c r="D133" s="169"/>
      <c r="E133" s="161" t="s">
        <v>13</v>
      </c>
      <c r="F133" s="162">
        <v>11</v>
      </c>
      <c r="G133" s="189">
        <v>12</v>
      </c>
      <c r="H133" s="189">
        <v>2</v>
      </c>
      <c r="I133" s="190">
        <v>4</v>
      </c>
      <c r="J133" s="202"/>
    </row>
    <row r="134" spans="1:10" s="167" customFormat="1" ht="14.4" customHeight="1">
      <c r="A134" s="164"/>
      <c r="B134" s="301"/>
      <c r="C134" s="168" t="s">
        <v>349</v>
      </c>
      <c r="D134" s="169"/>
      <c r="E134" s="161" t="s">
        <v>13</v>
      </c>
      <c r="F134" s="162">
        <v>11</v>
      </c>
      <c r="G134" s="189">
        <v>3</v>
      </c>
      <c r="H134" s="189">
        <v>3</v>
      </c>
      <c r="I134" s="190">
        <v>5</v>
      </c>
      <c r="J134" s="202"/>
    </row>
    <row r="135" spans="1:10" s="167" customFormat="1" ht="20.399999999999999">
      <c r="A135" s="164"/>
      <c r="B135" s="218" t="s">
        <v>334</v>
      </c>
      <c r="C135" s="218"/>
      <c r="D135" s="218"/>
      <c r="E135" s="164"/>
      <c r="F135" s="164"/>
      <c r="G135" s="203"/>
      <c r="H135" s="203"/>
      <c r="I135" s="203"/>
      <c r="J135" s="204"/>
    </row>
    <row r="136" spans="1:10" s="167" customFormat="1" ht="20.399999999999999">
      <c r="A136" s="164"/>
      <c r="B136" s="218" t="s">
        <v>335</v>
      </c>
      <c r="C136" s="218"/>
      <c r="D136" s="218"/>
      <c r="E136" s="164"/>
      <c r="F136" s="164"/>
      <c r="G136" s="203"/>
      <c r="H136" s="203"/>
      <c r="I136" s="203"/>
      <c r="J136" s="204"/>
    </row>
    <row r="137" spans="1:10" s="167" customFormat="1" ht="20.399999999999999">
      <c r="A137" s="164"/>
      <c r="B137" s="218" t="s">
        <v>336</v>
      </c>
      <c r="C137" s="218"/>
      <c r="D137" s="218"/>
      <c r="E137" s="164"/>
      <c r="F137" s="164"/>
      <c r="G137" s="203"/>
      <c r="H137" s="203"/>
      <c r="I137" s="203"/>
      <c r="J137" s="204"/>
    </row>
    <row r="138" spans="1:10" s="167" customFormat="1" ht="20.399999999999999">
      <c r="A138" s="164"/>
      <c r="B138" s="218"/>
      <c r="C138" s="218"/>
      <c r="D138" s="218"/>
      <c r="E138" s="164"/>
      <c r="F138" s="164"/>
      <c r="G138" s="203"/>
      <c r="H138" s="203"/>
      <c r="I138" s="203"/>
      <c r="J138" s="204"/>
    </row>
    <row r="139" spans="1:10" s="167" customFormat="1" ht="20.399999999999999">
      <c r="A139" s="164"/>
      <c r="B139" s="218"/>
      <c r="C139" s="218"/>
      <c r="D139" s="218"/>
      <c r="E139" s="164"/>
      <c r="F139" s="164"/>
      <c r="G139" s="203"/>
      <c r="I139" s="203"/>
      <c r="J139" s="204"/>
    </row>
    <row r="140" spans="1:10" s="266" customFormat="1" ht="25.2" customHeight="1">
      <c r="A140" s="64"/>
      <c r="B140" s="285" t="s">
        <v>433</v>
      </c>
      <c r="C140" s="285"/>
      <c r="D140" s="285"/>
      <c r="E140" s="285"/>
      <c r="F140" s="285"/>
      <c r="G140" s="285"/>
      <c r="H140" s="167"/>
      <c r="I140" s="267"/>
    </row>
    <row r="141" spans="1:10" s="266" customFormat="1">
      <c r="A141" s="64"/>
      <c r="B141" s="270" t="s">
        <v>122</v>
      </c>
      <c r="C141" s="270"/>
      <c r="D141" s="270"/>
      <c r="E141" s="265" t="s">
        <v>125</v>
      </c>
      <c r="F141" s="265" t="s">
        <v>560</v>
      </c>
      <c r="G141" s="265" t="s">
        <v>126</v>
      </c>
      <c r="H141" s="167"/>
    </row>
    <row r="142" spans="1:10" s="167" customFormat="1" ht="17.399999999999999" customHeight="1">
      <c r="A142" s="164"/>
      <c r="B142" s="168" t="s">
        <v>123</v>
      </c>
      <c r="C142" s="308"/>
      <c r="D142" s="309"/>
      <c r="E142" s="206" t="s">
        <v>124</v>
      </c>
      <c r="F142" s="150">
        <v>14780</v>
      </c>
      <c r="G142" s="271">
        <v>1.2725580000000001</v>
      </c>
      <c r="I142" s="205"/>
    </row>
    <row r="143" spans="1:10" s="167" customFormat="1" ht="17.399999999999999" customHeight="1">
      <c r="A143" s="164"/>
      <c r="B143" s="291" t="s">
        <v>136</v>
      </c>
      <c r="C143" s="291"/>
      <c r="D143" s="292"/>
      <c r="E143" s="161" t="s">
        <v>127</v>
      </c>
      <c r="F143" s="150">
        <v>5105</v>
      </c>
      <c r="G143" s="271">
        <v>1.0465249999999999</v>
      </c>
      <c r="I143" s="205"/>
    </row>
    <row r="144" spans="1:10" s="167" customFormat="1" ht="17.399999999999999" customHeight="1">
      <c r="A144" s="164"/>
      <c r="B144" s="293"/>
      <c r="C144" s="293"/>
      <c r="D144" s="294"/>
      <c r="E144" s="161" t="s">
        <v>128</v>
      </c>
      <c r="F144" s="150">
        <v>968</v>
      </c>
      <c r="G144" s="271">
        <v>0.19844000000000001</v>
      </c>
      <c r="I144" s="205"/>
    </row>
    <row r="145" spans="1:9" s="167" customFormat="1" ht="17.399999999999999" customHeight="1">
      <c r="A145" s="164"/>
      <c r="B145" s="293"/>
      <c r="C145" s="293"/>
      <c r="D145" s="294"/>
      <c r="E145" s="161" t="s">
        <v>129</v>
      </c>
      <c r="F145" s="150">
        <v>1670</v>
      </c>
      <c r="G145" s="271">
        <v>0.34234999999999999</v>
      </c>
      <c r="I145" s="205"/>
    </row>
    <row r="146" spans="1:9" s="167" customFormat="1" ht="17.399999999999999" customHeight="1">
      <c r="A146" s="164"/>
      <c r="B146" s="293"/>
      <c r="C146" s="293"/>
      <c r="D146" s="294"/>
      <c r="E146" s="161" t="s">
        <v>130</v>
      </c>
      <c r="F146" s="150">
        <v>1045</v>
      </c>
      <c r="G146" s="271">
        <v>0.214225</v>
      </c>
      <c r="I146" s="205"/>
    </row>
    <row r="147" spans="1:9" s="167" customFormat="1" ht="17.399999999999999" customHeight="1">
      <c r="A147" s="164"/>
      <c r="B147" s="293"/>
      <c r="C147" s="293"/>
      <c r="D147" s="294"/>
      <c r="E147" s="161" t="s">
        <v>131</v>
      </c>
      <c r="F147" s="150">
        <v>5000</v>
      </c>
      <c r="G147" s="271">
        <v>1.0249999999999999</v>
      </c>
      <c r="I147" s="205"/>
    </row>
    <row r="148" spans="1:9" s="167" customFormat="1" ht="17.399999999999999" customHeight="1">
      <c r="A148" s="164"/>
      <c r="B148" s="293"/>
      <c r="C148" s="293"/>
      <c r="D148" s="294"/>
      <c r="E148" s="161" t="s">
        <v>132</v>
      </c>
      <c r="F148" s="150">
        <v>1692</v>
      </c>
      <c r="G148" s="271">
        <v>0.34686</v>
      </c>
      <c r="I148" s="205"/>
    </row>
    <row r="149" spans="1:9" s="167" customFormat="1" ht="17.399999999999999" customHeight="1">
      <c r="A149" s="164"/>
      <c r="B149" s="293"/>
      <c r="C149" s="293"/>
      <c r="D149" s="294"/>
      <c r="E149" s="161" t="s">
        <v>133</v>
      </c>
      <c r="F149" s="150">
        <v>3092</v>
      </c>
      <c r="G149" s="271">
        <v>0.63385999999999998</v>
      </c>
      <c r="I149" s="205"/>
    </row>
    <row r="150" spans="1:9" s="167" customFormat="1" ht="17.399999999999999" customHeight="1">
      <c r="A150" s="164"/>
      <c r="B150" s="293"/>
      <c r="C150" s="293"/>
      <c r="D150" s="294"/>
      <c r="E150" s="161" t="s">
        <v>134</v>
      </c>
      <c r="F150" s="150">
        <v>3308</v>
      </c>
      <c r="G150" s="271">
        <v>0.67813999999999997</v>
      </c>
      <c r="I150" s="205"/>
    </row>
    <row r="151" spans="1:9" s="167" customFormat="1" ht="17.399999999999999" customHeight="1">
      <c r="A151" s="164"/>
      <c r="B151" s="295"/>
      <c r="C151" s="295"/>
      <c r="D151" s="296"/>
      <c r="E151" s="161" t="s">
        <v>135</v>
      </c>
      <c r="F151" s="150">
        <v>1012</v>
      </c>
      <c r="G151" s="271">
        <v>0.20746000000000001</v>
      </c>
      <c r="I151" s="205"/>
    </row>
    <row r="152" spans="1:9">
      <c r="B152" s="207" t="s">
        <v>288</v>
      </c>
      <c r="I152" s="205"/>
    </row>
    <row r="153" spans="1:9">
      <c r="B153" s="208" t="s">
        <v>289</v>
      </c>
    </row>
    <row r="156" spans="1:9" s="266" customFormat="1" ht="25.2" customHeight="1">
      <c r="A156" s="64"/>
      <c r="B156" s="285" t="s">
        <v>434</v>
      </c>
      <c r="C156" s="285"/>
      <c r="D156" s="285"/>
      <c r="E156" s="285"/>
      <c r="F156" s="285"/>
      <c r="G156" s="285"/>
      <c r="H156" s="285"/>
      <c r="I156" s="285"/>
    </row>
    <row r="157" spans="1:9" s="266" customFormat="1">
      <c r="A157" s="58"/>
      <c r="B157" s="268"/>
      <c r="D157" s="47"/>
      <c r="E157" s="48"/>
      <c r="F157" s="48"/>
    </row>
    <row r="158" spans="1:9" ht="19.2" thickBot="1">
      <c r="E158" s="209">
        <v>2020</v>
      </c>
      <c r="F158" s="210"/>
      <c r="H158" s="163" t="s">
        <v>287</v>
      </c>
    </row>
    <row r="169" spans="4:8" ht="19.2" thickBot="1">
      <c r="E169" s="209">
        <v>2021</v>
      </c>
      <c r="F169" s="210"/>
      <c r="H169" s="163" t="s">
        <v>435</v>
      </c>
    </row>
    <row r="170" spans="4:8">
      <c r="E170" s="210"/>
      <c r="F170" s="210"/>
    </row>
    <row r="171" spans="4:8">
      <c r="D171" s="192" t="s">
        <v>286</v>
      </c>
    </row>
  </sheetData>
  <mergeCells count="72">
    <mergeCell ref="B143:D151"/>
    <mergeCell ref="C142:D142"/>
    <mergeCell ref="F74:I74"/>
    <mergeCell ref="F81:I81"/>
    <mergeCell ref="F82:I82"/>
    <mergeCell ref="B49:B88"/>
    <mergeCell ref="B114:D114"/>
    <mergeCell ref="B120:B128"/>
    <mergeCell ref="B129:B134"/>
    <mergeCell ref="B115:I115"/>
    <mergeCell ref="B104:D104"/>
    <mergeCell ref="B91:I91"/>
    <mergeCell ref="B95:D95"/>
    <mergeCell ref="B92:D92"/>
    <mergeCell ref="F49:I49"/>
    <mergeCell ref="F50:I50"/>
    <mergeCell ref="F66:I66"/>
    <mergeCell ref="F73:I73"/>
    <mergeCell ref="B30:I30"/>
    <mergeCell ref="B31:D31"/>
    <mergeCell ref="B93:D93"/>
    <mergeCell ref="F57:I57"/>
    <mergeCell ref="F58:I58"/>
    <mergeCell ref="F65:I65"/>
    <mergeCell ref="B110:D110"/>
    <mergeCell ref="B109:D109"/>
    <mergeCell ref="B108:D108"/>
    <mergeCell ref="B107:I107"/>
    <mergeCell ref="B103:D103"/>
    <mergeCell ref="B119:D119"/>
    <mergeCell ref="B118:I118"/>
    <mergeCell ref="B113:D113"/>
    <mergeCell ref="B112:D112"/>
    <mergeCell ref="B111:D111"/>
    <mergeCell ref="B19:D19"/>
    <mergeCell ref="B18:I18"/>
    <mergeCell ref="B4:D4"/>
    <mergeCell ref="B5:D5"/>
    <mergeCell ref="B6:D6"/>
    <mergeCell ref="B7:D7"/>
    <mergeCell ref="C10:D10"/>
    <mergeCell ref="C11:D11"/>
    <mergeCell ref="C12:D12"/>
    <mergeCell ref="C13:D13"/>
    <mergeCell ref="C14:D14"/>
    <mergeCell ref="B10:B11"/>
    <mergeCell ref="B8:D8"/>
    <mergeCell ref="B20:D20"/>
    <mergeCell ref="B21:D21"/>
    <mergeCell ref="B22:D22"/>
    <mergeCell ref="B32:D32"/>
    <mergeCell ref="B44:C48"/>
    <mergeCell ref="B39:C43"/>
    <mergeCell ref="B33:D33"/>
    <mergeCell ref="B34:D34"/>
    <mergeCell ref="B27:D27"/>
    <mergeCell ref="B2:I2"/>
    <mergeCell ref="B3:D3"/>
    <mergeCell ref="B140:G140"/>
    <mergeCell ref="B156:I156"/>
    <mergeCell ref="B37:I37"/>
    <mergeCell ref="B38:D38"/>
    <mergeCell ref="B23:D23"/>
    <mergeCell ref="B24:D24"/>
    <mergeCell ref="B25:D25"/>
    <mergeCell ref="B26:D26"/>
    <mergeCell ref="B102:D102"/>
    <mergeCell ref="B101:D101"/>
    <mergeCell ref="B100:I100"/>
    <mergeCell ref="B97:D97"/>
    <mergeCell ref="B96:D96"/>
    <mergeCell ref="B94:D94"/>
  </mergeCells>
  <phoneticPr fontId="2" type="noConversion"/>
  <pageMargins left="0.7" right="0.7" top="0.75" bottom="0.75" header="0.3" footer="0.3"/>
  <pageSetup paperSize="9" scale="37" fitToHeight="0"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33F4F"/>
    <pageSetUpPr fitToPage="1"/>
  </sheetPr>
  <dimension ref="A2:L177"/>
  <sheetViews>
    <sheetView showGridLines="0" topLeftCell="C64" zoomScale="85" zoomScaleNormal="85" zoomScaleSheetLayoutView="85" zoomScalePageLayoutView="40" workbookViewId="0">
      <selection activeCell="I29" sqref="I29"/>
    </sheetView>
  </sheetViews>
  <sheetFormatPr defaultRowHeight="18.600000000000001"/>
  <cols>
    <col min="1" max="1" width="15.69921875" style="246" hidden="1" customWidth="1"/>
    <col min="2" max="2" width="26" style="246" hidden="1" customWidth="1"/>
    <col min="3" max="3" width="2.69921875" style="58" customWidth="1"/>
    <col min="4" max="4" width="18.09765625" style="247" customWidth="1"/>
    <col min="5" max="5" width="18.09765625" style="240" customWidth="1"/>
    <col min="6" max="6" width="29" style="47" bestFit="1" customWidth="1"/>
    <col min="7" max="7" width="14.19921875" style="48" bestFit="1" customWidth="1"/>
    <col min="8" max="8" width="23.19921875" style="48" customWidth="1"/>
    <col min="9" max="11" width="23.19921875" style="240" customWidth="1"/>
    <col min="12" max="12" width="8.796875" style="240" customWidth="1"/>
    <col min="13" max="16384" width="8.796875" style="240"/>
  </cols>
  <sheetData>
    <row r="2" spans="1:11" ht="25.2" customHeight="1">
      <c r="A2" s="56"/>
      <c r="B2" s="56"/>
      <c r="C2" s="56"/>
      <c r="D2" s="285" t="s">
        <v>350</v>
      </c>
      <c r="E2" s="285"/>
      <c r="F2" s="285"/>
      <c r="G2" s="285"/>
      <c r="H2" s="285"/>
      <c r="I2" s="285"/>
      <c r="J2" s="285"/>
      <c r="K2" s="285"/>
    </row>
    <row r="3" spans="1:11">
      <c r="A3" s="25" t="s">
        <v>39</v>
      </c>
      <c r="B3" s="57" t="s">
        <v>0</v>
      </c>
      <c r="C3" s="56"/>
      <c r="D3" s="286" t="s">
        <v>1</v>
      </c>
      <c r="E3" s="286"/>
      <c r="F3" s="286"/>
      <c r="G3" s="228" t="s">
        <v>2</v>
      </c>
      <c r="H3" s="228">
        <v>2018</v>
      </c>
      <c r="I3" s="228">
        <v>2019</v>
      </c>
      <c r="J3" s="228">
        <v>2020</v>
      </c>
      <c r="K3" s="228">
        <v>2021</v>
      </c>
    </row>
    <row r="4" spans="1:11">
      <c r="A4" s="323" t="s">
        <v>78</v>
      </c>
      <c r="B4" s="325" t="s">
        <v>76</v>
      </c>
      <c r="D4" s="313" t="s">
        <v>174</v>
      </c>
      <c r="E4" s="315"/>
      <c r="F4" s="316"/>
      <c r="G4" s="27"/>
      <c r="H4" s="27"/>
      <c r="I4" s="37"/>
      <c r="J4" s="28"/>
      <c r="K4" s="29"/>
    </row>
    <row r="5" spans="1:11">
      <c r="A5" s="324"/>
      <c r="B5" s="326"/>
      <c r="D5" s="315" t="s">
        <v>173</v>
      </c>
      <c r="E5" s="315"/>
      <c r="F5" s="316"/>
      <c r="G5" s="27" t="s">
        <v>3</v>
      </c>
      <c r="H5" s="160" t="s">
        <v>371</v>
      </c>
      <c r="I5" s="211" t="s">
        <v>371</v>
      </c>
      <c r="J5" s="28">
        <v>315.3</v>
      </c>
      <c r="K5" s="29">
        <v>284.60000000000002</v>
      </c>
    </row>
    <row r="6" spans="1:11" ht="19.8">
      <c r="A6" s="324"/>
      <c r="B6" s="326"/>
      <c r="D6" s="315" t="s">
        <v>453</v>
      </c>
      <c r="E6" s="315"/>
      <c r="F6" s="316"/>
      <c r="G6" s="27" t="s">
        <v>3</v>
      </c>
      <c r="H6" s="160" t="s">
        <v>371</v>
      </c>
      <c r="I6" s="211" t="s">
        <v>371</v>
      </c>
      <c r="J6" s="28">
        <v>659.7</v>
      </c>
      <c r="K6" s="29">
        <v>767.8</v>
      </c>
    </row>
    <row r="7" spans="1:11" ht="19.8">
      <c r="A7" s="341"/>
      <c r="B7" s="337"/>
      <c r="D7" s="315" t="s">
        <v>454</v>
      </c>
      <c r="E7" s="315"/>
      <c r="F7" s="316"/>
      <c r="G7" s="27" t="s">
        <v>3</v>
      </c>
      <c r="H7" s="160" t="s">
        <v>371</v>
      </c>
      <c r="I7" s="211" t="s">
        <v>371</v>
      </c>
      <c r="J7" s="31">
        <v>1702.3</v>
      </c>
      <c r="K7" s="32">
        <v>1641.2</v>
      </c>
    </row>
    <row r="8" spans="1:11">
      <c r="A8" s="231"/>
      <c r="B8" s="233"/>
      <c r="D8" s="313" t="s">
        <v>295</v>
      </c>
      <c r="E8" s="313"/>
      <c r="F8" s="314"/>
      <c r="G8" s="27" t="s">
        <v>3</v>
      </c>
      <c r="H8" s="160" t="s">
        <v>371</v>
      </c>
      <c r="I8" s="211" t="s">
        <v>371</v>
      </c>
      <c r="J8" s="31">
        <f>SUM(J5:J7)</f>
        <v>2677.3</v>
      </c>
      <c r="K8" s="32">
        <f>SUM(K5:K7)</f>
        <v>2693.6000000000004</v>
      </c>
    </row>
    <row r="9" spans="1:11">
      <c r="A9" s="323" t="s">
        <v>78</v>
      </c>
      <c r="B9" s="325" t="s">
        <v>76</v>
      </c>
      <c r="D9" s="247" t="s">
        <v>353</v>
      </c>
      <c r="E9" s="247"/>
      <c r="F9" s="247"/>
      <c r="G9" s="246"/>
      <c r="H9" s="246"/>
      <c r="I9" s="60"/>
      <c r="J9" s="60"/>
      <c r="K9" s="60"/>
    </row>
    <row r="10" spans="1:11">
      <c r="A10" s="324"/>
      <c r="B10" s="326"/>
      <c r="D10" s="247" t="s">
        <v>354</v>
      </c>
      <c r="E10" s="247"/>
      <c r="F10" s="247"/>
      <c r="G10" s="246"/>
      <c r="H10" s="246"/>
      <c r="I10" s="60"/>
      <c r="J10" s="60"/>
      <c r="K10" s="40"/>
    </row>
    <row r="11" spans="1:11">
      <c r="A11" s="324"/>
      <c r="B11" s="326"/>
      <c r="E11" s="247"/>
      <c r="F11" s="247"/>
      <c r="G11" s="246"/>
      <c r="H11" s="246"/>
      <c r="I11" s="60"/>
      <c r="J11" s="60"/>
      <c r="K11" s="40"/>
    </row>
    <row r="12" spans="1:11">
      <c r="A12" s="324"/>
      <c r="B12" s="326"/>
      <c r="E12" s="247"/>
      <c r="F12" s="247"/>
      <c r="G12" s="246"/>
      <c r="H12" s="246"/>
      <c r="I12" s="60"/>
      <c r="J12" s="60"/>
      <c r="K12" s="40"/>
    </row>
    <row r="13" spans="1:11" ht="25.2" customHeight="1">
      <c r="A13" s="324"/>
      <c r="B13" s="326"/>
      <c r="D13" s="285" t="s">
        <v>351</v>
      </c>
      <c r="E13" s="285"/>
      <c r="F13" s="285"/>
      <c r="G13" s="285"/>
      <c r="H13" s="285"/>
      <c r="I13" s="285"/>
      <c r="J13" s="285"/>
      <c r="K13" s="285"/>
    </row>
    <row r="14" spans="1:11" ht="17.399999999999999" customHeight="1">
      <c r="A14" s="62" t="s">
        <v>39</v>
      </c>
      <c r="B14" s="63" t="s">
        <v>0</v>
      </c>
      <c r="C14" s="64"/>
      <c r="D14" s="286" t="s">
        <v>1</v>
      </c>
      <c r="E14" s="286"/>
      <c r="F14" s="286"/>
      <c r="G14" s="228" t="s">
        <v>2</v>
      </c>
      <c r="H14" s="228">
        <v>2018</v>
      </c>
      <c r="I14" s="228">
        <v>2019</v>
      </c>
      <c r="J14" s="228">
        <v>2020</v>
      </c>
      <c r="K14" s="228">
        <v>2021</v>
      </c>
    </row>
    <row r="15" spans="1:11">
      <c r="A15" s="324"/>
      <c r="B15" s="325" t="s">
        <v>76</v>
      </c>
      <c r="D15" s="317" t="s">
        <v>352</v>
      </c>
      <c r="E15" s="65" t="s">
        <v>65</v>
      </c>
      <c r="F15" s="66"/>
      <c r="G15" s="27" t="s">
        <v>3</v>
      </c>
      <c r="H15" s="160" t="s">
        <v>371</v>
      </c>
      <c r="I15" s="36">
        <v>0</v>
      </c>
      <c r="J15" s="36">
        <v>0</v>
      </c>
      <c r="K15" s="36">
        <v>0</v>
      </c>
    </row>
    <row r="16" spans="1:11" ht="19.8">
      <c r="A16" s="324"/>
      <c r="B16" s="326"/>
      <c r="D16" s="318"/>
      <c r="E16" s="65" t="s">
        <v>455</v>
      </c>
      <c r="F16" s="66"/>
      <c r="G16" s="27" t="s">
        <v>3</v>
      </c>
      <c r="H16" s="160" t="s">
        <v>371</v>
      </c>
      <c r="I16" s="31">
        <v>578.9</v>
      </c>
      <c r="J16" s="31">
        <v>542.5</v>
      </c>
      <c r="K16" s="32">
        <v>562.79999999999995</v>
      </c>
    </row>
    <row r="17" spans="1:11">
      <c r="A17" s="324"/>
      <c r="B17" s="337"/>
      <c r="D17" s="317" t="s">
        <v>41</v>
      </c>
      <c r="E17" s="239" t="s">
        <v>65</v>
      </c>
      <c r="F17" s="238"/>
      <c r="G17" s="27" t="s">
        <v>3</v>
      </c>
      <c r="H17" s="160" t="s">
        <v>371</v>
      </c>
      <c r="I17" s="36">
        <v>0</v>
      </c>
      <c r="J17" s="36">
        <v>0</v>
      </c>
      <c r="K17" s="67">
        <v>660</v>
      </c>
    </row>
    <row r="18" spans="1:11">
      <c r="A18" s="324"/>
      <c r="B18" s="55" t="s">
        <v>77</v>
      </c>
      <c r="D18" s="318"/>
      <c r="E18" s="65" t="s">
        <v>66</v>
      </c>
      <c r="F18" s="65"/>
      <c r="G18" s="27" t="s">
        <v>3</v>
      </c>
      <c r="H18" s="160" t="s">
        <v>371</v>
      </c>
      <c r="I18" s="68">
        <v>1111.8</v>
      </c>
      <c r="J18" s="68">
        <v>392.1</v>
      </c>
      <c r="K18" s="67">
        <v>618.20000000000005</v>
      </c>
    </row>
    <row r="19" spans="1:11">
      <c r="D19" s="317" t="s">
        <v>67</v>
      </c>
      <c r="E19" s="65" t="s">
        <v>65</v>
      </c>
      <c r="F19" s="65"/>
      <c r="G19" s="27" t="s">
        <v>3</v>
      </c>
      <c r="H19" s="160" t="s">
        <v>371</v>
      </c>
      <c r="I19" s="36">
        <v>0</v>
      </c>
      <c r="J19" s="36">
        <v>0</v>
      </c>
      <c r="K19" s="67">
        <v>180</v>
      </c>
    </row>
    <row r="20" spans="1:11">
      <c r="D20" s="318"/>
      <c r="E20" s="65" t="s">
        <v>66</v>
      </c>
      <c r="F20" s="65"/>
      <c r="G20" s="27" t="s">
        <v>3</v>
      </c>
      <c r="H20" s="160" t="s">
        <v>371</v>
      </c>
      <c r="I20" s="68">
        <v>100</v>
      </c>
      <c r="J20" s="68">
        <v>559</v>
      </c>
      <c r="K20" s="67">
        <v>1285.4000000000001</v>
      </c>
    </row>
    <row r="21" spans="1:11">
      <c r="D21" s="317" t="s">
        <v>68</v>
      </c>
      <c r="E21" s="65" t="s">
        <v>65</v>
      </c>
      <c r="F21" s="65"/>
      <c r="G21" s="27" t="s">
        <v>3</v>
      </c>
      <c r="H21" s="160" t="s">
        <v>371</v>
      </c>
      <c r="I21" s="36">
        <v>0</v>
      </c>
      <c r="J21" s="36">
        <v>0</v>
      </c>
      <c r="K21" s="67">
        <v>0</v>
      </c>
    </row>
    <row r="22" spans="1:11">
      <c r="D22" s="318"/>
      <c r="E22" s="44" t="s">
        <v>66</v>
      </c>
      <c r="F22" s="223"/>
      <c r="G22" s="27" t="s">
        <v>3</v>
      </c>
      <c r="H22" s="160" t="s">
        <v>371</v>
      </c>
      <c r="I22" s="36">
        <v>0</v>
      </c>
      <c r="J22" s="36">
        <v>0</v>
      </c>
      <c r="K22" s="67">
        <v>100</v>
      </c>
    </row>
    <row r="23" spans="1:11">
      <c r="D23" s="317" t="s">
        <v>71</v>
      </c>
      <c r="E23" s="65" t="s">
        <v>65</v>
      </c>
      <c r="F23" s="221"/>
      <c r="G23" s="27" t="s">
        <v>3</v>
      </c>
      <c r="H23" s="160" t="s">
        <v>371</v>
      </c>
      <c r="I23" s="36">
        <v>0</v>
      </c>
      <c r="J23" s="36">
        <v>0</v>
      </c>
      <c r="K23" s="67">
        <v>0</v>
      </c>
    </row>
    <row r="24" spans="1:11">
      <c r="D24" s="318"/>
      <c r="E24" s="44" t="s">
        <v>66</v>
      </c>
      <c r="F24" s="223"/>
      <c r="G24" s="27" t="s">
        <v>3</v>
      </c>
      <c r="H24" s="160" t="s">
        <v>371</v>
      </c>
      <c r="I24" s="36">
        <v>0</v>
      </c>
      <c r="J24" s="68">
        <v>200</v>
      </c>
      <c r="K24" s="67">
        <v>550</v>
      </c>
    </row>
    <row r="25" spans="1:11">
      <c r="D25" s="317" t="s">
        <v>70</v>
      </c>
      <c r="E25" s="65" t="s">
        <v>65</v>
      </c>
      <c r="F25" s="221"/>
      <c r="G25" s="27" t="s">
        <v>3</v>
      </c>
      <c r="H25" s="160" t="s">
        <v>371</v>
      </c>
      <c r="I25" s="36">
        <v>0</v>
      </c>
      <c r="J25" s="36">
        <v>0</v>
      </c>
      <c r="K25" s="67">
        <v>0</v>
      </c>
    </row>
    <row r="26" spans="1:11">
      <c r="D26" s="318"/>
      <c r="E26" s="44" t="s">
        <v>66</v>
      </c>
      <c r="F26" s="223"/>
      <c r="G26" s="27" t="s">
        <v>3</v>
      </c>
      <c r="H26" s="160" t="s">
        <v>371</v>
      </c>
      <c r="I26" s="36">
        <v>0</v>
      </c>
      <c r="J26" s="36">
        <v>0</v>
      </c>
      <c r="K26" s="32">
        <v>150</v>
      </c>
    </row>
    <row r="27" spans="1:11">
      <c r="D27" s="69" t="s">
        <v>172</v>
      </c>
      <c r="E27" s="69"/>
      <c r="F27" s="52"/>
      <c r="G27" s="27" t="s">
        <v>3</v>
      </c>
      <c r="H27" s="160" t="s">
        <v>371</v>
      </c>
      <c r="I27" s="28">
        <f>SUM(I15:I26)</f>
        <v>1790.6999999999998</v>
      </c>
      <c r="J27" s="28">
        <f>SUM(J15:J26)</f>
        <v>1693.6</v>
      </c>
      <c r="K27" s="32">
        <f>SUM(K15:K18)</f>
        <v>1841</v>
      </c>
    </row>
    <row r="28" spans="1:11" ht="19.8">
      <c r="D28" s="69" t="s">
        <v>456</v>
      </c>
      <c r="E28" s="69"/>
      <c r="F28" s="52"/>
      <c r="G28" s="27" t="s">
        <v>3</v>
      </c>
      <c r="H28" s="160" t="s">
        <v>371</v>
      </c>
      <c r="I28" s="28">
        <v>17387.8</v>
      </c>
      <c r="J28" s="28">
        <v>11406.1</v>
      </c>
      <c r="K28" s="29">
        <v>3346.8</v>
      </c>
    </row>
    <row r="29" spans="1:11">
      <c r="D29" s="69" t="s">
        <v>171</v>
      </c>
      <c r="E29" s="69"/>
      <c r="F29" s="52"/>
      <c r="G29" s="27" t="s">
        <v>10</v>
      </c>
      <c r="H29" s="160" t="s">
        <v>371</v>
      </c>
      <c r="I29" s="70">
        <f>I27/I28*100</f>
        <v>10.298600167933838</v>
      </c>
      <c r="J29" s="70">
        <f>J27/J28*100</f>
        <v>14.848195263937717</v>
      </c>
      <c r="K29" s="32">
        <f>SUM(K15:K18)/K28*100</f>
        <v>55.007768614796213</v>
      </c>
    </row>
    <row r="30" spans="1:11">
      <c r="D30" s="247" t="s">
        <v>572</v>
      </c>
      <c r="F30" s="247"/>
      <c r="G30" s="246"/>
      <c r="H30" s="246"/>
      <c r="I30" s="40"/>
      <c r="J30" s="40"/>
      <c r="K30" s="40"/>
    </row>
    <row r="31" spans="1:11">
      <c r="D31" s="247" t="s">
        <v>355</v>
      </c>
      <c r="F31" s="247"/>
      <c r="G31" s="246"/>
      <c r="H31" s="246"/>
      <c r="I31" s="40"/>
      <c r="J31" s="40"/>
      <c r="K31" s="40"/>
    </row>
    <row r="32" spans="1:11">
      <c r="F32" s="247"/>
      <c r="G32" s="246"/>
      <c r="H32" s="246"/>
      <c r="I32" s="40"/>
      <c r="J32" s="40"/>
      <c r="K32" s="40"/>
    </row>
    <row r="33" spans="1:11">
      <c r="F33" s="247"/>
      <c r="G33" s="246"/>
      <c r="H33" s="246"/>
      <c r="I33" s="40"/>
      <c r="J33" s="40"/>
      <c r="K33" s="40"/>
    </row>
    <row r="34" spans="1:11" ht="25.2" customHeight="1">
      <c r="D34" s="285" t="s">
        <v>609</v>
      </c>
      <c r="E34" s="285"/>
      <c r="F34" s="285"/>
      <c r="G34" s="285"/>
      <c r="H34" s="285"/>
      <c r="I34" s="285"/>
      <c r="J34" s="285"/>
      <c r="K34" s="285"/>
    </row>
    <row r="35" spans="1:11" ht="17.399999999999999" customHeight="1">
      <c r="A35" s="62" t="s">
        <v>39</v>
      </c>
      <c r="B35" s="63" t="s">
        <v>0</v>
      </c>
      <c r="C35" s="64"/>
      <c r="D35" s="305" t="s">
        <v>1</v>
      </c>
      <c r="E35" s="305"/>
      <c r="F35" s="305"/>
      <c r="G35" s="228" t="s">
        <v>2</v>
      </c>
      <c r="H35" s="228">
        <v>2018</v>
      </c>
      <c r="I35" s="228">
        <v>2019</v>
      </c>
      <c r="J35" s="228">
        <v>2020</v>
      </c>
      <c r="K35" s="228">
        <v>2021</v>
      </c>
    </row>
    <row r="36" spans="1:11">
      <c r="A36" s="62" t="s">
        <v>39</v>
      </c>
      <c r="B36" s="63" t="s">
        <v>0</v>
      </c>
      <c r="C36" s="64"/>
      <c r="D36" s="318" t="s">
        <v>170</v>
      </c>
      <c r="E36" s="318"/>
      <c r="F36" s="318"/>
      <c r="G36" s="27" t="s">
        <v>3</v>
      </c>
      <c r="H36" s="160" t="s">
        <v>371</v>
      </c>
      <c r="I36" s="28">
        <v>219.7</v>
      </c>
      <c r="J36" s="28">
        <v>375.57307750000001</v>
      </c>
      <c r="K36" s="71">
        <v>332.8</v>
      </c>
    </row>
    <row r="37" spans="1:11" ht="17.399999999999999" customHeight="1">
      <c r="A37" s="323" t="s">
        <v>78</v>
      </c>
      <c r="B37" s="325" t="s">
        <v>76</v>
      </c>
      <c r="D37" s="315" t="s">
        <v>169</v>
      </c>
      <c r="E37" s="315"/>
      <c r="F37" s="315"/>
      <c r="G37" s="27" t="s">
        <v>3</v>
      </c>
      <c r="H37" s="160" t="s">
        <v>371</v>
      </c>
      <c r="I37" s="28">
        <v>111.7</v>
      </c>
      <c r="J37" s="28">
        <v>146.68549999999999</v>
      </c>
      <c r="K37" s="29">
        <v>171.5</v>
      </c>
    </row>
    <row r="38" spans="1:11">
      <c r="A38" s="324"/>
      <c r="B38" s="326"/>
      <c r="D38" s="315" t="s">
        <v>168</v>
      </c>
      <c r="E38" s="315"/>
      <c r="F38" s="315"/>
      <c r="G38" s="27" t="s">
        <v>3</v>
      </c>
      <c r="H38" s="160" t="s">
        <v>371</v>
      </c>
      <c r="I38" s="28">
        <v>82.5</v>
      </c>
      <c r="J38" s="28">
        <v>69.632249999999999</v>
      </c>
      <c r="K38" s="29">
        <v>67</v>
      </c>
    </row>
    <row r="39" spans="1:11">
      <c r="A39" s="324"/>
      <c r="B39" s="337"/>
      <c r="D39" s="315" t="s">
        <v>167</v>
      </c>
      <c r="E39" s="315"/>
      <c r="F39" s="315"/>
      <c r="G39" s="27" t="s">
        <v>3</v>
      </c>
      <c r="H39" s="160" t="s">
        <v>371</v>
      </c>
      <c r="I39" s="28">
        <v>167.7</v>
      </c>
      <c r="J39" s="28">
        <v>213.83599999999998</v>
      </c>
      <c r="K39" s="29">
        <v>387.4</v>
      </c>
    </row>
    <row r="40" spans="1:11">
      <c r="D40" s="333" t="s">
        <v>457</v>
      </c>
      <c r="E40" s="333"/>
      <c r="F40" s="334"/>
      <c r="G40" s="27" t="s">
        <v>3</v>
      </c>
      <c r="H40" s="160" t="s">
        <v>371</v>
      </c>
      <c r="I40" s="29">
        <f>SUM(I36:I39)</f>
        <v>581.59999999999991</v>
      </c>
      <c r="J40" s="29">
        <f t="shared" ref="J40:K40" si="0">SUM(J36:J39)</f>
        <v>805.72682750000001</v>
      </c>
      <c r="K40" s="29">
        <f t="shared" si="0"/>
        <v>958.69999999999993</v>
      </c>
    </row>
    <row r="41" spans="1:11">
      <c r="D41" s="333" t="s">
        <v>364</v>
      </c>
      <c r="E41" s="333"/>
      <c r="F41" s="334"/>
      <c r="G41" s="27" t="s">
        <v>3</v>
      </c>
      <c r="H41" s="160" t="s">
        <v>371</v>
      </c>
      <c r="I41" s="28">
        <v>3653.9097187920429</v>
      </c>
      <c r="J41" s="28">
        <v>1188.5431275000001</v>
      </c>
      <c r="K41" s="29">
        <v>1464.2</v>
      </c>
    </row>
    <row r="42" spans="1:11">
      <c r="D42" s="333" t="s">
        <v>357</v>
      </c>
      <c r="E42" s="333"/>
      <c r="F42" s="334"/>
      <c r="G42" s="27" t="s">
        <v>10</v>
      </c>
      <c r="H42" s="160" t="s">
        <v>371</v>
      </c>
      <c r="I42" s="72">
        <f>I40/I41*100</f>
        <v>15.917196777162651</v>
      </c>
      <c r="J42" s="72">
        <f>J40/J41*100</f>
        <v>67.791130911234006</v>
      </c>
      <c r="K42" s="71">
        <f>K40/K41*100</f>
        <v>65.476027865045751</v>
      </c>
    </row>
    <row r="43" spans="1:11">
      <c r="D43" s="247" t="s">
        <v>356</v>
      </c>
      <c r="F43" s="240"/>
      <c r="G43" s="246"/>
      <c r="H43" s="246"/>
      <c r="I43" s="59"/>
      <c r="J43" s="59"/>
      <c r="K43" s="59"/>
    </row>
    <row r="44" spans="1:11">
      <c r="F44" s="240"/>
      <c r="G44" s="246"/>
      <c r="H44" s="246"/>
      <c r="I44" s="59"/>
      <c r="J44" s="59"/>
      <c r="K44" s="59"/>
    </row>
    <row r="45" spans="1:11">
      <c r="F45" s="240"/>
      <c r="G45" s="246"/>
      <c r="H45" s="246"/>
      <c r="I45" s="59"/>
      <c r="J45" s="59"/>
      <c r="K45" s="59"/>
    </row>
    <row r="46" spans="1:11" ht="25.2" customHeight="1">
      <c r="D46" s="285" t="s">
        <v>458</v>
      </c>
      <c r="E46" s="285"/>
      <c r="F46" s="285"/>
      <c r="G46" s="285"/>
      <c r="H46" s="285"/>
      <c r="I46" s="285"/>
      <c r="J46" s="285"/>
      <c r="K46" s="285"/>
    </row>
    <row r="47" spans="1:11" ht="17.399999999999999" customHeight="1">
      <c r="D47" s="305" t="s">
        <v>1</v>
      </c>
      <c r="E47" s="305"/>
      <c r="F47" s="305"/>
      <c r="G47" s="228" t="s">
        <v>2</v>
      </c>
      <c r="H47" s="228">
        <v>2018</v>
      </c>
      <c r="I47" s="228">
        <v>2019</v>
      </c>
      <c r="J47" s="228">
        <v>2020</v>
      </c>
      <c r="K47" s="228">
        <v>2021</v>
      </c>
    </row>
    <row r="48" spans="1:11" ht="14.4" customHeight="1">
      <c r="D48" s="315" t="s">
        <v>163</v>
      </c>
      <c r="E48" s="315"/>
      <c r="F48" s="316"/>
      <c r="G48" s="27" t="s">
        <v>3</v>
      </c>
      <c r="H48" s="160" t="s">
        <v>371</v>
      </c>
      <c r="I48" s="28">
        <v>918.1</v>
      </c>
      <c r="J48" s="28">
        <v>1992.6</v>
      </c>
      <c r="K48" s="28">
        <v>2211.1999999999998</v>
      </c>
    </row>
    <row r="49" spans="1:11" ht="14.4" customHeight="1">
      <c r="D49" s="315" t="s">
        <v>162</v>
      </c>
      <c r="E49" s="315"/>
      <c r="F49" s="316"/>
      <c r="G49" s="27" t="s">
        <v>3</v>
      </c>
      <c r="H49" s="160" t="s">
        <v>371</v>
      </c>
      <c r="I49" s="42">
        <v>507.2</v>
      </c>
      <c r="J49" s="42">
        <v>672</v>
      </c>
      <c r="K49" s="43">
        <v>858.3</v>
      </c>
    </row>
    <row r="50" spans="1:11" ht="14.4" customHeight="1">
      <c r="D50" s="315" t="s">
        <v>161</v>
      </c>
      <c r="E50" s="315"/>
      <c r="F50" s="316"/>
      <c r="G50" s="27" t="s">
        <v>3</v>
      </c>
      <c r="H50" s="160" t="s">
        <v>371</v>
      </c>
      <c r="I50" s="42">
        <v>103.5</v>
      </c>
      <c r="J50" s="42">
        <v>238.8</v>
      </c>
      <c r="K50" s="43">
        <v>510.1</v>
      </c>
    </row>
    <row r="51" spans="1:11" ht="14.4" customHeight="1">
      <c r="A51" s="62" t="s">
        <v>39</v>
      </c>
      <c r="B51" s="63" t="s">
        <v>0</v>
      </c>
      <c r="C51" s="64"/>
      <c r="D51" s="315" t="s">
        <v>459</v>
      </c>
      <c r="E51" s="315"/>
      <c r="F51" s="316"/>
      <c r="G51" s="27" t="s">
        <v>3</v>
      </c>
      <c r="H51" s="160" t="s">
        <v>371</v>
      </c>
      <c r="I51" s="42">
        <v>158.5</v>
      </c>
      <c r="J51" s="42">
        <v>319.8</v>
      </c>
      <c r="K51" s="43">
        <v>863</v>
      </c>
    </row>
    <row r="52" spans="1:11">
      <c r="A52" s="62" t="s">
        <v>39</v>
      </c>
      <c r="B52" s="63" t="s">
        <v>0</v>
      </c>
      <c r="C52" s="64"/>
      <c r="D52" s="313" t="s">
        <v>166</v>
      </c>
      <c r="E52" s="313"/>
      <c r="F52" s="314"/>
      <c r="G52" s="27" t="s">
        <v>3</v>
      </c>
      <c r="H52" s="160" t="s">
        <v>371</v>
      </c>
      <c r="I52" s="28">
        <f>SUM(I48:I51)</f>
        <v>1687.3</v>
      </c>
      <c r="J52" s="28">
        <f>SUM(J48:J51)</f>
        <v>3223.2000000000003</v>
      </c>
      <c r="K52" s="29">
        <f>SUM(K48:K51)</f>
        <v>4442.6000000000004</v>
      </c>
    </row>
    <row r="53" spans="1:11" ht="17.399999999999999" customHeight="1">
      <c r="A53" s="323" t="s">
        <v>78</v>
      </c>
      <c r="B53" s="325" t="s">
        <v>76</v>
      </c>
      <c r="D53" s="313" t="s">
        <v>165</v>
      </c>
      <c r="E53" s="313"/>
      <c r="F53" s="314"/>
      <c r="G53" s="27" t="s">
        <v>3</v>
      </c>
      <c r="H53" s="160" t="s">
        <v>371</v>
      </c>
      <c r="I53" s="28">
        <v>50308.9</v>
      </c>
      <c r="J53" s="28">
        <v>58583.9</v>
      </c>
      <c r="K53" s="29">
        <v>57776.83</v>
      </c>
    </row>
    <row r="54" spans="1:11">
      <c r="A54" s="324"/>
      <c r="B54" s="326"/>
      <c r="D54" s="313" t="s">
        <v>164</v>
      </c>
      <c r="E54" s="313"/>
      <c r="F54" s="314"/>
      <c r="G54" s="27" t="s">
        <v>10</v>
      </c>
      <c r="H54" s="160" t="s">
        <v>371</v>
      </c>
      <c r="I54" s="73">
        <f>I52/I53*100</f>
        <v>3.3538797310217472</v>
      </c>
      <c r="J54" s="73">
        <f t="shared" ref="J54:K54" si="1">J52/J53*100</f>
        <v>5.5018528981511983</v>
      </c>
      <c r="K54" s="147">
        <f t="shared" si="1"/>
        <v>7.6892415177502826</v>
      </c>
    </row>
    <row r="55" spans="1:11" ht="19.8">
      <c r="A55" s="324"/>
      <c r="B55" s="326"/>
      <c r="D55" s="74" t="s">
        <v>460</v>
      </c>
      <c r="E55" s="247"/>
      <c r="F55" s="247"/>
      <c r="G55" s="246"/>
      <c r="H55" s="246"/>
      <c r="I55" s="75"/>
      <c r="J55" s="75"/>
      <c r="K55" s="75"/>
    </row>
    <row r="56" spans="1:11" ht="19.8">
      <c r="A56" s="324"/>
      <c r="B56" s="326"/>
      <c r="D56" s="74" t="s">
        <v>461</v>
      </c>
    </row>
    <row r="57" spans="1:11">
      <c r="A57" s="324"/>
      <c r="B57" s="326"/>
      <c r="D57" s="74"/>
    </row>
    <row r="58" spans="1:11">
      <c r="A58" s="324"/>
      <c r="B58" s="326"/>
      <c r="D58" s="74"/>
    </row>
    <row r="59" spans="1:11" ht="25.2" customHeight="1">
      <c r="A59" s="324"/>
      <c r="B59" s="326"/>
      <c r="D59" s="285" t="s">
        <v>379</v>
      </c>
      <c r="E59" s="285"/>
      <c r="F59" s="285"/>
      <c r="G59" s="285"/>
      <c r="H59" s="285"/>
      <c r="I59" s="285"/>
      <c r="J59" s="285"/>
      <c r="K59" s="285"/>
    </row>
    <row r="60" spans="1:11">
      <c r="A60" s="324"/>
      <c r="B60" s="326"/>
      <c r="D60" s="305" t="s">
        <v>1</v>
      </c>
      <c r="E60" s="305"/>
      <c r="F60" s="305"/>
      <c r="G60" s="228" t="s">
        <v>2</v>
      </c>
      <c r="H60" s="228">
        <v>2018</v>
      </c>
      <c r="I60" s="228">
        <v>2019</v>
      </c>
      <c r="J60" s="228">
        <v>2020</v>
      </c>
      <c r="K60" s="228">
        <v>2021</v>
      </c>
    </row>
    <row r="61" spans="1:11">
      <c r="A61" s="324"/>
      <c r="B61" s="326"/>
      <c r="D61" s="313" t="s">
        <v>160</v>
      </c>
      <c r="E61" s="313"/>
      <c r="F61" s="314"/>
      <c r="G61" s="27"/>
      <c r="H61" s="160" t="s">
        <v>371</v>
      </c>
      <c r="I61" s="28"/>
      <c r="J61" s="28"/>
      <c r="K61" s="29"/>
    </row>
    <row r="62" spans="1:11">
      <c r="A62" s="324"/>
      <c r="B62" s="337"/>
      <c r="D62" s="330" t="s">
        <v>358</v>
      </c>
      <c r="E62" s="311" t="s">
        <v>159</v>
      </c>
      <c r="F62" s="312"/>
      <c r="G62" s="27" t="s">
        <v>3</v>
      </c>
      <c r="H62" s="160" t="s">
        <v>371</v>
      </c>
      <c r="I62" s="28">
        <v>10457</v>
      </c>
      <c r="J62" s="28">
        <v>12504.7</v>
      </c>
      <c r="K62" s="29">
        <v>13666.1</v>
      </c>
    </row>
    <row r="63" spans="1:11">
      <c r="D63" s="331"/>
      <c r="E63" s="311" t="s">
        <v>158</v>
      </c>
      <c r="F63" s="312"/>
      <c r="G63" s="27" t="s">
        <v>3</v>
      </c>
      <c r="H63" s="160" t="s">
        <v>371</v>
      </c>
      <c r="I63" s="28">
        <v>88.9</v>
      </c>
      <c r="J63" s="28">
        <v>43.5</v>
      </c>
      <c r="K63" s="29">
        <v>9.6999999999999993</v>
      </c>
    </row>
    <row r="64" spans="1:11" ht="18" customHeight="1">
      <c r="D64" s="331"/>
      <c r="E64" s="311" t="s">
        <v>157</v>
      </c>
      <c r="F64" s="312"/>
      <c r="G64" s="27" t="s">
        <v>3</v>
      </c>
      <c r="H64" s="160" t="s">
        <v>371</v>
      </c>
      <c r="I64" s="28">
        <v>26.2</v>
      </c>
      <c r="J64" s="28">
        <v>90.8</v>
      </c>
      <c r="K64" s="29">
        <v>14.648949999999999</v>
      </c>
    </row>
    <row r="65" spans="1:11" ht="18" customHeight="1">
      <c r="D65" s="332"/>
      <c r="E65" s="311" t="s">
        <v>156</v>
      </c>
      <c r="F65" s="312"/>
      <c r="G65" s="27" t="s">
        <v>3</v>
      </c>
      <c r="H65" s="160" t="s">
        <v>371</v>
      </c>
      <c r="I65" s="28">
        <v>70.7</v>
      </c>
      <c r="J65" s="28">
        <v>89.6</v>
      </c>
      <c r="K65" s="29">
        <v>128.30000000000001</v>
      </c>
    </row>
    <row r="66" spans="1:11" ht="18" customHeight="1">
      <c r="D66" s="322" t="s">
        <v>359</v>
      </c>
      <c r="E66" s="322"/>
      <c r="F66" s="312"/>
      <c r="G66" s="27" t="s">
        <v>3</v>
      </c>
      <c r="H66" s="160" t="s">
        <v>371</v>
      </c>
      <c r="I66" s="28">
        <f>SUM(I62:I65)</f>
        <v>10642.800000000001</v>
      </c>
      <c r="J66" s="28">
        <f>SUM(J62:J65)</f>
        <v>12728.6</v>
      </c>
      <c r="K66" s="29">
        <f>SUM(K62:K65)</f>
        <v>13818.748950000001</v>
      </c>
    </row>
    <row r="67" spans="1:11" ht="18" customHeight="1">
      <c r="D67" s="322" t="s">
        <v>360</v>
      </c>
      <c r="E67" s="322"/>
      <c r="F67" s="312"/>
      <c r="G67" s="27" t="s">
        <v>3</v>
      </c>
      <c r="H67" s="160" t="s">
        <v>371</v>
      </c>
      <c r="I67" s="28">
        <v>123816</v>
      </c>
      <c r="J67" s="28">
        <v>137523.5</v>
      </c>
      <c r="K67" s="29">
        <v>155523.20000000001</v>
      </c>
    </row>
    <row r="68" spans="1:11">
      <c r="D68" s="344" t="s">
        <v>363</v>
      </c>
      <c r="E68" s="344"/>
      <c r="F68" s="345"/>
      <c r="G68" s="76" t="s">
        <v>10</v>
      </c>
      <c r="H68" s="160" t="s">
        <v>371</v>
      </c>
      <c r="I68" s="77">
        <f>I66/I67*100</f>
        <v>8.5956580732700143</v>
      </c>
      <c r="J68" s="77">
        <f>J66/J67*100</f>
        <v>9.2555817732969281</v>
      </c>
      <c r="K68" s="78">
        <f>K66/K67*100</f>
        <v>8.8853296164173567</v>
      </c>
    </row>
    <row r="69" spans="1:11" ht="17.399999999999999" customHeight="1">
      <c r="A69" s="62" t="s">
        <v>39</v>
      </c>
      <c r="B69" s="63" t="s">
        <v>0</v>
      </c>
      <c r="C69" s="64"/>
      <c r="D69" s="342" t="s">
        <v>25</v>
      </c>
      <c r="E69" s="342"/>
      <c r="F69" s="343"/>
      <c r="G69" s="79"/>
      <c r="H69" s="160" t="s">
        <v>371</v>
      </c>
      <c r="I69" s="80"/>
      <c r="J69" s="80"/>
      <c r="K69" s="71"/>
    </row>
    <row r="70" spans="1:11">
      <c r="A70" s="62" t="s">
        <v>39</v>
      </c>
      <c r="B70" s="63" t="s">
        <v>0</v>
      </c>
      <c r="C70" s="64"/>
      <c r="D70" s="330" t="s">
        <v>358</v>
      </c>
      <c r="E70" s="311" t="s">
        <v>367</v>
      </c>
      <c r="F70" s="322"/>
      <c r="G70" s="27" t="s">
        <v>3</v>
      </c>
      <c r="H70" s="160" t="s">
        <v>371</v>
      </c>
      <c r="I70" s="28">
        <v>3290.1</v>
      </c>
      <c r="J70" s="28">
        <v>2393.4</v>
      </c>
      <c r="K70" s="29">
        <v>1798.9</v>
      </c>
    </row>
    <row r="71" spans="1:11" ht="17.399999999999999" customHeight="1">
      <c r="A71" s="323" t="s">
        <v>78</v>
      </c>
      <c r="B71" s="325" t="s">
        <v>76</v>
      </c>
      <c r="D71" s="331"/>
      <c r="E71" s="311" t="s">
        <v>368</v>
      </c>
      <c r="F71" s="322"/>
      <c r="G71" s="27" t="s">
        <v>3</v>
      </c>
      <c r="H71" s="160" t="s">
        <v>371</v>
      </c>
      <c r="I71" s="28">
        <v>121.57</v>
      </c>
      <c r="J71" s="28">
        <v>216.14</v>
      </c>
      <c r="K71" s="29">
        <v>192</v>
      </c>
    </row>
    <row r="72" spans="1:11">
      <c r="A72" s="324"/>
      <c r="B72" s="326"/>
      <c r="D72" s="332"/>
      <c r="E72" s="311" t="s">
        <v>369</v>
      </c>
      <c r="F72" s="312"/>
      <c r="G72" s="27" t="s">
        <v>3</v>
      </c>
      <c r="H72" s="160" t="s">
        <v>371</v>
      </c>
      <c r="I72" s="28">
        <v>0.6</v>
      </c>
      <c r="J72" s="28">
        <v>2.79</v>
      </c>
      <c r="K72" s="29">
        <v>67.400000000000006</v>
      </c>
    </row>
    <row r="73" spans="1:11">
      <c r="A73" s="324"/>
      <c r="B73" s="337"/>
      <c r="D73" s="322" t="s">
        <v>361</v>
      </c>
      <c r="E73" s="322"/>
      <c r="F73" s="312"/>
      <c r="G73" s="27" t="s">
        <v>3</v>
      </c>
      <c r="H73" s="160" t="s">
        <v>371</v>
      </c>
      <c r="I73" s="28">
        <f>SUM(I70:I72)</f>
        <v>3412.27</v>
      </c>
      <c r="J73" s="28">
        <f>SUM(J70:J72)</f>
        <v>2612.33</v>
      </c>
      <c r="K73" s="29">
        <f>SUM(K70:K72)</f>
        <v>2058.3000000000002</v>
      </c>
    </row>
    <row r="74" spans="1:11">
      <c r="D74" s="322" t="s">
        <v>362</v>
      </c>
      <c r="E74" s="322"/>
      <c r="F74" s="312"/>
      <c r="G74" s="27" t="s">
        <v>3</v>
      </c>
      <c r="H74" s="160" t="s">
        <v>371</v>
      </c>
      <c r="I74" s="28">
        <v>40205</v>
      </c>
      <c r="J74" s="28">
        <v>51942.6</v>
      </c>
      <c r="K74" s="29">
        <v>39588.5</v>
      </c>
    </row>
    <row r="75" spans="1:11">
      <c r="D75" s="322" t="s">
        <v>363</v>
      </c>
      <c r="E75" s="322"/>
      <c r="F75" s="312"/>
      <c r="G75" s="27" t="s">
        <v>10</v>
      </c>
      <c r="H75" s="160" t="s">
        <v>371</v>
      </c>
      <c r="I75" s="28">
        <f>I73/I74*100</f>
        <v>8.4871782116652152</v>
      </c>
      <c r="J75" s="28">
        <f>J73/J74*100</f>
        <v>5.0292630711593187</v>
      </c>
      <c r="K75" s="29">
        <f>K73/K74*100</f>
        <v>5.1992371522032919</v>
      </c>
    </row>
    <row r="76" spans="1:11">
      <c r="D76" s="327" t="s">
        <v>462</v>
      </c>
      <c r="E76" s="311" t="s">
        <v>155</v>
      </c>
      <c r="F76" s="322"/>
      <c r="G76" s="27" t="s">
        <v>3</v>
      </c>
      <c r="H76" s="160" t="s">
        <v>371</v>
      </c>
      <c r="I76" s="28">
        <v>0.9</v>
      </c>
      <c r="J76" s="28">
        <v>0.7</v>
      </c>
      <c r="K76" s="29">
        <v>10</v>
      </c>
    </row>
    <row r="77" spans="1:11">
      <c r="D77" s="328"/>
      <c r="E77" s="311" t="s">
        <v>21</v>
      </c>
      <c r="F77" s="322"/>
      <c r="G77" s="27" t="s">
        <v>3</v>
      </c>
      <c r="H77" s="160" t="s">
        <v>371</v>
      </c>
      <c r="I77" s="28">
        <v>0</v>
      </c>
      <c r="J77" s="28">
        <v>27.7</v>
      </c>
      <c r="K77" s="29">
        <v>147.5</v>
      </c>
    </row>
    <row r="78" spans="1:11">
      <c r="D78" s="328"/>
      <c r="E78" s="311" t="s">
        <v>19</v>
      </c>
      <c r="F78" s="322"/>
      <c r="G78" s="27" t="s">
        <v>3</v>
      </c>
      <c r="H78" s="160" t="s">
        <v>371</v>
      </c>
      <c r="I78" s="28">
        <v>11.3</v>
      </c>
      <c r="J78" s="28">
        <v>9.6999999999999993</v>
      </c>
      <c r="K78" s="29">
        <v>8.3000000000000007</v>
      </c>
    </row>
    <row r="79" spans="1:11">
      <c r="D79" s="328"/>
      <c r="E79" s="311" t="s">
        <v>22</v>
      </c>
      <c r="F79" s="322"/>
      <c r="G79" s="27" t="s">
        <v>3</v>
      </c>
      <c r="H79" s="160" t="s">
        <v>371</v>
      </c>
      <c r="I79" s="28">
        <v>79.2</v>
      </c>
      <c r="J79" s="28">
        <v>67.599999999999994</v>
      </c>
      <c r="K79" s="29">
        <v>63.3</v>
      </c>
    </row>
    <row r="80" spans="1:11" ht="19.8">
      <c r="D80" s="329"/>
      <c r="E80" s="311" t="s">
        <v>463</v>
      </c>
      <c r="F80" s="322"/>
      <c r="G80" s="27" t="s">
        <v>3</v>
      </c>
      <c r="H80" s="160" t="s">
        <v>371</v>
      </c>
      <c r="I80" s="28">
        <v>14.2</v>
      </c>
      <c r="J80" s="28">
        <v>80.400000000000006</v>
      </c>
      <c r="K80" s="29">
        <v>351.9</v>
      </c>
    </row>
    <row r="81" spans="4:11">
      <c r="D81" s="322" t="s">
        <v>296</v>
      </c>
      <c r="E81" s="322"/>
      <c r="F81" s="312"/>
      <c r="G81" s="27" t="s">
        <v>3</v>
      </c>
      <c r="H81" s="160" t="s">
        <v>371</v>
      </c>
      <c r="I81" s="28">
        <f>SUM(I76:I80)</f>
        <v>105.60000000000001</v>
      </c>
      <c r="J81" s="28">
        <f>SUM(J76:J80)</f>
        <v>186.1</v>
      </c>
      <c r="K81" s="43">
        <f>SUM(K76:K80)</f>
        <v>581</v>
      </c>
    </row>
    <row r="82" spans="4:11">
      <c r="D82" s="322" t="s">
        <v>40</v>
      </c>
      <c r="E82" s="322"/>
      <c r="F82" s="312"/>
      <c r="G82" s="27" t="s">
        <v>3</v>
      </c>
      <c r="H82" s="160" t="s">
        <v>371</v>
      </c>
      <c r="I82" s="28">
        <v>8298.4</v>
      </c>
      <c r="J82" s="28">
        <v>7830.2</v>
      </c>
      <c r="K82" s="29">
        <v>9544</v>
      </c>
    </row>
    <row r="83" spans="4:11">
      <c r="D83" s="322" t="s">
        <v>365</v>
      </c>
      <c r="E83" s="322"/>
      <c r="F83" s="312"/>
      <c r="G83" s="27" t="s">
        <v>10</v>
      </c>
      <c r="H83" s="160" t="s">
        <v>371</v>
      </c>
      <c r="I83" s="73">
        <f>I81/I82*100</f>
        <v>1.2725344644750798</v>
      </c>
      <c r="J83" s="73">
        <f>J81/J82*100</f>
        <v>2.3766953589946618</v>
      </c>
      <c r="K83" s="81">
        <f>K81/K82*100</f>
        <v>6.087594300083822</v>
      </c>
    </row>
    <row r="84" spans="4:11">
      <c r="D84" s="82" t="s">
        <v>372</v>
      </c>
      <c r="E84" s="83"/>
      <c r="F84" s="83"/>
      <c r="G84" s="246"/>
      <c r="H84" s="246"/>
      <c r="I84" s="84"/>
      <c r="J84" s="84"/>
      <c r="K84" s="84"/>
    </row>
    <row r="85" spans="4:11">
      <c r="D85" s="82" t="s">
        <v>373</v>
      </c>
      <c r="E85" s="83"/>
      <c r="F85" s="83"/>
      <c r="G85" s="246"/>
      <c r="H85" s="246"/>
      <c r="I85" s="84"/>
      <c r="J85" s="84"/>
      <c r="K85" s="84"/>
    </row>
    <row r="86" spans="4:11">
      <c r="E86" s="1"/>
      <c r="F86" s="83"/>
      <c r="G86" s="246"/>
      <c r="H86" s="246"/>
      <c r="I86" s="84"/>
      <c r="J86" s="84"/>
      <c r="K86" s="84"/>
    </row>
    <row r="87" spans="4:11">
      <c r="E87" s="1"/>
      <c r="F87" s="83"/>
      <c r="G87" s="246"/>
      <c r="H87" s="246"/>
      <c r="I87" s="84"/>
      <c r="J87" s="84"/>
      <c r="K87" s="84"/>
    </row>
    <row r="88" spans="4:11" ht="25.2" customHeight="1">
      <c r="D88" s="285" t="s">
        <v>380</v>
      </c>
      <c r="E88" s="285"/>
      <c r="F88" s="285"/>
      <c r="G88" s="285"/>
      <c r="H88" s="285"/>
      <c r="I88" s="285"/>
      <c r="J88" s="285"/>
      <c r="K88" s="285"/>
    </row>
    <row r="89" spans="4:11">
      <c r="D89" s="286" t="s">
        <v>1</v>
      </c>
      <c r="E89" s="286"/>
      <c r="F89" s="286"/>
      <c r="G89" s="228" t="s">
        <v>2</v>
      </c>
      <c r="H89" s="228">
        <v>2018</v>
      </c>
      <c r="I89" s="228">
        <v>2019</v>
      </c>
      <c r="J89" s="228">
        <v>2020</v>
      </c>
      <c r="K89" s="228">
        <v>2021</v>
      </c>
    </row>
    <row r="90" spans="4:11">
      <c r="D90" s="85" t="s">
        <v>370</v>
      </c>
      <c r="E90" s="65"/>
      <c r="F90" s="66"/>
      <c r="G90" s="27"/>
      <c r="H90" s="27"/>
      <c r="I90" s="28"/>
      <c r="J90" s="28"/>
      <c r="K90" s="29"/>
    </row>
    <row r="91" spans="4:11" ht="37.200000000000003">
      <c r="D91" s="225" t="s">
        <v>20</v>
      </c>
      <c r="E91" s="86" t="s">
        <v>67</v>
      </c>
      <c r="F91" s="33" t="s">
        <v>366</v>
      </c>
      <c r="G91" s="27" t="s">
        <v>3</v>
      </c>
      <c r="H91" s="160" t="s">
        <v>371</v>
      </c>
      <c r="I91" s="28">
        <v>4.5</v>
      </c>
      <c r="J91" s="28">
        <v>6.2</v>
      </c>
      <c r="K91" s="29">
        <v>9</v>
      </c>
    </row>
    <row r="92" spans="4:11">
      <c r="D92" s="226"/>
      <c r="E92" s="86" t="s">
        <v>69</v>
      </c>
      <c r="F92" s="66" t="s">
        <v>154</v>
      </c>
      <c r="G92" s="27" t="s">
        <v>3</v>
      </c>
      <c r="H92" s="160" t="s">
        <v>371</v>
      </c>
      <c r="I92" s="28">
        <v>9.6</v>
      </c>
      <c r="J92" s="28">
        <v>0</v>
      </c>
      <c r="K92" s="29">
        <v>0</v>
      </c>
    </row>
    <row r="93" spans="4:11">
      <c r="D93" s="226"/>
      <c r="E93" s="86" t="s">
        <v>71</v>
      </c>
      <c r="F93" s="66" t="s">
        <v>23</v>
      </c>
      <c r="G93" s="27" t="s">
        <v>3</v>
      </c>
      <c r="H93" s="160" t="s">
        <v>371</v>
      </c>
      <c r="I93" s="28">
        <v>72.5</v>
      </c>
      <c r="J93" s="28">
        <v>76.8</v>
      </c>
      <c r="K93" s="29">
        <v>71.506815067999995</v>
      </c>
    </row>
    <row r="94" spans="4:11">
      <c r="D94" s="226"/>
      <c r="E94" s="138" t="s">
        <v>70</v>
      </c>
      <c r="F94" s="238" t="s">
        <v>24</v>
      </c>
      <c r="G94" s="230" t="s">
        <v>3</v>
      </c>
      <c r="H94" s="160" t="s">
        <v>371</v>
      </c>
      <c r="I94" s="139">
        <v>13.7</v>
      </c>
      <c r="J94" s="139">
        <v>2.58</v>
      </c>
      <c r="K94" s="140">
        <v>0.76</v>
      </c>
    </row>
    <row r="95" spans="4:11">
      <c r="D95" s="335" t="s">
        <v>25</v>
      </c>
      <c r="E95" s="335"/>
      <c r="F95" s="336"/>
      <c r="G95" s="141"/>
      <c r="H95" s="160" t="s">
        <v>371</v>
      </c>
      <c r="I95" s="142"/>
      <c r="J95" s="142"/>
      <c r="K95" s="143"/>
    </row>
    <row r="96" spans="4:11">
      <c r="D96" s="338" t="s">
        <v>151</v>
      </c>
      <c r="E96" s="319" t="s">
        <v>68</v>
      </c>
      <c r="F96" s="66" t="s">
        <v>26</v>
      </c>
      <c r="G96" s="27" t="s">
        <v>3</v>
      </c>
      <c r="H96" s="160" t="s">
        <v>371</v>
      </c>
      <c r="I96" s="28">
        <v>700.04954510200002</v>
      </c>
      <c r="J96" s="28">
        <v>824.59719416300004</v>
      </c>
      <c r="K96" s="29">
        <v>809.95896247300004</v>
      </c>
    </row>
    <row r="97" spans="1:11">
      <c r="D97" s="339"/>
      <c r="E97" s="320"/>
      <c r="F97" s="66" t="s">
        <v>27</v>
      </c>
      <c r="G97" s="27" t="s">
        <v>3</v>
      </c>
      <c r="H97" s="160" t="s">
        <v>371</v>
      </c>
      <c r="I97" s="28">
        <v>195.53072142799999</v>
      </c>
      <c r="J97" s="28">
        <v>216.69197634599999</v>
      </c>
      <c r="K97" s="29">
        <v>222.66435720999999</v>
      </c>
    </row>
    <row r="98" spans="1:11">
      <c r="D98" s="339"/>
      <c r="E98" s="320"/>
      <c r="F98" s="66" t="s">
        <v>19</v>
      </c>
      <c r="G98" s="27" t="s">
        <v>3</v>
      </c>
      <c r="H98" s="160" t="s">
        <v>371</v>
      </c>
      <c r="I98" s="28">
        <v>3.0821702019999999</v>
      </c>
      <c r="J98" s="28">
        <v>1.9939855580000001</v>
      </c>
      <c r="K98" s="29">
        <v>2.0048331500000001</v>
      </c>
    </row>
    <row r="99" spans="1:11">
      <c r="D99" s="339"/>
      <c r="E99" s="320"/>
      <c r="F99" s="66" t="s">
        <v>28</v>
      </c>
      <c r="G99" s="27" t="s">
        <v>3</v>
      </c>
      <c r="H99" s="160" t="s">
        <v>371</v>
      </c>
      <c r="I99" s="28">
        <v>396.551645479</v>
      </c>
      <c r="J99" s="28">
        <v>387.072348374</v>
      </c>
      <c r="K99" s="29">
        <v>317.09883829900002</v>
      </c>
    </row>
    <row r="100" spans="1:11">
      <c r="D100" s="339"/>
      <c r="E100" s="320"/>
      <c r="F100" s="66" t="s">
        <v>22</v>
      </c>
      <c r="G100" s="27" t="s">
        <v>3</v>
      </c>
      <c r="H100" s="160" t="s">
        <v>371</v>
      </c>
      <c r="I100" s="28">
        <v>369.14690232599997</v>
      </c>
      <c r="J100" s="28">
        <v>393.80059144400002</v>
      </c>
      <c r="K100" s="29">
        <v>330.53270602399999</v>
      </c>
    </row>
    <row r="101" spans="1:11" ht="19.8">
      <c r="C101" s="64"/>
      <c r="D101" s="339"/>
      <c r="E101" s="321"/>
      <c r="F101" s="66" t="s">
        <v>464</v>
      </c>
      <c r="G101" s="27" t="s">
        <v>3</v>
      </c>
      <c r="H101" s="160" t="s">
        <v>371</v>
      </c>
      <c r="I101" s="28">
        <v>47.126369005999997</v>
      </c>
      <c r="J101" s="28">
        <v>31.777638289999999</v>
      </c>
      <c r="K101" s="29">
        <v>7.0827565830000001</v>
      </c>
    </row>
    <row r="102" spans="1:11" ht="25.2" customHeight="1">
      <c r="A102" s="62" t="s">
        <v>39</v>
      </c>
      <c r="B102" s="63" t="s">
        <v>0</v>
      </c>
      <c r="C102" s="64"/>
      <c r="D102" s="339"/>
      <c r="E102" s="144" t="s">
        <v>69</v>
      </c>
      <c r="F102" s="238" t="s">
        <v>464</v>
      </c>
      <c r="G102" s="230" t="s">
        <v>3</v>
      </c>
      <c r="H102" s="160" t="s">
        <v>371</v>
      </c>
      <c r="I102" s="139">
        <v>190.5</v>
      </c>
      <c r="J102" s="139">
        <v>186.4</v>
      </c>
      <c r="K102" s="140">
        <v>164.7</v>
      </c>
    </row>
    <row r="103" spans="1:11">
      <c r="A103" s="62" t="s">
        <v>39</v>
      </c>
      <c r="B103" s="63" t="s">
        <v>0</v>
      </c>
      <c r="D103" s="335" t="s">
        <v>153</v>
      </c>
      <c r="E103" s="335"/>
      <c r="F103" s="336"/>
      <c r="G103" s="141"/>
      <c r="H103" s="160" t="s">
        <v>371</v>
      </c>
      <c r="I103" s="142"/>
      <c r="J103" s="142"/>
      <c r="K103" s="143"/>
    </row>
    <row r="104" spans="1:11" ht="17.399999999999999" customHeight="1">
      <c r="A104" s="323" t="s">
        <v>78</v>
      </c>
      <c r="B104" s="325" t="s">
        <v>76</v>
      </c>
      <c r="D104" s="338" t="s">
        <v>151</v>
      </c>
      <c r="E104" s="319" t="s">
        <v>69</v>
      </c>
      <c r="F104" s="66" t="s">
        <v>152</v>
      </c>
      <c r="G104" s="27" t="s">
        <v>3</v>
      </c>
      <c r="H104" s="160" t="s">
        <v>371</v>
      </c>
      <c r="I104" s="28">
        <v>43.65</v>
      </c>
      <c r="J104" s="28">
        <v>35.6</v>
      </c>
      <c r="K104" s="29">
        <v>0</v>
      </c>
    </row>
    <row r="105" spans="1:11">
      <c r="A105" s="324"/>
      <c r="B105" s="326"/>
      <c r="D105" s="339"/>
      <c r="E105" s="320"/>
      <c r="F105" s="66" t="s">
        <v>149</v>
      </c>
      <c r="G105" s="27" t="s">
        <v>3</v>
      </c>
      <c r="H105" s="160" t="s">
        <v>371</v>
      </c>
      <c r="I105" s="28">
        <v>0</v>
      </c>
      <c r="J105" s="28">
        <v>0</v>
      </c>
      <c r="K105" s="29">
        <v>50</v>
      </c>
    </row>
    <row r="106" spans="1:11">
      <c r="D106" s="339"/>
      <c r="E106" s="321"/>
      <c r="F106" s="66" t="s">
        <v>150</v>
      </c>
      <c r="G106" s="27" t="s">
        <v>3</v>
      </c>
      <c r="H106" s="160" t="s">
        <v>371</v>
      </c>
      <c r="I106" s="28">
        <v>20.080809663</v>
      </c>
      <c r="J106" s="28">
        <v>30.6</v>
      </c>
      <c r="K106" s="29">
        <v>35.700000000000003</v>
      </c>
    </row>
    <row r="107" spans="1:11">
      <c r="D107" s="340"/>
      <c r="E107" s="51" t="s">
        <v>148</v>
      </c>
      <c r="F107" s="66" t="s">
        <v>147</v>
      </c>
      <c r="G107" s="27" t="s">
        <v>3</v>
      </c>
      <c r="H107" s="160" t="s">
        <v>371</v>
      </c>
      <c r="I107" s="28">
        <v>301.83373126499998</v>
      </c>
      <c r="J107" s="28">
        <v>306.10057723900002</v>
      </c>
      <c r="K107" s="29">
        <v>130.1</v>
      </c>
    </row>
    <row r="108" spans="1:11">
      <c r="D108" s="247" t="s">
        <v>610</v>
      </c>
      <c r="E108" s="38"/>
      <c r="F108" s="30"/>
      <c r="G108" s="39"/>
      <c r="H108" s="39"/>
      <c r="I108" s="87"/>
      <c r="J108" s="87"/>
      <c r="K108" s="87"/>
    </row>
    <row r="109" spans="1:11">
      <c r="E109" s="247"/>
      <c r="F109" s="240"/>
      <c r="G109" s="246"/>
      <c r="H109" s="246"/>
      <c r="I109" s="87"/>
      <c r="J109" s="87"/>
      <c r="K109" s="87"/>
    </row>
    <row r="110" spans="1:11">
      <c r="E110" s="247"/>
      <c r="F110" s="240"/>
      <c r="G110" s="246"/>
      <c r="H110" s="246"/>
      <c r="I110" s="87"/>
      <c r="J110" s="87"/>
      <c r="K110" s="87"/>
    </row>
    <row r="111" spans="1:11" ht="25.2" customHeight="1">
      <c r="D111" s="285" t="s">
        <v>381</v>
      </c>
      <c r="E111" s="285"/>
      <c r="F111" s="285"/>
      <c r="G111" s="285"/>
      <c r="H111" s="285"/>
      <c r="I111" s="285"/>
      <c r="J111" s="285"/>
      <c r="K111" s="285"/>
    </row>
    <row r="112" spans="1:11">
      <c r="D112" s="286" t="s">
        <v>1</v>
      </c>
      <c r="E112" s="286"/>
      <c r="F112" s="286"/>
      <c r="G112" s="228" t="s">
        <v>2</v>
      </c>
      <c r="H112" s="228">
        <v>2018</v>
      </c>
      <c r="I112" s="228">
        <v>2019</v>
      </c>
      <c r="J112" s="228">
        <v>2020</v>
      </c>
      <c r="K112" s="228">
        <v>2021</v>
      </c>
    </row>
    <row r="113" spans="4:11" ht="19.8">
      <c r="D113" s="313" t="s">
        <v>465</v>
      </c>
      <c r="E113" s="313"/>
      <c r="F113" s="314"/>
      <c r="G113" s="27"/>
      <c r="H113" s="160" t="s">
        <v>371</v>
      </c>
      <c r="I113" s="28"/>
      <c r="J113" s="49"/>
      <c r="K113" s="29"/>
    </row>
    <row r="114" spans="4:11">
      <c r="D114" s="315" t="s">
        <v>146</v>
      </c>
      <c r="E114" s="315"/>
      <c r="F114" s="316"/>
      <c r="G114" s="27" t="s">
        <v>3</v>
      </c>
      <c r="H114" s="160" t="s">
        <v>371</v>
      </c>
      <c r="I114" s="88" t="s">
        <v>371</v>
      </c>
      <c r="J114" s="28">
        <v>70.3</v>
      </c>
      <c r="K114" s="29">
        <v>171.2</v>
      </c>
    </row>
    <row r="115" spans="4:11">
      <c r="D115" s="313" t="s">
        <v>145</v>
      </c>
      <c r="E115" s="313"/>
      <c r="F115" s="314"/>
      <c r="G115" s="27"/>
      <c r="H115" s="160" t="s">
        <v>371</v>
      </c>
      <c r="I115" s="88"/>
      <c r="J115" s="28"/>
      <c r="K115" s="29"/>
    </row>
    <row r="116" spans="4:11">
      <c r="D116" s="315" t="s">
        <v>298</v>
      </c>
      <c r="E116" s="315"/>
      <c r="F116" s="316"/>
      <c r="G116" s="27" t="s">
        <v>3</v>
      </c>
      <c r="H116" s="160" t="s">
        <v>371</v>
      </c>
      <c r="I116" s="88" t="s">
        <v>371</v>
      </c>
      <c r="J116" s="89" t="s">
        <v>331</v>
      </c>
      <c r="K116" s="29">
        <v>8.4</v>
      </c>
    </row>
    <row r="117" spans="4:11">
      <c r="D117" s="315" t="s">
        <v>297</v>
      </c>
      <c r="E117" s="315"/>
      <c r="F117" s="316"/>
      <c r="G117" s="27" t="s">
        <v>3</v>
      </c>
      <c r="H117" s="160" t="s">
        <v>371</v>
      </c>
      <c r="I117" s="88" t="s">
        <v>371</v>
      </c>
      <c r="J117" s="88" t="s">
        <v>371</v>
      </c>
      <c r="K117" s="29">
        <v>101.9</v>
      </c>
    </row>
    <row r="118" spans="4:11">
      <c r="D118" s="38" t="s">
        <v>374</v>
      </c>
      <c r="E118" s="38"/>
      <c r="F118" s="38"/>
      <c r="G118" s="39"/>
      <c r="H118" s="39"/>
      <c r="I118" s="87"/>
      <c r="J118" s="87"/>
      <c r="K118" s="87"/>
    </row>
    <row r="121" spans="4:11" ht="25.2" customHeight="1">
      <c r="D121" s="285" t="s">
        <v>382</v>
      </c>
      <c r="E121" s="285"/>
      <c r="F121" s="285"/>
      <c r="G121" s="285"/>
      <c r="H121" s="285"/>
      <c r="I121" s="285"/>
      <c r="J121" s="285"/>
      <c r="K121" s="285"/>
    </row>
    <row r="122" spans="4:11">
      <c r="D122" s="286" t="s">
        <v>1</v>
      </c>
      <c r="E122" s="286"/>
      <c r="F122" s="286"/>
      <c r="G122" s="228" t="s">
        <v>2</v>
      </c>
      <c r="H122" s="228">
        <v>2018</v>
      </c>
      <c r="I122" s="228">
        <v>2019</v>
      </c>
      <c r="J122" s="228">
        <v>2020</v>
      </c>
      <c r="K122" s="228">
        <v>2021</v>
      </c>
    </row>
    <row r="123" spans="4:11" ht="19.8">
      <c r="D123" s="313" t="s">
        <v>466</v>
      </c>
      <c r="E123" s="313"/>
      <c r="F123" s="314"/>
      <c r="G123" s="27" t="s">
        <v>3</v>
      </c>
      <c r="H123" s="156">
        <v>3985.5</v>
      </c>
      <c r="I123" s="49">
        <f>I124+I128</f>
        <v>5069.2179999999998</v>
      </c>
      <c r="J123" s="49">
        <f>J124+J128</f>
        <v>5812.152</v>
      </c>
      <c r="K123" s="50">
        <f>K124+K128</f>
        <v>5224.16</v>
      </c>
    </row>
    <row r="124" spans="4:11" ht="19.8">
      <c r="D124" s="313" t="s">
        <v>467</v>
      </c>
      <c r="E124" s="313"/>
      <c r="F124" s="314"/>
      <c r="G124" s="27" t="s">
        <v>3</v>
      </c>
      <c r="H124" s="156">
        <v>304.59999999999997</v>
      </c>
      <c r="I124" s="49">
        <f>SUM(I125:I127)</f>
        <v>141.38900000000001</v>
      </c>
      <c r="J124" s="49">
        <f>SUM(J125:J127)</f>
        <v>121.72199999999999</v>
      </c>
      <c r="K124" s="50">
        <f>SUM(K125:K127)</f>
        <v>123.95400000000001</v>
      </c>
    </row>
    <row r="125" spans="4:11">
      <c r="D125" s="348" t="s">
        <v>144</v>
      </c>
      <c r="E125" s="315" t="s">
        <v>29</v>
      </c>
      <c r="F125" s="316"/>
      <c r="G125" s="27" t="s">
        <v>3</v>
      </c>
      <c r="H125" s="88">
        <v>176.9</v>
      </c>
      <c r="I125" s="28">
        <v>40.763999999999996</v>
      </c>
      <c r="J125" s="28">
        <v>30.172000000000004</v>
      </c>
      <c r="K125" s="29">
        <v>30.107999999999997</v>
      </c>
    </row>
    <row r="126" spans="4:11">
      <c r="D126" s="349"/>
      <c r="E126" s="315" t="s">
        <v>30</v>
      </c>
      <c r="F126" s="316"/>
      <c r="G126" s="27" t="s">
        <v>3</v>
      </c>
      <c r="H126" s="88">
        <v>104.3</v>
      </c>
      <c r="I126" s="28">
        <v>76.161000000000001</v>
      </c>
      <c r="J126" s="28">
        <v>76.84</v>
      </c>
      <c r="K126" s="29">
        <v>90.686000000000007</v>
      </c>
    </row>
    <row r="127" spans="4:11">
      <c r="D127" s="343"/>
      <c r="E127" s="315" t="s">
        <v>31</v>
      </c>
      <c r="F127" s="316"/>
      <c r="G127" s="27" t="s">
        <v>3</v>
      </c>
      <c r="H127" s="88">
        <v>23.4</v>
      </c>
      <c r="I127" s="28">
        <v>24.463999999999999</v>
      </c>
      <c r="J127" s="28">
        <v>14.709999999999999</v>
      </c>
      <c r="K127" s="29">
        <v>3.16</v>
      </c>
    </row>
    <row r="128" spans="4:11" ht="19.8">
      <c r="D128" s="313" t="s">
        <v>468</v>
      </c>
      <c r="E128" s="313"/>
      <c r="F128" s="314"/>
      <c r="G128" s="27" t="s">
        <v>3</v>
      </c>
      <c r="H128" s="88">
        <v>3680.9</v>
      </c>
      <c r="I128" s="28">
        <f>SUM(I129:I135)</f>
        <v>4927.8289999999997</v>
      </c>
      <c r="J128" s="28">
        <f>SUM(J129:J135)</f>
        <v>5690.43</v>
      </c>
      <c r="K128" s="29">
        <f>SUM(K129:K135)</f>
        <v>5100.2060000000001</v>
      </c>
    </row>
    <row r="129" spans="1:12">
      <c r="C129" s="64"/>
      <c r="D129" s="348" t="s">
        <v>143</v>
      </c>
      <c r="E129" s="315" t="s">
        <v>32</v>
      </c>
      <c r="F129" s="316"/>
      <c r="G129" s="27" t="s">
        <v>3</v>
      </c>
      <c r="H129" s="88">
        <v>2.2000000000000002</v>
      </c>
      <c r="I129" s="28">
        <v>1.133</v>
      </c>
      <c r="J129" s="28">
        <v>1.272</v>
      </c>
      <c r="K129" s="29">
        <v>0.70300000000000007</v>
      </c>
    </row>
    <row r="130" spans="1:12" ht="25.2" customHeight="1">
      <c r="A130" s="62" t="s">
        <v>39</v>
      </c>
      <c r="B130" s="63" t="s">
        <v>0</v>
      </c>
      <c r="C130" s="64"/>
      <c r="D130" s="349"/>
      <c r="E130" s="315" t="s">
        <v>33</v>
      </c>
      <c r="F130" s="316"/>
      <c r="G130" s="27" t="s">
        <v>3</v>
      </c>
      <c r="H130" s="88">
        <v>5.8</v>
      </c>
      <c r="I130" s="28">
        <v>13.753</v>
      </c>
      <c r="J130" s="28">
        <v>11.668000000000001</v>
      </c>
      <c r="K130" s="29">
        <v>10.751999999999999</v>
      </c>
    </row>
    <row r="131" spans="1:12">
      <c r="A131" s="62" t="s">
        <v>39</v>
      </c>
      <c r="B131" s="63" t="s">
        <v>0</v>
      </c>
      <c r="D131" s="349"/>
      <c r="E131" s="315" t="s">
        <v>34</v>
      </c>
      <c r="F131" s="316"/>
      <c r="G131" s="27" t="s">
        <v>3</v>
      </c>
      <c r="H131" s="88">
        <v>1518.4</v>
      </c>
      <c r="I131" s="28">
        <v>1826.1209999999999</v>
      </c>
      <c r="J131" s="28">
        <v>2651.1030000000001</v>
      </c>
      <c r="K131" s="29">
        <v>1638.1799999999998</v>
      </c>
    </row>
    <row r="132" spans="1:12" ht="17.399999999999999" customHeight="1">
      <c r="A132" s="323" t="s">
        <v>78</v>
      </c>
      <c r="B132" s="325" t="s">
        <v>76</v>
      </c>
      <c r="D132" s="349"/>
      <c r="E132" s="315" t="s">
        <v>35</v>
      </c>
      <c r="F132" s="316"/>
      <c r="G132" s="27" t="s">
        <v>3</v>
      </c>
      <c r="H132" s="88">
        <v>48.9</v>
      </c>
      <c r="I132" s="28">
        <v>59.392999999999994</v>
      </c>
      <c r="J132" s="28">
        <v>57.332000000000008</v>
      </c>
      <c r="K132" s="29">
        <v>66.078000000000003</v>
      </c>
      <c r="L132" s="3"/>
    </row>
    <row r="133" spans="1:12" ht="20.399999999999999">
      <c r="A133" s="324"/>
      <c r="B133" s="326"/>
      <c r="D133" s="343"/>
      <c r="E133" s="315" t="s">
        <v>36</v>
      </c>
      <c r="F133" s="316"/>
      <c r="G133" s="27" t="s">
        <v>3</v>
      </c>
      <c r="H133" s="88">
        <v>24</v>
      </c>
      <c r="I133" s="28">
        <v>28.422000000000004</v>
      </c>
      <c r="J133" s="28">
        <v>39.274999999999999</v>
      </c>
      <c r="K133" s="29">
        <v>48.406999999999996</v>
      </c>
      <c r="L133" s="2"/>
    </row>
    <row r="134" spans="1:12" ht="20.399999999999999">
      <c r="D134" s="346" t="s">
        <v>375</v>
      </c>
      <c r="E134" s="315" t="s">
        <v>37</v>
      </c>
      <c r="F134" s="316"/>
      <c r="G134" s="27" t="s">
        <v>3</v>
      </c>
      <c r="H134" s="88">
        <v>1462.5</v>
      </c>
      <c r="I134" s="28">
        <v>1920.4450000000002</v>
      </c>
      <c r="J134" s="28">
        <v>2076.2660000000001</v>
      </c>
      <c r="K134" s="29">
        <v>2223.8270000000002</v>
      </c>
      <c r="L134" s="2"/>
    </row>
    <row r="135" spans="1:12" ht="20.399999999999999">
      <c r="D135" s="347"/>
      <c r="E135" s="315" t="s">
        <v>38</v>
      </c>
      <c r="F135" s="316"/>
      <c r="G135" s="27" t="s">
        <v>3</v>
      </c>
      <c r="H135" s="88">
        <v>619.1</v>
      </c>
      <c r="I135" s="28">
        <v>1078.5620000000001</v>
      </c>
      <c r="J135" s="28">
        <v>853.5139999999999</v>
      </c>
      <c r="K135" s="29">
        <v>1112.259</v>
      </c>
      <c r="L135" s="2"/>
    </row>
    <row r="136" spans="1:12">
      <c r="C136" s="64"/>
      <c r="D136" s="85" t="s">
        <v>376</v>
      </c>
      <c r="E136" s="65"/>
      <c r="F136" s="66"/>
      <c r="G136" s="27" t="s">
        <v>10</v>
      </c>
      <c r="H136" s="155">
        <v>1.4</v>
      </c>
      <c r="I136" s="146">
        <f>I123/I137*100</f>
        <v>1.6513277974371479</v>
      </c>
      <c r="J136" s="146">
        <f>J123/J137*100</f>
        <v>1.7142559755125992</v>
      </c>
      <c r="K136" s="41">
        <f>K123/K137*100</f>
        <v>1.3981239232359046</v>
      </c>
    </row>
    <row r="137" spans="1:12">
      <c r="A137" s="62" t="s">
        <v>39</v>
      </c>
      <c r="B137" s="63" t="s">
        <v>0</v>
      </c>
      <c r="C137" s="64"/>
      <c r="D137" s="85" t="s">
        <v>299</v>
      </c>
      <c r="E137" s="65"/>
      <c r="F137" s="66"/>
      <c r="G137" s="27" t="s">
        <v>3</v>
      </c>
      <c r="H137" s="88">
        <v>285300.8</v>
      </c>
      <c r="I137" s="28">
        <v>306978.3</v>
      </c>
      <c r="J137" s="28">
        <v>339048.08167648606</v>
      </c>
      <c r="K137" s="29">
        <v>373655.00390758499</v>
      </c>
    </row>
    <row r="138" spans="1:12">
      <c r="A138" s="62" t="s">
        <v>39</v>
      </c>
      <c r="B138" s="63" t="s">
        <v>0</v>
      </c>
      <c r="D138" s="247" t="s">
        <v>611</v>
      </c>
      <c r="F138" s="240"/>
      <c r="G138" s="246"/>
      <c r="H138" s="246"/>
      <c r="I138" s="87"/>
      <c r="J138" s="87"/>
      <c r="K138" s="87"/>
    </row>
    <row r="139" spans="1:12" ht="17.399999999999999" customHeight="1">
      <c r="A139" s="323" t="s">
        <v>78</v>
      </c>
      <c r="B139" s="325" t="s">
        <v>76</v>
      </c>
      <c r="D139" s="247" t="s">
        <v>612</v>
      </c>
      <c r="F139" s="240"/>
      <c r="G139" s="246"/>
      <c r="H139" s="246"/>
      <c r="I139" s="87"/>
      <c r="J139" s="87"/>
      <c r="K139" s="87"/>
    </row>
    <row r="140" spans="1:12" ht="17.399999999999999" customHeight="1">
      <c r="A140" s="324"/>
      <c r="B140" s="326"/>
      <c r="D140" s="247" t="s">
        <v>613</v>
      </c>
      <c r="F140" s="240"/>
      <c r="G140" s="246"/>
      <c r="H140" s="246"/>
      <c r="I140" s="87"/>
      <c r="J140" s="87"/>
      <c r="K140" s="87"/>
    </row>
    <row r="141" spans="1:12" ht="17.399999999999999" customHeight="1">
      <c r="D141" s="247" t="s">
        <v>614</v>
      </c>
      <c r="F141" s="240"/>
      <c r="G141" s="246"/>
      <c r="H141" s="246"/>
      <c r="I141" s="87"/>
      <c r="J141" s="87"/>
      <c r="K141" s="87"/>
    </row>
    <row r="142" spans="1:12" ht="17.399999999999999" customHeight="1">
      <c r="F142" s="240"/>
      <c r="G142" s="246"/>
      <c r="H142" s="246"/>
      <c r="I142" s="87"/>
      <c r="J142" s="87"/>
      <c r="K142" s="87"/>
    </row>
    <row r="143" spans="1:12" ht="17.399999999999999" customHeight="1">
      <c r="F143" s="240"/>
      <c r="G143" s="246"/>
      <c r="H143" s="246"/>
      <c r="I143" s="87"/>
      <c r="J143" s="87"/>
      <c r="K143" s="87"/>
    </row>
    <row r="144" spans="1:12" ht="25.2" customHeight="1">
      <c r="D144" s="285" t="s">
        <v>440</v>
      </c>
      <c r="E144" s="285"/>
      <c r="F144" s="285"/>
      <c r="G144" s="285"/>
      <c r="H144" s="285"/>
      <c r="I144" s="285"/>
      <c r="J144" s="285"/>
      <c r="K144" s="285"/>
    </row>
    <row r="145" spans="3:11" ht="17.399999999999999" customHeight="1">
      <c r="D145" s="286" t="s">
        <v>1</v>
      </c>
      <c r="E145" s="286"/>
      <c r="F145" s="286"/>
      <c r="G145" s="228" t="s">
        <v>2</v>
      </c>
      <c r="H145" s="228">
        <v>2018</v>
      </c>
      <c r="I145" s="228">
        <v>2019</v>
      </c>
      <c r="J145" s="228">
        <v>2020</v>
      </c>
      <c r="K145" s="228">
        <v>2021</v>
      </c>
    </row>
    <row r="146" spans="3:11" ht="17.399999999999999" customHeight="1">
      <c r="D146" s="313" t="s">
        <v>300</v>
      </c>
      <c r="E146" s="313"/>
      <c r="F146" s="314"/>
      <c r="G146" s="27" t="s">
        <v>13</v>
      </c>
      <c r="H146" s="152">
        <v>4</v>
      </c>
      <c r="I146" s="90">
        <f>SUM(I147:I149)</f>
        <v>11</v>
      </c>
      <c r="J146" s="90">
        <f>SUM(J147:J149)</f>
        <v>16</v>
      </c>
      <c r="K146" s="91">
        <f>SUM(K147:K149)</f>
        <v>8</v>
      </c>
    </row>
    <row r="147" spans="3:11" ht="17.399999999999999" customHeight="1">
      <c r="D147" s="315" t="s">
        <v>469</v>
      </c>
      <c r="E147" s="315"/>
      <c r="F147" s="316"/>
      <c r="G147" s="27" t="s">
        <v>13</v>
      </c>
      <c r="H147" s="152">
        <v>2</v>
      </c>
      <c r="I147" s="90">
        <v>4</v>
      </c>
      <c r="J147" s="90">
        <v>0</v>
      </c>
      <c r="K147" s="91">
        <v>1</v>
      </c>
    </row>
    <row r="148" spans="3:11" ht="17.399999999999999" customHeight="1">
      <c r="D148" s="315" t="s">
        <v>470</v>
      </c>
      <c r="E148" s="315"/>
      <c r="F148" s="316"/>
      <c r="G148" s="27" t="s">
        <v>13</v>
      </c>
      <c r="H148" s="152">
        <v>2</v>
      </c>
      <c r="I148" s="90">
        <v>4</v>
      </c>
      <c r="J148" s="90">
        <v>3</v>
      </c>
      <c r="K148" s="91">
        <v>0</v>
      </c>
    </row>
    <row r="149" spans="3:11" ht="17.399999999999999" customHeight="1">
      <c r="D149" s="315" t="s">
        <v>471</v>
      </c>
      <c r="E149" s="315"/>
      <c r="F149" s="316"/>
      <c r="G149" s="27" t="s">
        <v>13</v>
      </c>
      <c r="H149" s="152">
        <v>0</v>
      </c>
      <c r="I149" s="90">
        <v>3</v>
      </c>
      <c r="J149" s="90">
        <v>13</v>
      </c>
      <c r="K149" s="91">
        <v>7</v>
      </c>
    </row>
    <row r="150" spans="3:11" ht="17.399999999999999" customHeight="1">
      <c r="D150" s="313" t="s">
        <v>84</v>
      </c>
      <c r="E150" s="313"/>
      <c r="F150" s="314"/>
      <c r="G150" s="27" t="s">
        <v>13</v>
      </c>
      <c r="H150" s="152">
        <v>4</v>
      </c>
      <c r="I150" s="92" t="s">
        <v>371</v>
      </c>
      <c r="J150" s="90">
        <f>SUM(J151:J153)</f>
        <v>13</v>
      </c>
      <c r="K150" s="91">
        <f>SUM(K151:K153)</f>
        <v>36</v>
      </c>
    </row>
    <row r="151" spans="3:11" ht="17.399999999999999" customHeight="1">
      <c r="D151" s="315" t="s">
        <v>472</v>
      </c>
      <c r="E151" s="315"/>
      <c r="F151" s="316"/>
      <c r="G151" s="27" t="s">
        <v>13</v>
      </c>
      <c r="H151" s="152">
        <v>2</v>
      </c>
      <c r="I151" s="92" t="s">
        <v>371</v>
      </c>
      <c r="J151" s="90">
        <v>0</v>
      </c>
      <c r="K151" s="91">
        <v>1</v>
      </c>
    </row>
    <row r="152" spans="3:11" ht="17.399999999999999" customHeight="1">
      <c r="D152" s="315" t="s">
        <v>470</v>
      </c>
      <c r="E152" s="315"/>
      <c r="F152" s="316"/>
      <c r="G152" s="27" t="s">
        <v>13</v>
      </c>
      <c r="H152" s="152">
        <v>2</v>
      </c>
      <c r="I152" s="92" t="s">
        <v>371</v>
      </c>
      <c r="J152" s="90">
        <v>1</v>
      </c>
      <c r="K152" s="91">
        <v>1</v>
      </c>
    </row>
    <row r="153" spans="3:11" ht="17.399999999999999" customHeight="1">
      <c r="D153" s="315" t="s">
        <v>471</v>
      </c>
      <c r="E153" s="315"/>
      <c r="F153" s="316"/>
      <c r="G153" s="27" t="s">
        <v>13</v>
      </c>
      <c r="H153" s="152">
        <v>0</v>
      </c>
      <c r="I153" s="92" t="s">
        <v>371</v>
      </c>
      <c r="J153" s="90">
        <v>12</v>
      </c>
      <c r="K153" s="91">
        <v>34</v>
      </c>
    </row>
    <row r="154" spans="3:11" ht="17.399999999999999" customHeight="1">
      <c r="D154" s="313" t="s">
        <v>473</v>
      </c>
      <c r="E154" s="313"/>
      <c r="F154" s="314"/>
      <c r="G154" s="27" t="s">
        <v>13</v>
      </c>
      <c r="H154" s="160" t="s">
        <v>371</v>
      </c>
      <c r="I154" s="92" t="s">
        <v>371</v>
      </c>
      <c r="J154" s="93" t="s">
        <v>371</v>
      </c>
      <c r="K154" s="91">
        <v>114</v>
      </c>
    </row>
    <row r="155" spans="3:11" ht="17.399999999999999" customHeight="1">
      <c r="D155" s="313" t="s">
        <v>377</v>
      </c>
      <c r="E155" s="313"/>
      <c r="F155" s="314"/>
      <c r="G155" s="27" t="s">
        <v>13</v>
      </c>
      <c r="H155" s="160" t="s">
        <v>371</v>
      </c>
      <c r="I155" s="92" t="s">
        <v>371</v>
      </c>
      <c r="J155" s="93" t="s">
        <v>371</v>
      </c>
      <c r="K155" s="91">
        <v>0</v>
      </c>
    </row>
    <row r="156" spans="3:11" ht="17.399999999999999" customHeight="1">
      <c r="D156" s="38" t="s">
        <v>378</v>
      </c>
      <c r="E156" s="94"/>
      <c r="F156" s="94"/>
      <c r="G156" s="39"/>
      <c r="H156" s="39"/>
      <c r="I156" s="95"/>
      <c r="J156" s="96"/>
      <c r="K156" s="97"/>
    </row>
    <row r="157" spans="3:11">
      <c r="D157" s="240" t="s">
        <v>615</v>
      </c>
      <c r="F157" s="240"/>
      <c r="G157" s="240"/>
      <c r="H157" s="240"/>
    </row>
    <row r="158" spans="3:11">
      <c r="D158" s="240" t="s">
        <v>616</v>
      </c>
      <c r="F158" s="240"/>
      <c r="G158" s="240"/>
      <c r="H158" s="240"/>
    </row>
    <row r="159" spans="3:11">
      <c r="D159" s="240" t="s">
        <v>617</v>
      </c>
      <c r="F159" s="240"/>
      <c r="G159" s="240"/>
      <c r="H159" s="240"/>
    </row>
    <row r="160" spans="3:11">
      <c r="C160" s="64"/>
      <c r="D160" s="247" t="s">
        <v>618</v>
      </c>
    </row>
    <row r="161" spans="1:3" ht="25.2" customHeight="1">
      <c r="A161" s="62" t="s">
        <v>39</v>
      </c>
      <c r="B161" s="63" t="s">
        <v>0</v>
      </c>
    </row>
    <row r="173" spans="1:3">
      <c r="C173" s="64"/>
    </row>
    <row r="174" spans="1:3" ht="25.2" customHeight="1">
      <c r="A174" s="62" t="s">
        <v>39</v>
      </c>
      <c r="B174" s="63" t="s">
        <v>0</v>
      </c>
      <c r="C174" s="64"/>
    </row>
    <row r="175" spans="1:3">
      <c r="A175" s="62" t="s">
        <v>39</v>
      </c>
      <c r="B175" s="63" t="s">
        <v>0</v>
      </c>
    </row>
    <row r="176" spans="1:3">
      <c r="A176" s="323" t="s">
        <v>78</v>
      </c>
      <c r="B176" s="325" t="s">
        <v>76</v>
      </c>
    </row>
    <row r="177" spans="1:2">
      <c r="A177" s="324"/>
      <c r="B177" s="326"/>
    </row>
  </sheetData>
  <mergeCells count="126">
    <mergeCell ref="D129:D133"/>
    <mergeCell ref="D125:D127"/>
    <mergeCell ref="D154:F154"/>
    <mergeCell ref="E133:F133"/>
    <mergeCell ref="E134:F134"/>
    <mergeCell ref="E135:F135"/>
    <mergeCell ref="D144:K144"/>
    <mergeCell ref="D153:F153"/>
    <mergeCell ref="D152:F152"/>
    <mergeCell ref="D151:F151"/>
    <mergeCell ref="E129:F129"/>
    <mergeCell ref="D128:F128"/>
    <mergeCell ref="E125:F125"/>
    <mergeCell ref="E126:F126"/>
    <mergeCell ref="E130:F130"/>
    <mergeCell ref="E131:F131"/>
    <mergeCell ref="A176:A177"/>
    <mergeCell ref="B176:B177"/>
    <mergeCell ref="D148:F148"/>
    <mergeCell ref="D149:F149"/>
    <mergeCell ref="D134:D135"/>
    <mergeCell ref="D155:F155"/>
    <mergeCell ref="D145:F145"/>
    <mergeCell ref="D146:F146"/>
    <mergeCell ref="D147:F147"/>
    <mergeCell ref="A139:A140"/>
    <mergeCell ref="B139:B140"/>
    <mergeCell ref="D150:F150"/>
    <mergeCell ref="A132:A133"/>
    <mergeCell ref="B132:B133"/>
    <mergeCell ref="A4:A7"/>
    <mergeCell ref="B4:B7"/>
    <mergeCell ref="D15:D16"/>
    <mergeCell ref="D17:D18"/>
    <mergeCell ref="D19:D20"/>
    <mergeCell ref="A71:A73"/>
    <mergeCell ref="B71:B73"/>
    <mergeCell ref="D49:F49"/>
    <mergeCell ref="D59:K59"/>
    <mergeCell ref="D60:F60"/>
    <mergeCell ref="D61:F61"/>
    <mergeCell ref="E64:F64"/>
    <mergeCell ref="D69:F69"/>
    <mergeCell ref="E70:F70"/>
    <mergeCell ref="E63:F63"/>
    <mergeCell ref="E65:F65"/>
    <mergeCell ref="D62:D65"/>
    <mergeCell ref="D66:F66"/>
    <mergeCell ref="D67:F67"/>
    <mergeCell ref="D68:F68"/>
    <mergeCell ref="A15:A18"/>
    <mergeCell ref="E132:F132"/>
    <mergeCell ref="D123:F123"/>
    <mergeCell ref="D111:K111"/>
    <mergeCell ref="D112:F112"/>
    <mergeCell ref="E79:F79"/>
    <mergeCell ref="E80:F80"/>
    <mergeCell ref="D81:F81"/>
    <mergeCell ref="D82:F82"/>
    <mergeCell ref="D83:F83"/>
    <mergeCell ref="E127:F127"/>
    <mergeCell ref="D124:F124"/>
    <mergeCell ref="D103:F103"/>
    <mergeCell ref="D113:F113"/>
    <mergeCell ref="D104:D107"/>
    <mergeCell ref="E104:E106"/>
    <mergeCell ref="D114:F114"/>
    <mergeCell ref="D96:D102"/>
    <mergeCell ref="D89:F89"/>
    <mergeCell ref="D117:F117"/>
    <mergeCell ref="D121:K121"/>
    <mergeCell ref="D122:F122"/>
    <mergeCell ref="A53:A62"/>
    <mergeCell ref="B53:B62"/>
    <mergeCell ref="D50:F50"/>
    <mergeCell ref="D51:F51"/>
    <mergeCell ref="A9:A13"/>
    <mergeCell ref="B9:B13"/>
    <mergeCell ref="A37:A39"/>
    <mergeCell ref="B37:B39"/>
    <mergeCell ref="D46:K46"/>
    <mergeCell ref="D39:F39"/>
    <mergeCell ref="B15:B17"/>
    <mergeCell ref="D34:K34"/>
    <mergeCell ref="D14:F14"/>
    <mergeCell ref="D36:F36"/>
    <mergeCell ref="D37:F37"/>
    <mergeCell ref="D23:D24"/>
    <mergeCell ref="A104:A105"/>
    <mergeCell ref="B104:B105"/>
    <mergeCell ref="D115:F115"/>
    <mergeCell ref="D116:F116"/>
    <mergeCell ref="D76:D80"/>
    <mergeCell ref="D2:K2"/>
    <mergeCell ref="D3:F3"/>
    <mergeCell ref="D35:F35"/>
    <mergeCell ref="D38:F38"/>
    <mergeCell ref="E71:F71"/>
    <mergeCell ref="D88:K88"/>
    <mergeCell ref="E62:F62"/>
    <mergeCell ref="D48:F48"/>
    <mergeCell ref="D47:F47"/>
    <mergeCell ref="D70:D72"/>
    <mergeCell ref="D73:F73"/>
    <mergeCell ref="D74:F74"/>
    <mergeCell ref="D75:F75"/>
    <mergeCell ref="D40:F40"/>
    <mergeCell ref="D41:F41"/>
    <mergeCell ref="D42:F42"/>
    <mergeCell ref="D52:F52"/>
    <mergeCell ref="D53:F53"/>
    <mergeCell ref="D95:F95"/>
    <mergeCell ref="E72:F72"/>
    <mergeCell ref="D54:F54"/>
    <mergeCell ref="D4:F4"/>
    <mergeCell ref="D5:F5"/>
    <mergeCell ref="D6:F6"/>
    <mergeCell ref="D7:F7"/>
    <mergeCell ref="D13:K13"/>
    <mergeCell ref="D25:D26"/>
    <mergeCell ref="E96:E101"/>
    <mergeCell ref="D8:F8"/>
    <mergeCell ref="D21:D22"/>
    <mergeCell ref="E76:F76"/>
    <mergeCell ref="E77:F77"/>
    <mergeCell ref="E78:F78"/>
  </mergeCells>
  <phoneticPr fontId="3" type="noConversion"/>
  <pageMargins left="0.7" right="0.7" top="0.75" bottom="0.75" header="0.3" footer="0.3"/>
  <pageSetup paperSize="9" scale="35" fitToHeight="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3F4F"/>
    <pageSetUpPr fitToPage="1"/>
  </sheetPr>
  <dimension ref="A2:O98"/>
  <sheetViews>
    <sheetView showGridLines="0" topLeftCell="C1" zoomScale="85" zoomScaleNormal="85" zoomScaleSheetLayoutView="85" zoomScalePageLayoutView="40" workbookViewId="0">
      <selection activeCell="F109" sqref="F109"/>
    </sheetView>
  </sheetViews>
  <sheetFormatPr defaultRowHeight="18.600000000000001"/>
  <cols>
    <col min="1" max="1" width="15.69921875" style="246" hidden="1" customWidth="1"/>
    <col min="2" max="2" width="26" style="246" hidden="1" customWidth="1"/>
    <col min="3" max="3" width="2.69921875" style="58" customWidth="1"/>
    <col min="4" max="4" width="18.09765625" style="247" customWidth="1"/>
    <col min="5" max="5" width="18.09765625" style="240" customWidth="1"/>
    <col min="6" max="6" width="23.09765625" style="47" bestFit="1" customWidth="1"/>
    <col min="7" max="7" width="14.19921875" style="48" bestFit="1" customWidth="1"/>
    <col min="8" max="9" width="14.19921875" style="48" customWidth="1"/>
    <col min="10" max="15" width="14.19921875" style="240" customWidth="1"/>
    <col min="16" max="16384" width="8.796875" style="240"/>
  </cols>
  <sheetData>
    <row r="2" spans="4:15" ht="25.2" customHeight="1">
      <c r="D2" s="285" t="s">
        <v>200</v>
      </c>
      <c r="E2" s="285"/>
      <c r="F2" s="285"/>
      <c r="G2" s="285"/>
      <c r="H2" s="285"/>
      <c r="I2" s="285"/>
      <c r="J2" s="285"/>
      <c r="K2" s="285"/>
      <c r="L2" s="285"/>
      <c r="M2" s="285"/>
      <c r="N2" s="285"/>
      <c r="O2" s="285"/>
    </row>
    <row r="3" spans="4:15">
      <c r="D3" s="364" t="s">
        <v>1</v>
      </c>
      <c r="E3" s="364"/>
      <c r="F3" s="364"/>
      <c r="G3" s="237" t="s">
        <v>2</v>
      </c>
      <c r="H3" s="286">
        <v>2018</v>
      </c>
      <c r="I3" s="286"/>
      <c r="J3" s="286">
        <v>2019</v>
      </c>
      <c r="K3" s="286"/>
      <c r="L3" s="286">
        <v>2020</v>
      </c>
      <c r="M3" s="286"/>
      <c r="N3" s="286">
        <v>2021</v>
      </c>
      <c r="O3" s="286"/>
    </row>
    <row r="4" spans="4:15">
      <c r="D4" s="313" t="s">
        <v>199</v>
      </c>
      <c r="E4" s="313"/>
      <c r="F4" s="314"/>
      <c r="G4" s="27" t="s">
        <v>3</v>
      </c>
      <c r="H4" s="358">
        <v>1348.7</v>
      </c>
      <c r="I4" s="359"/>
      <c r="J4" s="358">
        <f>SUM(J5:J18)</f>
        <v>1749.6344000000001</v>
      </c>
      <c r="K4" s="359"/>
      <c r="L4" s="358">
        <f t="shared" ref="L4:O4" si="0">SUM(L5:L18)</f>
        <v>2461.1392170299996</v>
      </c>
      <c r="M4" s="359">
        <f t="shared" si="0"/>
        <v>3286.1745352610001</v>
      </c>
      <c r="N4" s="358">
        <f t="shared" si="0"/>
        <v>3101.6583438820003</v>
      </c>
      <c r="O4" s="360">
        <f t="shared" si="0"/>
        <v>3829.9108228670007</v>
      </c>
    </row>
    <row r="5" spans="4:15">
      <c r="D5" s="338" t="s">
        <v>41</v>
      </c>
      <c r="E5" s="363" t="s">
        <v>43</v>
      </c>
      <c r="F5" s="316"/>
      <c r="G5" s="27" t="s">
        <v>3</v>
      </c>
      <c r="H5" s="358">
        <v>635.4</v>
      </c>
      <c r="I5" s="359"/>
      <c r="J5" s="358">
        <v>637</v>
      </c>
      <c r="K5" s="359"/>
      <c r="L5" s="358">
        <v>464.77</v>
      </c>
      <c r="M5" s="359">
        <v>1132.7</v>
      </c>
      <c r="N5" s="358">
        <v>508.3</v>
      </c>
      <c r="O5" s="360">
        <v>1234.42</v>
      </c>
    </row>
    <row r="6" spans="4:15">
      <c r="D6" s="339"/>
      <c r="E6" s="363" t="s">
        <v>44</v>
      </c>
      <c r="F6" s="316"/>
      <c r="G6" s="27" t="s">
        <v>3</v>
      </c>
      <c r="H6" s="358">
        <v>11.7</v>
      </c>
      <c r="I6" s="359"/>
      <c r="J6" s="358">
        <v>192.1</v>
      </c>
      <c r="K6" s="359">
        <v>200.8</v>
      </c>
      <c r="L6" s="358">
        <v>395.4</v>
      </c>
      <c r="M6" s="359">
        <v>422.7</v>
      </c>
      <c r="N6" s="358">
        <v>328.44110000000001</v>
      </c>
      <c r="O6" s="360">
        <v>401.8</v>
      </c>
    </row>
    <row r="7" spans="4:15">
      <c r="D7" s="339"/>
      <c r="E7" s="363" t="s">
        <v>45</v>
      </c>
      <c r="F7" s="316"/>
      <c r="G7" s="27" t="s">
        <v>3</v>
      </c>
      <c r="H7" s="358">
        <v>1.9</v>
      </c>
      <c r="I7" s="359"/>
      <c r="J7" s="358">
        <v>1.6279999999999999</v>
      </c>
      <c r="K7" s="359">
        <v>5.77</v>
      </c>
      <c r="L7" s="358">
        <v>0.86899999999999999</v>
      </c>
      <c r="M7" s="359">
        <v>4.5999999999999996</v>
      </c>
      <c r="N7" s="358">
        <v>0.61430000000000018</v>
      </c>
      <c r="O7" s="360">
        <v>3.64</v>
      </c>
    </row>
    <row r="8" spans="4:15">
      <c r="D8" s="339"/>
      <c r="E8" s="363" t="s">
        <v>46</v>
      </c>
      <c r="F8" s="316"/>
      <c r="G8" s="27" t="s">
        <v>3</v>
      </c>
      <c r="H8" s="358">
        <v>1.1000000000000001</v>
      </c>
      <c r="I8" s="359"/>
      <c r="J8" s="358">
        <v>1.92</v>
      </c>
      <c r="K8" s="359">
        <v>1.68</v>
      </c>
      <c r="L8" s="358">
        <v>0.21300000000000002</v>
      </c>
      <c r="M8" s="359">
        <v>1</v>
      </c>
      <c r="N8" s="358">
        <v>2.3E-2</v>
      </c>
      <c r="O8" s="360">
        <v>0.56999999999999995</v>
      </c>
    </row>
    <row r="9" spans="4:15">
      <c r="D9" s="339"/>
      <c r="E9" s="363" t="s">
        <v>47</v>
      </c>
      <c r="F9" s="316"/>
      <c r="G9" s="27" t="s">
        <v>3</v>
      </c>
      <c r="H9" s="358">
        <v>159.5</v>
      </c>
      <c r="I9" s="359"/>
      <c r="J9" s="358">
        <v>115.6</v>
      </c>
      <c r="K9" s="359">
        <v>177.2</v>
      </c>
      <c r="L9" s="358">
        <v>99.63</v>
      </c>
      <c r="M9" s="359">
        <v>159.69999999999999</v>
      </c>
      <c r="N9" s="358">
        <v>104.84180000000001</v>
      </c>
      <c r="O9" s="360">
        <v>152.34</v>
      </c>
    </row>
    <row r="10" spans="4:15">
      <c r="D10" s="339"/>
      <c r="E10" s="363" t="s">
        <v>301</v>
      </c>
      <c r="F10" s="316"/>
      <c r="G10" s="27" t="s">
        <v>3</v>
      </c>
      <c r="H10" s="358">
        <v>16.2</v>
      </c>
      <c r="I10" s="359"/>
      <c r="J10" s="358">
        <v>13.7</v>
      </c>
      <c r="K10" s="359">
        <v>33</v>
      </c>
      <c r="L10" s="358">
        <v>13.09</v>
      </c>
      <c r="M10" s="359">
        <v>30.66</v>
      </c>
      <c r="N10" s="358">
        <v>14.9</v>
      </c>
      <c r="O10" s="360">
        <v>30.9</v>
      </c>
    </row>
    <row r="11" spans="4:15">
      <c r="D11" s="338" t="s">
        <v>67</v>
      </c>
      <c r="E11" s="363" t="s">
        <v>48</v>
      </c>
      <c r="F11" s="316"/>
      <c r="G11" s="27" t="s">
        <v>3</v>
      </c>
      <c r="H11" s="358">
        <v>0</v>
      </c>
      <c r="I11" s="359"/>
      <c r="J11" s="358">
        <v>26.4</v>
      </c>
      <c r="K11" s="359"/>
      <c r="L11" s="358">
        <v>595.70801163199997</v>
      </c>
      <c r="M11" s="359">
        <v>433.97057942400005</v>
      </c>
      <c r="N11" s="358">
        <v>872.71577945000013</v>
      </c>
      <c r="O11" s="360">
        <v>566.42765166600009</v>
      </c>
    </row>
    <row r="12" spans="4:15">
      <c r="D12" s="339"/>
      <c r="E12" s="363" t="s">
        <v>49</v>
      </c>
      <c r="F12" s="316"/>
      <c r="G12" s="27" t="s">
        <v>3</v>
      </c>
      <c r="H12" s="358">
        <v>107.8</v>
      </c>
      <c r="I12" s="359"/>
      <c r="J12" s="358">
        <v>94.7</v>
      </c>
      <c r="K12" s="359"/>
      <c r="L12" s="358">
        <v>73.790999999999997</v>
      </c>
      <c r="M12" s="359">
        <v>173.355837444</v>
      </c>
      <c r="N12" s="358">
        <v>197.90540000000004</v>
      </c>
      <c r="O12" s="360">
        <v>243.80256029699999</v>
      </c>
    </row>
    <row r="13" spans="4:15">
      <c r="D13" s="340"/>
      <c r="E13" s="363" t="s">
        <v>50</v>
      </c>
      <c r="F13" s="316"/>
      <c r="G13" s="27" t="s">
        <v>3</v>
      </c>
      <c r="H13" s="358">
        <v>46.6</v>
      </c>
      <c r="I13" s="359"/>
      <c r="J13" s="358">
        <v>138.5</v>
      </c>
      <c r="K13" s="359"/>
      <c r="L13" s="358">
        <v>108.73700539799998</v>
      </c>
      <c r="M13" s="359">
        <v>76.539118392999995</v>
      </c>
      <c r="N13" s="358">
        <v>178.63246443199998</v>
      </c>
      <c r="O13" s="360">
        <v>146.34096138000001</v>
      </c>
    </row>
    <row r="14" spans="4:15">
      <c r="D14" s="338" t="s">
        <v>70</v>
      </c>
      <c r="E14" s="363" t="s">
        <v>51</v>
      </c>
      <c r="F14" s="316"/>
      <c r="G14" s="27" t="s">
        <v>3</v>
      </c>
      <c r="H14" s="358">
        <v>7.1</v>
      </c>
      <c r="I14" s="359"/>
      <c r="J14" s="358">
        <v>5.0999999999999996</v>
      </c>
      <c r="K14" s="359"/>
      <c r="L14" s="358">
        <v>2.6999999999999997</v>
      </c>
      <c r="M14" s="359">
        <v>7.5</v>
      </c>
      <c r="N14" s="358">
        <v>1.1670000000000003</v>
      </c>
      <c r="O14" s="360">
        <v>4</v>
      </c>
    </row>
    <row r="15" spans="4:15">
      <c r="D15" s="340"/>
      <c r="E15" s="363" t="s">
        <v>47</v>
      </c>
      <c r="F15" s="316"/>
      <c r="G15" s="27" t="s">
        <v>3</v>
      </c>
      <c r="H15" s="358">
        <v>0.6</v>
      </c>
      <c r="I15" s="359"/>
      <c r="J15" s="358">
        <v>0.3</v>
      </c>
      <c r="K15" s="359"/>
      <c r="L15" s="358">
        <v>4.4999999999999998E-2</v>
      </c>
      <c r="M15" s="359">
        <v>0.4</v>
      </c>
      <c r="N15" s="358">
        <v>0.2165</v>
      </c>
      <c r="O15" s="360">
        <v>0.3</v>
      </c>
    </row>
    <row r="16" spans="4:15">
      <c r="D16" s="338" t="s">
        <v>619</v>
      </c>
      <c r="E16" s="363" t="s">
        <v>52</v>
      </c>
      <c r="F16" s="316"/>
      <c r="G16" s="27" t="s">
        <v>3</v>
      </c>
      <c r="H16" s="358">
        <v>235.6</v>
      </c>
      <c r="I16" s="359"/>
      <c r="J16" s="358">
        <v>378.58640000000003</v>
      </c>
      <c r="K16" s="359"/>
      <c r="L16" s="358">
        <v>561.69489999999996</v>
      </c>
      <c r="M16" s="359">
        <v>669.69200000000001</v>
      </c>
      <c r="N16" s="358">
        <v>642.07939999999996</v>
      </c>
      <c r="O16" s="360">
        <v>783.06218424300005</v>
      </c>
    </row>
    <row r="17" spans="4:15">
      <c r="D17" s="339"/>
      <c r="E17" s="363" t="s">
        <v>500</v>
      </c>
      <c r="F17" s="316"/>
      <c r="G17" s="27" t="s">
        <v>3</v>
      </c>
      <c r="H17" s="358">
        <v>51.8</v>
      </c>
      <c r="I17" s="359"/>
      <c r="J17" s="358">
        <v>57.4</v>
      </c>
      <c r="K17" s="359"/>
      <c r="L17" s="358">
        <v>49.167200000000001</v>
      </c>
      <c r="M17" s="359">
        <v>50.173999999999999</v>
      </c>
      <c r="N17" s="358">
        <v>83.06049999999999</v>
      </c>
      <c r="O17" s="360">
        <v>74.448710664000004</v>
      </c>
    </row>
    <row r="18" spans="4:15">
      <c r="D18" s="340"/>
      <c r="E18" s="363" t="s">
        <v>53</v>
      </c>
      <c r="F18" s="316"/>
      <c r="G18" s="27" t="s">
        <v>3</v>
      </c>
      <c r="H18" s="358">
        <v>73.3</v>
      </c>
      <c r="I18" s="359"/>
      <c r="J18" s="358">
        <v>86.7</v>
      </c>
      <c r="K18" s="359">
        <v>112.8</v>
      </c>
      <c r="L18" s="358">
        <v>95.324100000000016</v>
      </c>
      <c r="M18" s="359">
        <v>123.18300000000001</v>
      </c>
      <c r="N18" s="358">
        <v>168.7611</v>
      </c>
      <c r="O18" s="360">
        <v>187.85875461699999</v>
      </c>
    </row>
    <row r="21" spans="4:15" ht="25.2" customHeight="1">
      <c r="D21" s="285" t="s">
        <v>198</v>
      </c>
      <c r="E21" s="285"/>
      <c r="F21" s="285"/>
      <c r="G21" s="285"/>
      <c r="H21" s="285"/>
      <c r="I21" s="285"/>
      <c r="J21" s="285"/>
      <c r="K21" s="285"/>
      <c r="L21" s="285"/>
      <c r="M21" s="285"/>
      <c r="N21" s="285"/>
      <c r="O21" s="285"/>
    </row>
    <row r="22" spans="4:15">
      <c r="D22" s="364" t="s">
        <v>1</v>
      </c>
      <c r="E22" s="364"/>
      <c r="F22" s="364"/>
      <c r="G22" s="237" t="s">
        <v>2</v>
      </c>
      <c r="H22" s="286">
        <v>2018</v>
      </c>
      <c r="I22" s="286"/>
      <c r="J22" s="286">
        <v>2019</v>
      </c>
      <c r="K22" s="286"/>
      <c r="L22" s="286">
        <v>2020</v>
      </c>
      <c r="M22" s="286"/>
      <c r="N22" s="286">
        <v>2021</v>
      </c>
      <c r="O22" s="286"/>
    </row>
    <row r="23" spans="4:15">
      <c r="D23" s="313" t="s">
        <v>41</v>
      </c>
      <c r="E23" s="313"/>
      <c r="F23" s="313"/>
      <c r="G23" s="313"/>
      <c r="H23" s="313"/>
      <c r="I23" s="313"/>
      <c r="J23" s="313"/>
      <c r="K23" s="313"/>
      <c r="L23" s="313"/>
      <c r="M23" s="313"/>
      <c r="N23" s="313"/>
      <c r="O23" s="313"/>
    </row>
    <row r="24" spans="4:15">
      <c r="D24" s="225" t="s">
        <v>197</v>
      </c>
      <c r="E24" s="363" t="s">
        <v>196</v>
      </c>
      <c r="F24" s="316"/>
      <c r="G24" s="27" t="s">
        <v>3</v>
      </c>
      <c r="H24" s="354">
        <v>73.099999999999994</v>
      </c>
      <c r="I24" s="355"/>
      <c r="J24" s="354">
        <v>24.4</v>
      </c>
      <c r="K24" s="355"/>
      <c r="L24" s="354">
        <v>32.799999999999997</v>
      </c>
      <c r="M24" s="355"/>
      <c r="N24" s="354">
        <v>38.5</v>
      </c>
      <c r="O24" s="357"/>
    </row>
    <row r="25" spans="4:15">
      <c r="D25" s="226"/>
      <c r="E25" s="363" t="s">
        <v>195</v>
      </c>
      <c r="F25" s="316"/>
      <c r="G25" s="27" t="s">
        <v>3</v>
      </c>
      <c r="H25" s="354">
        <v>0.4</v>
      </c>
      <c r="I25" s="355"/>
      <c r="J25" s="354">
        <v>0.12</v>
      </c>
      <c r="K25" s="355">
        <v>0.2</v>
      </c>
      <c r="L25" s="354">
        <v>0.06</v>
      </c>
      <c r="M25" s="355">
        <v>0.13</v>
      </c>
      <c r="N25" s="354">
        <v>0.1</v>
      </c>
      <c r="O25" s="357">
        <v>0.1</v>
      </c>
    </row>
    <row r="26" spans="4:15">
      <c r="D26" s="226"/>
      <c r="E26" s="363" t="s">
        <v>194</v>
      </c>
      <c r="F26" s="316"/>
      <c r="G26" s="27" t="s">
        <v>3</v>
      </c>
      <c r="H26" s="354">
        <v>110.9</v>
      </c>
      <c r="I26" s="355"/>
      <c r="J26" s="354">
        <v>71.7</v>
      </c>
      <c r="K26" s="355">
        <v>113.7</v>
      </c>
      <c r="L26" s="354">
        <v>16.3</v>
      </c>
      <c r="M26" s="355">
        <v>3.04</v>
      </c>
      <c r="N26" s="354">
        <v>0</v>
      </c>
      <c r="O26" s="357">
        <v>0.3</v>
      </c>
    </row>
    <row r="27" spans="4:15">
      <c r="D27" s="226"/>
      <c r="E27" s="363" t="s">
        <v>193</v>
      </c>
      <c r="F27" s="316"/>
      <c r="G27" s="27" t="s">
        <v>3</v>
      </c>
      <c r="H27" s="354">
        <v>32.5</v>
      </c>
      <c r="I27" s="355"/>
      <c r="J27" s="354">
        <v>37.974760910999976</v>
      </c>
      <c r="K27" s="355">
        <v>348.777041</v>
      </c>
      <c r="L27" s="354">
        <v>49.9</v>
      </c>
      <c r="M27" s="355">
        <v>386</v>
      </c>
      <c r="N27" s="354">
        <v>43.9</v>
      </c>
      <c r="O27" s="357">
        <v>429.9</v>
      </c>
    </row>
    <row r="28" spans="4:15">
      <c r="D28" s="226"/>
      <c r="E28" s="363" t="s">
        <v>192</v>
      </c>
      <c r="F28" s="316"/>
      <c r="G28" s="27" t="s">
        <v>3</v>
      </c>
      <c r="H28" s="354">
        <v>46.7</v>
      </c>
      <c r="I28" s="355"/>
      <c r="J28" s="354">
        <v>34.72</v>
      </c>
      <c r="K28" s="355">
        <v>1130.3800000000001</v>
      </c>
      <c r="L28" s="354">
        <v>31.9</v>
      </c>
      <c r="M28" s="355">
        <v>1428.1</v>
      </c>
      <c r="N28" s="354">
        <v>3.96</v>
      </c>
      <c r="O28" s="357">
        <v>1746.6</v>
      </c>
    </row>
    <row r="29" spans="4:15">
      <c r="D29" s="99" t="s">
        <v>474</v>
      </c>
      <c r="E29" s="363" t="s">
        <v>302</v>
      </c>
      <c r="F29" s="316"/>
      <c r="G29" s="27" t="s">
        <v>3</v>
      </c>
      <c r="H29" s="354">
        <v>948.2</v>
      </c>
      <c r="I29" s="355"/>
      <c r="J29" s="354">
        <v>1072.5</v>
      </c>
      <c r="K29" s="355">
        <v>406.6</v>
      </c>
      <c r="L29" s="354">
        <v>1135.3000000000002</v>
      </c>
      <c r="M29" s="355">
        <v>378.1</v>
      </c>
      <c r="N29" s="354">
        <v>1611.29484523</v>
      </c>
      <c r="O29" s="357">
        <v>449.1</v>
      </c>
    </row>
    <row r="30" spans="4:15">
      <c r="D30" s="100"/>
      <c r="E30" s="363" t="s">
        <v>303</v>
      </c>
      <c r="F30" s="316"/>
      <c r="G30" s="27" t="s">
        <v>3</v>
      </c>
      <c r="H30" s="354">
        <v>287.8</v>
      </c>
      <c r="I30" s="355"/>
      <c r="J30" s="354">
        <v>266.5</v>
      </c>
      <c r="K30" s="355"/>
      <c r="L30" s="354">
        <v>157.69999999999999</v>
      </c>
      <c r="M30" s="355"/>
      <c r="N30" s="354">
        <v>266.60000000000002</v>
      </c>
      <c r="O30" s="357"/>
    </row>
    <row r="31" spans="4:15">
      <c r="D31" s="100"/>
      <c r="E31" s="363" t="s">
        <v>304</v>
      </c>
      <c r="F31" s="316"/>
      <c r="G31" s="27" t="s">
        <v>3</v>
      </c>
      <c r="H31" s="354">
        <v>0.6</v>
      </c>
      <c r="I31" s="355"/>
      <c r="J31" s="354">
        <v>0.2</v>
      </c>
      <c r="K31" s="355"/>
      <c r="L31" s="354">
        <v>0.26600000000000001</v>
      </c>
      <c r="M31" s="355"/>
      <c r="N31" s="354">
        <v>0.1</v>
      </c>
      <c r="O31" s="357"/>
    </row>
    <row r="32" spans="4:15">
      <c r="D32" s="100"/>
      <c r="E32" s="363" t="s">
        <v>305</v>
      </c>
      <c r="F32" s="316"/>
      <c r="G32" s="27" t="s">
        <v>42</v>
      </c>
      <c r="H32" s="350">
        <v>198277</v>
      </c>
      <c r="I32" s="351"/>
      <c r="J32" s="354">
        <v>200530</v>
      </c>
      <c r="K32" s="355">
        <v>0</v>
      </c>
      <c r="L32" s="354">
        <v>221214</v>
      </c>
      <c r="M32" s="355">
        <v>0</v>
      </c>
      <c r="N32" s="354">
        <v>232683</v>
      </c>
      <c r="O32" s="357">
        <v>0</v>
      </c>
    </row>
    <row r="33" spans="4:15">
      <c r="D33" s="100"/>
      <c r="E33" s="363" t="s">
        <v>306</v>
      </c>
      <c r="F33" s="316"/>
      <c r="G33" s="27" t="s">
        <v>42</v>
      </c>
      <c r="H33" s="350">
        <v>362529</v>
      </c>
      <c r="I33" s="351"/>
      <c r="J33" s="354">
        <v>359898</v>
      </c>
      <c r="K33" s="355">
        <v>0</v>
      </c>
      <c r="L33" s="354">
        <v>383531</v>
      </c>
      <c r="M33" s="355">
        <v>0</v>
      </c>
      <c r="N33" s="354">
        <v>386231</v>
      </c>
      <c r="O33" s="357">
        <v>0</v>
      </c>
    </row>
    <row r="34" spans="4:15">
      <c r="D34" s="348" t="s">
        <v>69</v>
      </c>
      <c r="E34" s="363" t="s">
        <v>191</v>
      </c>
      <c r="F34" s="316"/>
      <c r="G34" s="27" t="s">
        <v>12</v>
      </c>
      <c r="H34" s="354">
        <v>1363.8</v>
      </c>
      <c r="I34" s="355"/>
      <c r="J34" s="354">
        <v>1352.5</v>
      </c>
      <c r="K34" s="355"/>
      <c r="L34" s="354">
        <v>1323.9</v>
      </c>
      <c r="M34" s="355"/>
      <c r="N34" s="354">
        <v>1262.4224450000002</v>
      </c>
      <c r="O34" s="357"/>
    </row>
    <row r="35" spans="4:15">
      <c r="D35" s="343"/>
      <c r="E35" s="363" t="s">
        <v>190</v>
      </c>
      <c r="F35" s="316"/>
      <c r="G35" s="27" t="s">
        <v>12</v>
      </c>
      <c r="H35" s="354">
        <v>11.8</v>
      </c>
      <c r="I35" s="355"/>
      <c r="J35" s="354">
        <v>15.4</v>
      </c>
      <c r="K35" s="355"/>
      <c r="L35" s="354">
        <v>1993.2133999999999</v>
      </c>
      <c r="M35" s="355"/>
      <c r="N35" s="354">
        <v>719.59704599999998</v>
      </c>
      <c r="O35" s="357"/>
    </row>
    <row r="36" spans="4:15" ht="17.399999999999999" customHeight="1"/>
    <row r="37" spans="4:15" ht="17.399999999999999" customHeight="1"/>
    <row r="38" spans="4:15" ht="25.2" customHeight="1">
      <c r="D38" s="285" t="s">
        <v>383</v>
      </c>
      <c r="E38" s="285"/>
      <c r="F38" s="285"/>
      <c r="G38" s="285"/>
      <c r="H38" s="285"/>
      <c r="I38" s="285"/>
      <c r="J38" s="285"/>
      <c r="K38" s="285"/>
      <c r="L38" s="285"/>
      <c r="M38" s="285"/>
      <c r="N38" s="285"/>
      <c r="O38" s="285"/>
    </row>
    <row r="39" spans="4:15" ht="17.399999999999999" customHeight="1">
      <c r="D39" s="305" t="s">
        <v>1</v>
      </c>
      <c r="E39" s="305"/>
      <c r="F39" s="305"/>
      <c r="G39" s="228" t="s">
        <v>2</v>
      </c>
      <c r="H39" s="286">
        <v>2018</v>
      </c>
      <c r="I39" s="286"/>
      <c r="J39" s="286">
        <v>2019</v>
      </c>
      <c r="K39" s="286"/>
      <c r="L39" s="286">
        <v>2020</v>
      </c>
      <c r="M39" s="286"/>
      <c r="N39" s="286">
        <v>2021</v>
      </c>
      <c r="O39" s="286"/>
    </row>
    <row r="40" spans="4:15">
      <c r="D40" s="348" t="s">
        <v>189</v>
      </c>
      <c r="E40" s="315" t="s">
        <v>384</v>
      </c>
      <c r="F40" s="316"/>
      <c r="G40" s="27" t="s">
        <v>3</v>
      </c>
      <c r="H40" s="354">
        <v>9598.1</v>
      </c>
      <c r="I40" s="355"/>
      <c r="J40" s="354">
        <v>12558.1</v>
      </c>
      <c r="K40" s="355"/>
      <c r="L40" s="354">
        <v>20212.900000000001</v>
      </c>
      <c r="M40" s="355"/>
      <c r="N40" s="354">
        <v>19410.7</v>
      </c>
      <c r="O40" s="357"/>
    </row>
    <row r="41" spans="4:15" ht="19.8">
      <c r="D41" s="349"/>
      <c r="E41" s="315" t="s">
        <v>475</v>
      </c>
      <c r="F41" s="316"/>
      <c r="G41" s="27" t="s">
        <v>3</v>
      </c>
      <c r="H41" s="354">
        <v>0</v>
      </c>
      <c r="I41" s="355"/>
      <c r="J41" s="354">
        <v>89.1</v>
      </c>
      <c r="K41" s="355"/>
      <c r="L41" s="354">
        <v>224.2</v>
      </c>
      <c r="M41" s="355"/>
      <c r="N41" s="354">
        <v>171.7</v>
      </c>
      <c r="O41" s="357"/>
    </row>
    <row r="42" spans="4:15">
      <c r="D42" s="349"/>
      <c r="E42" s="315" t="s">
        <v>186</v>
      </c>
      <c r="F42" s="316"/>
      <c r="G42" s="27" t="s">
        <v>3</v>
      </c>
      <c r="H42" s="354">
        <v>18.8</v>
      </c>
      <c r="I42" s="355"/>
      <c r="J42" s="354">
        <v>52</v>
      </c>
      <c r="K42" s="355"/>
      <c r="L42" s="354">
        <v>104.2</v>
      </c>
      <c r="M42" s="355"/>
      <c r="N42" s="354">
        <v>82.9</v>
      </c>
      <c r="O42" s="357"/>
    </row>
    <row r="43" spans="4:15">
      <c r="D43" s="349"/>
      <c r="E43" s="315" t="s">
        <v>187</v>
      </c>
      <c r="F43" s="316"/>
      <c r="G43" s="27" t="s">
        <v>3</v>
      </c>
      <c r="H43" s="354">
        <v>383.5</v>
      </c>
      <c r="I43" s="355"/>
      <c r="J43" s="354">
        <v>1699.3</v>
      </c>
      <c r="K43" s="355"/>
      <c r="L43" s="354">
        <v>2887.6</v>
      </c>
      <c r="M43" s="355"/>
      <c r="N43" s="354">
        <v>2441.6999999999998</v>
      </c>
      <c r="O43" s="357"/>
    </row>
    <row r="44" spans="4:15" ht="19.8">
      <c r="D44" s="349"/>
      <c r="E44" s="223" t="s">
        <v>476</v>
      </c>
      <c r="F44" s="224"/>
      <c r="G44" s="27" t="s">
        <v>3</v>
      </c>
      <c r="H44" s="354">
        <v>57.2</v>
      </c>
      <c r="I44" s="355"/>
      <c r="J44" s="354">
        <v>93.9</v>
      </c>
      <c r="K44" s="355"/>
      <c r="L44" s="354">
        <v>105.3</v>
      </c>
      <c r="M44" s="355"/>
      <c r="N44" s="354">
        <v>86.4</v>
      </c>
      <c r="O44" s="357"/>
    </row>
    <row r="45" spans="4:15">
      <c r="D45" s="313" t="s">
        <v>501</v>
      </c>
      <c r="E45" s="313"/>
      <c r="F45" s="235"/>
      <c r="G45" s="27" t="s">
        <v>3</v>
      </c>
      <c r="H45" s="354">
        <f>SUM(H40:I44)</f>
        <v>10057.6</v>
      </c>
      <c r="I45" s="355"/>
      <c r="J45" s="354">
        <f>SUM(J40:K44)</f>
        <v>14492.4</v>
      </c>
      <c r="K45" s="355"/>
      <c r="L45" s="354">
        <f t="shared" ref="L45" si="1">SUM(L40:M44)</f>
        <v>23534.2</v>
      </c>
      <c r="M45" s="355"/>
      <c r="N45" s="354">
        <f t="shared" ref="N45" si="2">SUM(N40:O44)</f>
        <v>22193.400000000005</v>
      </c>
      <c r="O45" s="357"/>
    </row>
    <row r="46" spans="4:15">
      <c r="D46" s="348" t="s">
        <v>185</v>
      </c>
      <c r="E46" s="319" t="s">
        <v>183</v>
      </c>
      <c r="F46" s="238" t="s">
        <v>54</v>
      </c>
      <c r="G46" s="27" t="s">
        <v>3</v>
      </c>
      <c r="H46" s="354">
        <v>1.6</v>
      </c>
      <c r="I46" s="355"/>
      <c r="J46" s="354">
        <v>8.8000000000000007</v>
      </c>
      <c r="K46" s="355"/>
      <c r="L46" s="354">
        <v>8.5</v>
      </c>
      <c r="M46" s="355"/>
      <c r="N46" s="354">
        <v>1.35</v>
      </c>
      <c r="O46" s="357"/>
    </row>
    <row r="47" spans="4:15">
      <c r="D47" s="349"/>
      <c r="E47" s="320"/>
      <c r="F47" s="238" t="s">
        <v>55</v>
      </c>
      <c r="G47" s="27" t="s">
        <v>3</v>
      </c>
      <c r="H47" s="354">
        <v>12.3</v>
      </c>
      <c r="I47" s="355"/>
      <c r="J47" s="354">
        <v>27.4</v>
      </c>
      <c r="K47" s="355"/>
      <c r="L47" s="354">
        <v>20.8</v>
      </c>
      <c r="M47" s="355"/>
      <c r="N47" s="354">
        <v>49.31</v>
      </c>
      <c r="O47" s="357"/>
    </row>
    <row r="48" spans="4:15">
      <c r="D48" s="349"/>
      <c r="E48" s="321"/>
      <c r="F48" s="238" t="s">
        <v>56</v>
      </c>
      <c r="G48" s="27" t="s">
        <v>3</v>
      </c>
      <c r="H48" s="354">
        <v>13.8</v>
      </c>
      <c r="I48" s="355"/>
      <c r="J48" s="354">
        <v>35.6</v>
      </c>
      <c r="K48" s="355"/>
      <c r="L48" s="354">
        <v>51</v>
      </c>
      <c r="M48" s="355"/>
      <c r="N48" s="354">
        <v>98.65</v>
      </c>
      <c r="O48" s="357"/>
    </row>
    <row r="49" spans="4:15">
      <c r="D49" s="349"/>
      <c r="E49" s="319" t="s">
        <v>182</v>
      </c>
      <c r="F49" s="238" t="s">
        <v>57</v>
      </c>
      <c r="G49" s="27" t="s">
        <v>3</v>
      </c>
      <c r="H49" s="354">
        <v>234.8</v>
      </c>
      <c r="I49" s="355"/>
      <c r="J49" s="354">
        <v>270.7</v>
      </c>
      <c r="K49" s="355"/>
      <c r="L49" s="354">
        <v>231.6</v>
      </c>
      <c r="M49" s="355"/>
      <c r="N49" s="354">
        <v>712.05</v>
      </c>
      <c r="O49" s="357"/>
    </row>
    <row r="50" spans="4:15">
      <c r="D50" s="349"/>
      <c r="E50" s="320"/>
      <c r="F50" s="238" t="s">
        <v>307</v>
      </c>
      <c r="G50" s="27" t="s">
        <v>3</v>
      </c>
      <c r="H50" s="361" t="s">
        <v>387</v>
      </c>
      <c r="I50" s="362"/>
      <c r="J50" s="361" t="s">
        <v>387</v>
      </c>
      <c r="K50" s="362"/>
      <c r="L50" s="361" t="s">
        <v>387</v>
      </c>
      <c r="M50" s="362"/>
      <c r="N50" s="354">
        <v>55</v>
      </c>
      <c r="O50" s="357"/>
    </row>
    <row r="51" spans="4:15">
      <c r="D51" s="349"/>
      <c r="E51" s="320"/>
      <c r="F51" s="238" t="s">
        <v>308</v>
      </c>
      <c r="G51" s="27" t="s">
        <v>3</v>
      </c>
      <c r="H51" s="354">
        <v>100</v>
      </c>
      <c r="I51" s="355"/>
      <c r="J51" s="354">
        <v>180</v>
      </c>
      <c r="K51" s="355"/>
      <c r="L51" s="354">
        <v>150.5</v>
      </c>
      <c r="M51" s="355"/>
      <c r="N51" s="354">
        <v>150.5</v>
      </c>
      <c r="O51" s="357"/>
    </row>
    <row r="52" spans="4:15">
      <c r="D52" s="349"/>
      <c r="E52" s="320"/>
      <c r="F52" s="238" t="s">
        <v>58</v>
      </c>
      <c r="G52" s="27" t="s">
        <v>3</v>
      </c>
      <c r="H52" s="354">
        <v>0</v>
      </c>
      <c r="I52" s="355"/>
      <c r="J52" s="354">
        <v>51.1</v>
      </c>
      <c r="K52" s="355"/>
      <c r="L52" s="354">
        <v>80</v>
      </c>
      <c r="M52" s="355"/>
      <c r="N52" s="354">
        <v>35</v>
      </c>
      <c r="O52" s="357"/>
    </row>
    <row r="53" spans="4:15" ht="17.399999999999999" customHeight="1">
      <c r="D53" s="349"/>
      <c r="E53" s="321"/>
      <c r="F53" s="66" t="s">
        <v>59</v>
      </c>
      <c r="G53" s="27" t="s">
        <v>3</v>
      </c>
      <c r="H53" s="354">
        <v>9</v>
      </c>
      <c r="I53" s="355"/>
      <c r="J53" s="354">
        <v>14.5</v>
      </c>
      <c r="K53" s="355"/>
      <c r="L53" s="354">
        <v>7.5</v>
      </c>
      <c r="M53" s="355"/>
      <c r="N53" s="354">
        <v>9.5</v>
      </c>
      <c r="O53" s="357"/>
    </row>
    <row r="54" spans="4:15" ht="17.399999999999999" customHeight="1">
      <c r="D54" s="365" t="s">
        <v>184</v>
      </c>
      <c r="E54" s="313"/>
      <c r="F54" s="314"/>
      <c r="G54" s="27" t="s">
        <v>3</v>
      </c>
      <c r="H54" s="354">
        <f>SUM(H46:I53)</f>
        <v>371.5</v>
      </c>
      <c r="I54" s="355"/>
      <c r="J54" s="354">
        <f>SUM(J46:K53)</f>
        <v>588.1</v>
      </c>
      <c r="K54" s="355"/>
      <c r="L54" s="354">
        <f>SUM(L46:M53)</f>
        <v>549.9</v>
      </c>
      <c r="M54" s="355"/>
      <c r="N54" s="354">
        <f>SUM(N46:O53)</f>
        <v>1111.3599999999999</v>
      </c>
      <c r="O54" s="357"/>
    </row>
    <row r="55" spans="4:15" ht="17.399999999999999" customHeight="1">
      <c r="D55" s="247" t="s">
        <v>385</v>
      </c>
      <c r="E55" s="101"/>
      <c r="F55" s="30"/>
      <c r="G55" s="39"/>
      <c r="H55" s="39"/>
      <c r="I55" s="39"/>
      <c r="J55" s="102"/>
      <c r="K55" s="102"/>
      <c r="L55" s="102"/>
      <c r="M55" s="102"/>
      <c r="N55" s="102"/>
      <c r="O55" s="102"/>
    </row>
    <row r="56" spans="4:15" ht="17.399999999999999" customHeight="1">
      <c r="D56" s="247" t="s">
        <v>386</v>
      </c>
    </row>
    <row r="57" spans="4:15" ht="17.399999999999999" customHeight="1"/>
    <row r="58" spans="4:15" ht="17.399999999999999" customHeight="1"/>
    <row r="59" spans="4:15" ht="25.2" customHeight="1">
      <c r="D59" s="285" t="s">
        <v>442</v>
      </c>
      <c r="E59" s="285"/>
      <c r="F59" s="285"/>
      <c r="G59" s="285"/>
      <c r="H59" s="285"/>
      <c r="I59" s="285"/>
      <c r="J59" s="285"/>
      <c r="K59" s="285"/>
      <c r="L59" s="285"/>
      <c r="M59" s="285"/>
      <c r="N59" s="285"/>
      <c r="O59" s="285"/>
    </row>
    <row r="60" spans="4:15">
      <c r="D60" s="305" t="s">
        <v>1</v>
      </c>
      <c r="E60" s="305"/>
      <c r="F60" s="305"/>
      <c r="G60" s="228" t="s">
        <v>2</v>
      </c>
      <c r="H60" s="286">
        <v>2018</v>
      </c>
      <c r="I60" s="286"/>
      <c r="J60" s="286">
        <v>2019</v>
      </c>
      <c r="K60" s="286"/>
      <c r="L60" s="286">
        <v>2020</v>
      </c>
      <c r="M60" s="286"/>
      <c r="N60" s="286">
        <v>2021</v>
      </c>
      <c r="O60" s="286"/>
    </row>
    <row r="61" spans="4:15" ht="17.399999999999999" customHeight="1">
      <c r="D61" s="348" t="s">
        <v>189</v>
      </c>
      <c r="E61" s="315" t="s">
        <v>309</v>
      </c>
      <c r="F61" s="316"/>
      <c r="G61" s="27" t="s">
        <v>3</v>
      </c>
      <c r="H61" s="352" t="s">
        <v>387</v>
      </c>
      <c r="I61" s="353"/>
      <c r="J61" s="361" t="s">
        <v>387</v>
      </c>
      <c r="K61" s="362"/>
      <c r="L61" s="361" t="s">
        <v>387</v>
      </c>
      <c r="M61" s="362"/>
      <c r="N61" s="354">
        <v>1860.9</v>
      </c>
      <c r="O61" s="357"/>
    </row>
    <row r="62" spans="4:15" ht="17.399999999999999" customHeight="1">
      <c r="D62" s="349"/>
      <c r="E62" s="315" t="s">
        <v>310</v>
      </c>
      <c r="F62" s="316"/>
      <c r="G62" s="27" t="s">
        <v>3</v>
      </c>
      <c r="H62" s="352" t="s">
        <v>387</v>
      </c>
      <c r="I62" s="353"/>
      <c r="J62" s="361" t="s">
        <v>387</v>
      </c>
      <c r="K62" s="362"/>
      <c r="L62" s="361" t="s">
        <v>387</v>
      </c>
      <c r="M62" s="362"/>
      <c r="N62" s="354">
        <v>1100.3</v>
      </c>
      <c r="O62" s="357"/>
    </row>
    <row r="63" spans="4:15" ht="17.399999999999999" customHeight="1">
      <c r="D63" s="313" t="s">
        <v>188</v>
      </c>
      <c r="E63" s="313"/>
      <c r="F63" s="314"/>
      <c r="G63" s="27" t="s">
        <v>3</v>
      </c>
      <c r="H63" s="352" t="s">
        <v>387</v>
      </c>
      <c r="I63" s="353"/>
      <c r="J63" s="361" t="s">
        <v>387</v>
      </c>
      <c r="K63" s="362"/>
      <c r="L63" s="361" t="s">
        <v>387</v>
      </c>
      <c r="M63" s="362"/>
      <c r="N63" s="354">
        <f>SUM(N61:O62)</f>
        <v>2961.2</v>
      </c>
      <c r="O63" s="357"/>
    </row>
    <row r="64" spans="4:15" ht="17.399999999999999" customHeight="1">
      <c r="D64" s="348" t="s">
        <v>185</v>
      </c>
      <c r="E64" s="315" t="s">
        <v>311</v>
      </c>
      <c r="F64" s="316"/>
      <c r="G64" s="27" t="s">
        <v>3</v>
      </c>
      <c r="H64" s="352" t="s">
        <v>387</v>
      </c>
      <c r="I64" s="353"/>
      <c r="J64" s="361" t="s">
        <v>387</v>
      </c>
      <c r="K64" s="362"/>
      <c r="L64" s="361" t="s">
        <v>387</v>
      </c>
      <c r="M64" s="362"/>
      <c r="N64" s="354">
        <v>420.8</v>
      </c>
      <c r="O64" s="357"/>
    </row>
    <row r="65" spans="4:15" ht="17.399999999999999" customHeight="1">
      <c r="D65" s="349"/>
      <c r="E65" s="315" t="s">
        <v>477</v>
      </c>
      <c r="F65" s="316"/>
      <c r="G65" s="27" t="s">
        <v>3</v>
      </c>
      <c r="H65" s="352" t="s">
        <v>387</v>
      </c>
      <c r="I65" s="353"/>
      <c r="J65" s="361" t="s">
        <v>387</v>
      </c>
      <c r="K65" s="362"/>
      <c r="L65" s="361" t="s">
        <v>387</v>
      </c>
      <c r="M65" s="362"/>
      <c r="N65" s="354">
        <v>528.29999999999995</v>
      </c>
      <c r="O65" s="357"/>
    </row>
    <row r="66" spans="4:15" ht="17.399999999999999" customHeight="1">
      <c r="D66" s="313" t="s">
        <v>184</v>
      </c>
      <c r="E66" s="313"/>
      <c r="F66" s="314"/>
      <c r="G66" s="27" t="s">
        <v>3</v>
      </c>
      <c r="H66" s="352" t="s">
        <v>387</v>
      </c>
      <c r="I66" s="353"/>
      <c r="J66" s="361" t="s">
        <v>387</v>
      </c>
      <c r="K66" s="362"/>
      <c r="L66" s="361" t="s">
        <v>387</v>
      </c>
      <c r="M66" s="362"/>
      <c r="N66" s="354">
        <f>N64+N65</f>
        <v>949.09999999999991</v>
      </c>
      <c r="O66" s="357"/>
    </row>
    <row r="67" spans="4:15" ht="17.399999999999999" customHeight="1">
      <c r="D67" s="247" t="s">
        <v>388</v>
      </c>
    </row>
    <row r="68" spans="4:15" ht="17.399999999999999" customHeight="1"/>
    <row r="69" spans="4:15" ht="17.399999999999999" customHeight="1"/>
    <row r="70" spans="4:15" ht="25.2" customHeight="1">
      <c r="D70" s="285" t="s">
        <v>389</v>
      </c>
      <c r="E70" s="285"/>
      <c r="F70" s="285"/>
      <c r="G70" s="285"/>
      <c r="H70" s="285"/>
      <c r="I70" s="285"/>
      <c r="J70" s="285"/>
      <c r="K70" s="285"/>
      <c r="L70" s="285"/>
      <c r="M70" s="285"/>
      <c r="N70" s="285"/>
      <c r="O70" s="285"/>
    </row>
    <row r="71" spans="4:15" ht="17.399999999999999" customHeight="1">
      <c r="D71" s="305" t="s">
        <v>1</v>
      </c>
      <c r="E71" s="305"/>
      <c r="F71" s="305"/>
      <c r="G71" s="228" t="s">
        <v>2</v>
      </c>
      <c r="H71" s="286">
        <v>2018</v>
      </c>
      <c r="I71" s="286"/>
      <c r="J71" s="286">
        <v>2019</v>
      </c>
      <c r="K71" s="286"/>
      <c r="L71" s="286">
        <v>2020</v>
      </c>
      <c r="M71" s="286"/>
      <c r="N71" s="286">
        <v>2021</v>
      </c>
      <c r="O71" s="286">
        <v>2021</v>
      </c>
    </row>
    <row r="72" spans="4:15" ht="17.399999999999999" customHeight="1">
      <c r="D72" s="315" t="s">
        <v>478</v>
      </c>
      <c r="E72" s="315"/>
      <c r="F72" s="316"/>
      <c r="G72" s="27" t="s">
        <v>3</v>
      </c>
      <c r="H72" s="354">
        <v>57.905999999999999</v>
      </c>
      <c r="I72" s="355"/>
      <c r="J72" s="354">
        <v>93.9</v>
      </c>
      <c r="K72" s="355"/>
      <c r="L72" s="354">
        <v>108.6</v>
      </c>
      <c r="M72" s="355"/>
      <c r="N72" s="354">
        <v>87.034000000000006</v>
      </c>
      <c r="O72" s="357"/>
    </row>
    <row r="73" spans="4:15" ht="17.399999999999999" customHeight="1">
      <c r="D73" s="315" t="s">
        <v>181</v>
      </c>
      <c r="E73" s="315"/>
      <c r="F73" s="316"/>
      <c r="G73" s="27" t="s">
        <v>3</v>
      </c>
      <c r="H73" s="354">
        <v>1.1770999999999998</v>
      </c>
      <c r="I73" s="355"/>
      <c r="J73" s="354">
        <v>1.04727601</v>
      </c>
      <c r="K73" s="355"/>
      <c r="L73" s="354">
        <v>0.32</v>
      </c>
      <c r="M73" s="355"/>
      <c r="N73" s="354">
        <v>0.70082189000000006</v>
      </c>
      <c r="O73" s="357"/>
    </row>
    <row r="74" spans="4:15" ht="17.399999999999999" customHeight="1">
      <c r="D74" s="315" t="s">
        <v>180</v>
      </c>
      <c r="E74" s="315"/>
      <c r="F74" s="316"/>
      <c r="G74" s="27" t="s">
        <v>3</v>
      </c>
      <c r="H74" s="354">
        <v>0.105</v>
      </c>
      <c r="I74" s="355"/>
      <c r="J74" s="354">
        <v>3.5</v>
      </c>
      <c r="K74" s="355"/>
      <c r="L74" s="354">
        <v>0.23</v>
      </c>
      <c r="M74" s="355"/>
      <c r="N74" s="354">
        <v>0.241381331</v>
      </c>
      <c r="O74" s="357"/>
    </row>
    <row r="75" spans="4:15" ht="17.399999999999999" customHeight="1">
      <c r="D75" s="247" t="s">
        <v>502</v>
      </c>
    </row>
    <row r="76" spans="4:15" ht="17.399999999999999" customHeight="1"/>
    <row r="77" spans="4:15" ht="17.399999999999999" customHeight="1"/>
    <row r="78" spans="4:15" ht="25.2" customHeight="1">
      <c r="D78" s="285" t="s">
        <v>390</v>
      </c>
      <c r="E78" s="285"/>
      <c r="F78" s="285"/>
      <c r="G78" s="285"/>
      <c r="H78" s="285"/>
      <c r="I78" s="285"/>
      <c r="J78" s="285"/>
      <c r="K78" s="285"/>
      <c r="L78" s="285"/>
      <c r="M78" s="285"/>
      <c r="N78" s="285"/>
      <c r="O78" s="285"/>
    </row>
    <row r="79" spans="4:15">
      <c r="D79" s="305" t="s">
        <v>1</v>
      </c>
      <c r="E79" s="305"/>
      <c r="F79" s="305"/>
      <c r="G79" s="228" t="s">
        <v>2</v>
      </c>
      <c r="H79" s="286">
        <v>2018</v>
      </c>
      <c r="I79" s="286"/>
      <c r="J79" s="286">
        <v>2019</v>
      </c>
      <c r="K79" s="286"/>
      <c r="L79" s="286">
        <v>2020</v>
      </c>
      <c r="M79" s="286"/>
      <c r="N79" s="286">
        <v>2021</v>
      </c>
      <c r="O79" s="286"/>
    </row>
    <row r="80" spans="4:15">
      <c r="D80" s="313" t="s">
        <v>179</v>
      </c>
      <c r="E80" s="313"/>
      <c r="F80" s="314"/>
      <c r="G80" s="48" t="s">
        <v>3</v>
      </c>
      <c r="H80" s="354">
        <v>181.8</v>
      </c>
      <c r="I80" s="355"/>
      <c r="J80" s="354">
        <f>SUM(J81:K83)</f>
        <v>226.99299999999999</v>
      </c>
      <c r="K80" s="355"/>
      <c r="L80" s="354">
        <f t="shared" ref="L80" si="3">SUM(L81:M83)</f>
        <v>201.60000000000002</v>
      </c>
      <c r="M80" s="355"/>
      <c r="N80" s="354">
        <f t="shared" ref="N80" si="4">SUM(N81:O83)</f>
        <v>174.90372944000001</v>
      </c>
      <c r="O80" s="355"/>
    </row>
    <row r="81" spans="4:15" ht="19.8">
      <c r="D81" s="223" t="s">
        <v>479</v>
      </c>
      <c r="E81" s="221"/>
      <c r="F81" s="222"/>
      <c r="G81" s="27" t="s">
        <v>3</v>
      </c>
      <c r="H81" s="354">
        <v>81.2</v>
      </c>
      <c r="I81" s="355"/>
      <c r="J81" s="354">
        <v>69.530199999999994</v>
      </c>
      <c r="K81" s="355"/>
      <c r="L81" s="354">
        <v>81.900000000000006</v>
      </c>
      <c r="M81" s="355"/>
      <c r="N81" s="354">
        <v>59.285366440000004</v>
      </c>
      <c r="O81" s="357"/>
    </row>
    <row r="82" spans="4:15" ht="19.8">
      <c r="D82" s="221" t="s">
        <v>480</v>
      </c>
      <c r="E82" s="221"/>
      <c r="F82" s="222"/>
      <c r="G82" s="27" t="s">
        <v>3</v>
      </c>
      <c r="H82" s="354">
        <v>69.599999999999994</v>
      </c>
      <c r="I82" s="355"/>
      <c r="J82" s="354">
        <v>122.125</v>
      </c>
      <c r="K82" s="355"/>
      <c r="L82" s="354">
        <v>94.2</v>
      </c>
      <c r="M82" s="355"/>
      <c r="N82" s="354">
        <v>76.199999999999989</v>
      </c>
      <c r="O82" s="357"/>
    </row>
    <row r="83" spans="4:15" ht="19.8">
      <c r="D83" s="221" t="s">
        <v>481</v>
      </c>
      <c r="E83" s="221"/>
      <c r="F83" s="222"/>
      <c r="G83" s="27" t="s">
        <v>3</v>
      </c>
      <c r="H83" s="354">
        <v>31</v>
      </c>
      <c r="I83" s="355"/>
      <c r="J83" s="354">
        <v>35.337800000000001</v>
      </c>
      <c r="K83" s="355"/>
      <c r="L83" s="354">
        <v>25.5</v>
      </c>
      <c r="M83" s="355"/>
      <c r="N83" s="354">
        <v>39.418362999999999</v>
      </c>
      <c r="O83" s="357"/>
    </row>
    <row r="84" spans="4:15" ht="19.8">
      <c r="D84" s="247" t="s">
        <v>482</v>
      </c>
    </row>
    <row r="85" spans="4:15" ht="19.8">
      <c r="D85" s="247" t="s">
        <v>483</v>
      </c>
    </row>
    <row r="86" spans="4:15" ht="19.8">
      <c r="D86" s="247" t="s">
        <v>484</v>
      </c>
    </row>
    <row r="87" spans="4:15">
      <c r="D87" s="247" t="s">
        <v>312</v>
      </c>
    </row>
    <row r="90" spans="4:15" ht="25.2" customHeight="1">
      <c r="D90" s="285" t="s">
        <v>391</v>
      </c>
      <c r="E90" s="285"/>
      <c r="F90" s="285"/>
      <c r="G90" s="285"/>
      <c r="H90" s="285"/>
      <c r="I90" s="285"/>
      <c r="J90" s="285"/>
      <c r="K90" s="285"/>
      <c r="L90" s="285"/>
      <c r="M90" s="285"/>
      <c r="N90" s="285"/>
      <c r="O90" s="285"/>
    </row>
    <row r="91" spans="4:15">
      <c r="D91" s="305" t="s">
        <v>1</v>
      </c>
      <c r="E91" s="305"/>
      <c r="F91" s="305"/>
      <c r="G91" s="228" t="s">
        <v>2</v>
      </c>
      <c r="H91" s="286">
        <v>2018</v>
      </c>
      <c r="I91" s="286"/>
      <c r="J91" s="286">
        <v>2019</v>
      </c>
      <c r="K91" s="286"/>
      <c r="L91" s="286">
        <v>2020</v>
      </c>
      <c r="M91" s="286"/>
      <c r="N91" s="286">
        <v>2021</v>
      </c>
      <c r="O91" s="286"/>
    </row>
    <row r="92" spans="4:15">
      <c r="D92" s="65" t="s">
        <v>178</v>
      </c>
      <c r="E92" s="85"/>
      <c r="F92" s="103"/>
      <c r="G92" s="27" t="s">
        <v>12</v>
      </c>
      <c r="H92" s="350">
        <v>181582.66329999999</v>
      </c>
      <c r="I92" s="351"/>
      <c r="J92" s="350">
        <v>222787.20000000001</v>
      </c>
      <c r="K92" s="351"/>
      <c r="L92" s="350">
        <v>198531</v>
      </c>
      <c r="M92" s="351"/>
      <c r="N92" s="350">
        <v>172133.06354900004</v>
      </c>
      <c r="O92" s="356"/>
    </row>
    <row r="93" spans="4:15">
      <c r="D93" s="65" t="s">
        <v>177</v>
      </c>
      <c r="E93" s="85"/>
      <c r="F93" s="103"/>
      <c r="G93" s="27" t="s">
        <v>12</v>
      </c>
      <c r="H93" s="350">
        <v>106.4538</v>
      </c>
      <c r="I93" s="351"/>
      <c r="J93" s="350">
        <v>413</v>
      </c>
      <c r="K93" s="351"/>
      <c r="L93" s="350">
        <v>245.3</v>
      </c>
      <c r="M93" s="351"/>
      <c r="N93" s="350">
        <v>360.50341200000003</v>
      </c>
      <c r="O93" s="356"/>
    </row>
    <row r="94" spans="4:15">
      <c r="D94" s="65" t="s">
        <v>176</v>
      </c>
      <c r="E94" s="85"/>
      <c r="F94" s="103"/>
      <c r="G94" s="27" t="s">
        <v>175</v>
      </c>
      <c r="H94" s="350">
        <v>234843</v>
      </c>
      <c r="I94" s="351"/>
      <c r="J94" s="350">
        <v>69367</v>
      </c>
      <c r="K94" s="351"/>
      <c r="L94" s="350">
        <v>30256</v>
      </c>
      <c r="M94" s="351"/>
      <c r="N94" s="350">
        <v>22122</v>
      </c>
      <c r="O94" s="356"/>
    </row>
    <row r="95" spans="4:15" ht="19.8">
      <c r="D95" s="65" t="s">
        <v>485</v>
      </c>
      <c r="E95" s="85"/>
      <c r="F95" s="103"/>
      <c r="G95" s="27" t="s">
        <v>12</v>
      </c>
      <c r="H95" s="350">
        <v>67.897599999999997</v>
      </c>
      <c r="I95" s="351"/>
      <c r="J95" s="350">
        <v>262</v>
      </c>
      <c r="K95" s="351"/>
      <c r="L95" s="350">
        <v>404.18</v>
      </c>
      <c r="M95" s="351"/>
      <c r="N95" s="350">
        <v>23.876999999999999</v>
      </c>
      <c r="O95" s="356"/>
    </row>
    <row r="96" spans="4:15" ht="19.8">
      <c r="D96" s="65" t="s">
        <v>486</v>
      </c>
      <c r="E96" s="85"/>
      <c r="F96" s="103"/>
      <c r="G96" s="27" t="s">
        <v>12</v>
      </c>
      <c r="H96" s="350">
        <v>175.90950000000001</v>
      </c>
      <c r="I96" s="351"/>
      <c r="J96" s="350">
        <v>3547</v>
      </c>
      <c r="K96" s="351"/>
      <c r="L96" s="350">
        <v>2448.3000000000002</v>
      </c>
      <c r="M96" s="351"/>
      <c r="N96" s="350">
        <v>2510.7230000000004</v>
      </c>
      <c r="O96" s="356"/>
    </row>
    <row r="97" spans="4:4" ht="19.8">
      <c r="D97" s="247" t="s">
        <v>487</v>
      </c>
    </row>
    <row r="98" spans="4:4" ht="19.8">
      <c r="D98" s="247" t="s">
        <v>488</v>
      </c>
    </row>
  </sheetData>
  <mergeCells count="337">
    <mergeCell ref="L45:M45"/>
    <mergeCell ref="N45:O45"/>
    <mergeCell ref="J45:K45"/>
    <mergeCell ref="D46:D53"/>
    <mergeCell ref="D54:F54"/>
    <mergeCell ref="D61:D62"/>
    <mergeCell ref="D63:F63"/>
    <mergeCell ref="D64:D65"/>
    <mergeCell ref="J48:K48"/>
    <mergeCell ref="J49:K49"/>
    <mergeCell ref="E46:E48"/>
    <mergeCell ref="J51:K51"/>
    <mergeCell ref="L47:M47"/>
    <mergeCell ref="L53:M53"/>
    <mergeCell ref="N53:O53"/>
    <mergeCell ref="L46:M46"/>
    <mergeCell ref="N46:O46"/>
    <mergeCell ref="J46:K46"/>
    <mergeCell ref="J47:K47"/>
    <mergeCell ref="N47:O47"/>
    <mergeCell ref="L48:M48"/>
    <mergeCell ref="N48:O48"/>
    <mergeCell ref="L49:M49"/>
    <mergeCell ref="E64:F64"/>
    <mergeCell ref="N29:O29"/>
    <mergeCell ref="N30:O30"/>
    <mergeCell ref="J30:K30"/>
    <mergeCell ref="L30:M30"/>
    <mergeCell ref="J31:K31"/>
    <mergeCell ref="L31:M31"/>
    <mergeCell ref="J32:K32"/>
    <mergeCell ref="L32:M32"/>
    <mergeCell ref="D34:D35"/>
    <mergeCell ref="E34:F34"/>
    <mergeCell ref="E35:F35"/>
    <mergeCell ref="J29:K29"/>
    <mergeCell ref="L29:M29"/>
    <mergeCell ref="J34:K34"/>
    <mergeCell ref="L34:M34"/>
    <mergeCell ref="J35:K35"/>
    <mergeCell ref="L35:M35"/>
    <mergeCell ref="E29:F29"/>
    <mergeCell ref="E30:F30"/>
    <mergeCell ref="E31:F31"/>
    <mergeCell ref="E32:F32"/>
    <mergeCell ref="E33:F33"/>
    <mergeCell ref="N28:O28"/>
    <mergeCell ref="L25:M25"/>
    <mergeCell ref="J26:K26"/>
    <mergeCell ref="L26:M26"/>
    <mergeCell ref="J27:K27"/>
    <mergeCell ref="L27:M27"/>
    <mergeCell ref="J28:K28"/>
    <mergeCell ref="L28:M28"/>
    <mergeCell ref="J25:K25"/>
    <mergeCell ref="J11:K11"/>
    <mergeCell ref="L11:M11"/>
    <mergeCell ref="N11:O11"/>
    <mergeCell ref="J8:K8"/>
    <mergeCell ref="L8:M8"/>
    <mergeCell ref="N25:O25"/>
    <mergeCell ref="N26:O26"/>
    <mergeCell ref="N27:O27"/>
    <mergeCell ref="D23:O23"/>
    <mergeCell ref="E24:F24"/>
    <mergeCell ref="E25:F25"/>
    <mergeCell ref="E26:F26"/>
    <mergeCell ref="D22:F22"/>
    <mergeCell ref="E11:F11"/>
    <mergeCell ref="N22:O22"/>
    <mergeCell ref="J24:K24"/>
    <mergeCell ref="L24:M24"/>
    <mergeCell ref="N24:O24"/>
    <mergeCell ref="E17:F17"/>
    <mergeCell ref="E18:F18"/>
    <mergeCell ref="E15:F15"/>
    <mergeCell ref="E16:F16"/>
    <mergeCell ref="E12:F12"/>
    <mergeCell ref="E13:F13"/>
    <mergeCell ref="E7:F7"/>
    <mergeCell ref="L7:M7"/>
    <mergeCell ref="D5:D10"/>
    <mergeCell ref="J9:K9"/>
    <mergeCell ref="L9:M9"/>
    <mergeCell ref="N9:O9"/>
    <mergeCell ref="J10:K10"/>
    <mergeCell ref="L10:M10"/>
    <mergeCell ref="N10:O10"/>
    <mergeCell ref="E10:F10"/>
    <mergeCell ref="H5:I5"/>
    <mergeCell ref="H6:I6"/>
    <mergeCell ref="H7:I7"/>
    <mergeCell ref="H8:I8"/>
    <mergeCell ref="H9:I9"/>
    <mergeCell ref="H10:I10"/>
    <mergeCell ref="D2:O2"/>
    <mergeCell ref="J3:K3"/>
    <mergeCell ref="D3:F3"/>
    <mergeCell ref="L3:M3"/>
    <mergeCell ref="N3:O3"/>
    <mergeCell ref="E8:F8"/>
    <mergeCell ref="E9:F9"/>
    <mergeCell ref="D4:F4"/>
    <mergeCell ref="J4:K4"/>
    <mergeCell ref="J5:K5"/>
    <mergeCell ref="L4:M4"/>
    <mergeCell ref="N4:O4"/>
    <mergeCell ref="L5:M5"/>
    <mergeCell ref="N5:O5"/>
    <mergeCell ref="J6:K6"/>
    <mergeCell ref="L6:M6"/>
    <mergeCell ref="N6:O6"/>
    <mergeCell ref="J7:K7"/>
    <mergeCell ref="N7:O7"/>
    <mergeCell ref="N8:O8"/>
    <mergeCell ref="E5:F5"/>
    <mergeCell ref="E6:F6"/>
    <mergeCell ref="H3:I3"/>
    <mergeCell ref="H4:I4"/>
    <mergeCell ref="E14:F14"/>
    <mergeCell ref="N17:O17"/>
    <mergeCell ref="N18:O18"/>
    <mergeCell ref="L52:M52"/>
    <mergeCell ref="N52:O52"/>
    <mergeCell ref="J16:K16"/>
    <mergeCell ref="L16:M16"/>
    <mergeCell ref="J17:K17"/>
    <mergeCell ref="L17:M17"/>
    <mergeCell ref="J18:K18"/>
    <mergeCell ref="L18:M18"/>
    <mergeCell ref="L41:M41"/>
    <mergeCell ref="N41:O41"/>
    <mergeCell ref="L42:M42"/>
    <mergeCell ref="N42:O42"/>
    <mergeCell ref="J39:K39"/>
    <mergeCell ref="N31:O31"/>
    <mergeCell ref="N32:O32"/>
    <mergeCell ref="N33:O33"/>
    <mergeCell ref="N34:O34"/>
    <mergeCell ref="N35:O35"/>
    <mergeCell ref="J33:K33"/>
    <mergeCell ref="L33:M33"/>
    <mergeCell ref="J22:K22"/>
    <mergeCell ref="L22:M22"/>
    <mergeCell ref="L13:M13"/>
    <mergeCell ref="N13:O13"/>
    <mergeCell ref="J14:K14"/>
    <mergeCell ref="L14:M14"/>
    <mergeCell ref="N14:O14"/>
    <mergeCell ref="J15:K15"/>
    <mergeCell ref="L15:M15"/>
    <mergeCell ref="N15:O15"/>
    <mergeCell ref="N16:O16"/>
    <mergeCell ref="E27:F27"/>
    <mergeCell ref="E28:F28"/>
    <mergeCell ref="E40:F40"/>
    <mergeCell ref="E41:F41"/>
    <mergeCell ref="E42:F42"/>
    <mergeCell ref="E43:F43"/>
    <mergeCell ref="J40:K40"/>
    <mergeCell ref="J41:K41"/>
    <mergeCell ref="J42:K42"/>
    <mergeCell ref="J43:K43"/>
    <mergeCell ref="J52:K52"/>
    <mergeCell ref="J53:K53"/>
    <mergeCell ref="H45:I45"/>
    <mergeCell ref="H46:I46"/>
    <mergeCell ref="H47:I47"/>
    <mergeCell ref="H48:I48"/>
    <mergeCell ref="H49:I49"/>
    <mergeCell ref="H50:I50"/>
    <mergeCell ref="H51:I51"/>
    <mergeCell ref="H52:I52"/>
    <mergeCell ref="H53:I53"/>
    <mergeCell ref="H54:I54"/>
    <mergeCell ref="D45:E45"/>
    <mergeCell ref="D40:D44"/>
    <mergeCell ref="E49:E53"/>
    <mergeCell ref="D59:O59"/>
    <mergeCell ref="D60:F60"/>
    <mergeCell ref="E61:F61"/>
    <mergeCell ref="E62:F62"/>
    <mergeCell ref="J60:K60"/>
    <mergeCell ref="L60:M60"/>
    <mergeCell ref="N60:O60"/>
    <mergeCell ref="N61:O61"/>
    <mergeCell ref="N62:O62"/>
    <mergeCell ref="J54:K54"/>
    <mergeCell ref="L54:M54"/>
    <mergeCell ref="N54:O54"/>
    <mergeCell ref="J44:K44"/>
    <mergeCell ref="L44:M44"/>
    <mergeCell ref="J50:K50"/>
    <mergeCell ref="L50:M50"/>
    <mergeCell ref="N50:O50"/>
    <mergeCell ref="N51:O51"/>
    <mergeCell ref="L43:M43"/>
    <mergeCell ref="N43:O43"/>
    <mergeCell ref="N44:O44"/>
    <mergeCell ref="L40:M40"/>
    <mergeCell ref="J71:K71"/>
    <mergeCell ref="L71:M71"/>
    <mergeCell ref="N71:O71"/>
    <mergeCell ref="J72:K72"/>
    <mergeCell ref="J73:K73"/>
    <mergeCell ref="N66:O66"/>
    <mergeCell ref="J61:K61"/>
    <mergeCell ref="J62:K62"/>
    <mergeCell ref="J63:K63"/>
    <mergeCell ref="J64:K64"/>
    <mergeCell ref="J65:K65"/>
    <mergeCell ref="J66:K66"/>
    <mergeCell ref="L61:M61"/>
    <mergeCell ref="L62:M62"/>
    <mergeCell ref="L63:M63"/>
    <mergeCell ref="L64:M64"/>
    <mergeCell ref="L65:M65"/>
    <mergeCell ref="L66:M66"/>
    <mergeCell ref="D70:O70"/>
    <mergeCell ref="E65:F65"/>
    <mergeCell ref="N63:O63"/>
    <mergeCell ref="N64:O64"/>
    <mergeCell ref="H64:I64"/>
    <mergeCell ref="J79:K79"/>
    <mergeCell ref="L79:M79"/>
    <mergeCell ref="N79:O79"/>
    <mergeCell ref="J80:K80"/>
    <mergeCell ref="J81:K81"/>
    <mergeCell ref="N80:O80"/>
    <mergeCell ref="N81:O81"/>
    <mergeCell ref="J74:K74"/>
    <mergeCell ref="L72:M72"/>
    <mergeCell ref="L73:M73"/>
    <mergeCell ref="L74:M74"/>
    <mergeCell ref="N72:O72"/>
    <mergeCell ref="N73:O73"/>
    <mergeCell ref="N74:O74"/>
    <mergeCell ref="D78:O78"/>
    <mergeCell ref="D79:F79"/>
    <mergeCell ref="D73:F73"/>
    <mergeCell ref="D74:F74"/>
    <mergeCell ref="H62:I62"/>
    <mergeCell ref="N96:O96"/>
    <mergeCell ref="D80:F80"/>
    <mergeCell ref="N82:O82"/>
    <mergeCell ref="N83:O83"/>
    <mergeCell ref="N92:O92"/>
    <mergeCell ref="N93:O93"/>
    <mergeCell ref="J94:K94"/>
    <mergeCell ref="J95:K95"/>
    <mergeCell ref="J96:K96"/>
    <mergeCell ref="L80:M80"/>
    <mergeCell ref="L81:M81"/>
    <mergeCell ref="L82:M82"/>
    <mergeCell ref="L83:M83"/>
    <mergeCell ref="L92:M92"/>
    <mergeCell ref="L93:M93"/>
    <mergeCell ref="L94:M94"/>
    <mergeCell ref="L95:M95"/>
    <mergeCell ref="L96:M96"/>
    <mergeCell ref="J82:K82"/>
    <mergeCell ref="J83:K83"/>
    <mergeCell ref="J92:K92"/>
    <mergeCell ref="J93:K93"/>
    <mergeCell ref="H92:I92"/>
    <mergeCell ref="H61:I61"/>
    <mergeCell ref="H22:I22"/>
    <mergeCell ref="H39:I39"/>
    <mergeCell ref="H60:I60"/>
    <mergeCell ref="H71:I71"/>
    <mergeCell ref="H79:I79"/>
    <mergeCell ref="H91:I91"/>
    <mergeCell ref="H24:I24"/>
    <mergeCell ref="H25:I25"/>
    <mergeCell ref="H26:I26"/>
    <mergeCell ref="H27:I27"/>
    <mergeCell ref="H28:I28"/>
    <mergeCell ref="H29:I29"/>
    <mergeCell ref="H30:I30"/>
    <mergeCell ref="H31:I31"/>
    <mergeCell ref="H32:I32"/>
    <mergeCell ref="H33:I33"/>
    <mergeCell ref="H34:I34"/>
    <mergeCell ref="H35:I35"/>
    <mergeCell ref="H40:I40"/>
    <mergeCell ref="H41:I41"/>
    <mergeCell ref="H42:I42"/>
    <mergeCell ref="H43:I43"/>
    <mergeCell ref="H44:I44"/>
    <mergeCell ref="H63:I63"/>
    <mergeCell ref="D38:O38"/>
    <mergeCell ref="D39:F39"/>
    <mergeCell ref="L39:M39"/>
    <mergeCell ref="N39:O39"/>
    <mergeCell ref="N40:O40"/>
    <mergeCell ref="N49:O49"/>
    <mergeCell ref="L51:M51"/>
    <mergeCell ref="D11:D13"/>
    <mergeCell ref="D14:D15"/>
    <mergeCell ref="D16:D18"/>
    <mergeCell ref="D21:O21"/>
    <mergeCell ref="J12:K12"/>
    <mergeCell ref="L12:M12"/>
    <mergeCell ref="N12:O12"/>
    <mergeCell ref="J13:K13"/>
    <mergeCell ref="H11:I11"/>
    <mergeCell ref="H12:I12"/>
    <mergeCell ref="H13:I13"/>
    <mergeCell ref="H14:I14"/>
    <mergeCell ref="H15:I15"/>
    <mergeCell ref="H16:I16"/>
    <mergeCell ref="H17:I17"/>
    <mergeCell ref="H18:I18"/>
    <mergeCell ref="H94:I94"/>
    <mergeCell ref="H95:I95"/>
    <mergeCell ref="H96:I96"/>
    <mergeCell ref="H65:I65"/>
    <mergeCell ref="H66:I66"/>
    <mergeCell ref="H72:I72"/>
    <mergeCell ref="H73:I73"/>
    <mergeCell ref="H74:I74"/>
    <mergeCell ref="H80:I80"/>
    <mergeCell ref="H81:I81"/>
    <mergeCell ref="H82:I82"/>
    <mergeCell ref="H83:I83"/>
    <mergeCell ref="D90:O90"/>
    <mergeCell ref="D91:F91"/>
    <mergeCell ref="J91:K91"/>
    <mergeCell ref="L91:M91"/>
    <mergeCell ref="N91:O91"/>
    <mergeCell ref="D66:F66"/>
    <mergeCell ref="D72:F72"/>
    <mergeCell ref="D71:F71"/>
    <mergeCell ref="N94:O94"/>
    <mergeCell ref="N95:O95"/>
    <mergeCell ref="H93:I93"/>
    <mergeCell ref="N65:O65"/>
  </mergeCells>
  <phoneticPr fontId="2" type="noConversion"/>
  <pageMargins left="0.7" right="0.7" top="0.75" bottom="0.75" header="0.3" footer="0.3"/>
  <pageSetup paperSize="9" scale="35"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3F4F"/>
    <pageSetUpPr fitToPage="1"/>
  </sheetPr>
  <dimension ref="A2:K56"/>
  <sheetViews>
    <sheetView showGridLines="0" topLeftCell="C1" zoomScale="85" zoomScaleNormal="85" zoomScaleSheetLayoutView="55" zoomScalePageLayoutView="40" workbookViewId="0">
      <selection activeCell="D17" sqref="D17:F17"/>
    </sheetView>
  </sheetViews>
  <sheetFormatPr defaultRowHeight="18.600000000000001"/>
  <cols>
    <col min="1" max="1" width="15.69921875" style="246" hidden="1" customWidth="1"/>
    <col min="2" max="2" width="26" style="246" hidden="1" customWidth="1"/>
    <col min="3" max="3" width="2.69921875" style="58" customWidth="1"/>
    <col min="4" max="4" width="27.19921875" style="247" customWidth="1"/>
    <col min="5" max="5" width="18.09765625" style="240" customWidth="1"/>
    <col min="6" max="6" width="18.09765625" style="47" customWidth="1"/>
    <col min="7" max="7" width="14.19921875" style="48" bestFit="1" customWidth="1"/>
    <col min="8" max="8" width="23.19921875" style="48" customWidth="1"/>
    <col min="9" max="11" width="23.19921875" style="240" customWidth="1"/>
    <col min="12" max="16384" width="8.796875" style="240"/>
  </cols>
  <sheetData>
    <row r="2" spans="1:11" ht="25.2" customHeight="1">
      <c r="A2" s="56"/>
      <c r="B2" s="56"/>
      <c r="C2" s="56"/>
      <c r="D2" s="285" t="s">
        <v>216</v>
      </c>
      <c r="E2" s="285"/>
      <c r="F2" s="285"/>
      <c r="G2" s="285"/>
      <c r="H2" s="285"/>
      <c r="I2" s="285"/>
      <c r="J2" s="285"/>
      <c r="K2" s="285"/>
    </row>
    <row r="3" spans="1:11">
      <c r="A3" s="25" t="s">
        <v>39</v>
      </c>
      <c r="B3" s="57" t="s">
        <v>0</v>
      </c>
      <c r="C3" s="56"/>
      <c r="D3" s="286" t="s">
        <v>1</v>
      </c>
      <c r="E3" s="286"/>
      <c r="F3" s="286"/>
      <c r="G3" s="228" t="s">
        <v>2</v>
      </c>
      <c r="H3" s="228">
        <v>2018</v>
      </c>
      <c r="I3" s="228">
        <v>2019</v>
      </c>
      <c r="J3" s="228">
        <v>2020</v>
      </c>
      <c r="K3" s="228">
        <v>2021</v>
      </c>
    </row>
    <row r="4" spans="1:11" ht="20.399999999999999">
      <c r="A4" s="323" t="s">
        <v>78</v>
      </c>
      <c r="B4" s="325" t="s">
        <v>76</v>
      </c>
      <c r="D4" s="317" t="s">
        <v>41</v>
      </c>
      <c r="E4" s="317"/>
      <c r="F4" s="338"/>
      <c r="G4" s="27" t="s">
        <v>18</v>
      </c>
      <c r="H4" s="158">
        <v>95.4</v>
      </c>
      <c r="I4" s="28">
        <v>95.5</v>
      </c>
      <c r="J4" s="28">
        <v>95.2</v>
      </c>
      <c r="K4" s="29">
        <v>95.1</v>
      </c>
    </row>
    <row r="5" spans="1:11" ht="20.399999999999999">
      <c r="A5" s="324"/>
      <c r="B5" s="326"/>
      <c r="D5" s="315" t="s">
        <v>67</v>
      </c>
      <c r="E5" s="315"/>
      <c r="F5" s="316"/>
      <c r="G5" s="27" t="s">
        <v>18</v>
      </c>
      <c r="H5" s="159">
        <v>88.3</v>
      </c>
      <c r="I5" s="28">
        <v>89</v>
      </c>
      <c r="J5" s="28">
        <v>89.2</v>
      </c>
      <c r="K5" s="29">
        <v>88</v>
      </c>
    </row>
    <row r="6" spans="1:11" ht="17.399999999999999" customHeight="1">
      <c r="A6" s="324"/>
      <c r="B6" s="326"/>
      <c r="D6" s="315" t="s">
        <v>68</v>
      </c>
      <c r="E6" s="315"/>
      <c r="F6" s="316"/>
      <c r="G6" s="27" t="s">
        <v>18</v>
      </c>
      <c r="H6" s="159">
        <v>93.2</v>
      </c>
      <c r="I6" s="28">
        <v>93.3</v>
      </c>
      <c r="J6" s="28">
        <v>77.599999999999994</v>
      </c>
      <c r="K6" s="29">
        <v>82.2</v>
      </c>
    </row>
    <row r="7" spans="1:11" ht="19.8">
      <c r="A7" s="341"/>
      <c r="B7" s="337"/>
      <c r="D7" s="315" t="s">
        <v>489</v>
      </c>
      <c r="E7" s="315"/>
      <c r="F7" s="316"/>
      <c r="G7" s="27" t="s">
        <v>18</v>
      </c>
      <c r="H7" s="262" t="s">
        <v>561</v>
      </c>
      <c r="I7" s="88" t="s">
        <v>387</v>
      </c>
      <c r="J7" s="88" t="s">
        <v>387</v>
      </c>
      <c r="K7" s="104" t="s">
        <v>499</v>
      </c>
    </row>
    <row r="8" spans="1:11" ht="17.399999999999999" customHeight="1">
      <c r="A8" s="230" t="s">
        <v>78</v>
      </c>
      <c r="B8" s="232" t="s">
        <v>76</v>
      </c>
      <c r="D8" s="315" t="s">
        <v>70</v>
      </c>
      <c r="E8" s="315"/>
      <c r="F8" s="316"/>
      <c r="G8" s="27" t="s">
        <v>18</v>
      </c>
      <c r="H8" s="88">
        <v>97.5</v>
      </c>
      <c r="I8" s="31">
        <v>97.6</v>
      </c>
      <c r="J8" s="31">
        <v>97.65</v>
      </c>
      <c r="K8" s="32">
        <v>96.55</v>
      </c>
    </row>
    <row r="9" spans="1:11">
      <c r="D9" s="38" t="s">
        <v>313</v>
      </c>
      <c r="E9" s="38"/>
      <c r="F9" s="38"/>
      <c r="G9" s="39"/>
      <c r="H9" s="39"/>
      <c r="I9" s="60"/>
      <c r="J9" s="60"/>
      <c r="K9" s="40"/>
    </row>
    <row r="10" spans="1:11" ht="25.2" customHeight="1">
      <c r="A10" s="62" t="s">
        <v>39</v>
      </c>
      <c r="B10" s="63" t="s">
        <v>0</v>
      </c>
      <c r="C10" s="64"/>
      <c r="D10" s="38" t="s">
        <v>314</v>
      </c>
      <c r="E10" s="38"/>
      <c r="F10" s="38"/>
      <c r="G10" s="39"/>
      <c r="H10" s="39"/>
      <c r="I10" s="60"/>
      <c r="J10" s="60"/>
      <c r="K10" s="40"/>
    </row>
    <row r="11" spans="1:11">
      <c r="A11" s="62" t="s">
        <v>39</v>
      </c>
      <c r="B11" s="63" t="s">
        <v>0</v>
      </c>
      <c r="C11" s="64"/>
      <c r="D11" s="247" t="s">
        <v>315</v>
      </c>
      <c r="F11" s="240"/>
      <c r="G11" s="246"/>
      <c r="H11" s="246"/>
      <c r="I11" s="59"/>
      <c r="J11" s="59"/>
      <c r="K11" s="59"/>
    </row>
    <row r="12" spans="1:11">
      <c r="A12" s="62"/>
      <c r="B12" s="63"/>
      <c r="C12" s="64"/>
      <c r="F12" s="240"/>
      <c r="G12" s="246"/>
      <c r="H12" s="246"/>
      <c r="I12" s="59"/>
      <c r="J12" s="59"/>
      <c r="K12" s="59"/>
    </row>
    <row r="13" spans="1:11">
      <c r="A13" s="62"/>
      <c r="B13" s="63"/>
      <c r="C13" s="64"/>
      <c r="F13" s="240"/>
      <c r="G13" s="246"/>
      <c r="H13" s="246"/>
      <c r="I13" s="59"/>
      <c r="J13" s="59"/>
      <c r="K13" s="59"/>
    </row>
    <row r="14" spans="1:11" ht="25.2" customHeight="1">
      <c r="A14" s="323" t="s">
        <v>78</v>
      </c>
      <c r="B14" s="325" t="s">
        <v>76</v>
      </c>
      <c r="D14" s="285" t="s">
        <v>392</v>
      </c>
      <c r="E14" s="285"/>
      <c r="F14" s="285"/>
      <c r="G14" s="285"/>
      <c r="H14" s="285"/>
      <c r="I14" s="285"/>
      <c r="J14" s="285"/>
      <c r="K14" s="285"/>
    </row>
    <row r="15" spans="1:11">
      <c r="A15" s="324"/>
      <c r="B15" s="326"/>
      <c r="D15" s="286" t="s">
        <v>1</v>
      </c>
      <c r="E15" s="286"/>
      <c r="F15" s="286"/>
      <c r="G15" s="228" t="s">
        <v>2</v>
      </c>
      <c r="H15" s="228">
        <v>2018</v>
      </c>
      <c r="I15" s="228">
        <v>2019</v>
      </c>
      <c r="J15" s="228">
        <v>2020</v>
      </c>
      <c r="K15" s="228">
        <v>2021</v>
      </c>
    </row>
    <row r="16" spans="1:11">
      <c r="A16" s="324"/>
      <c r="B16" s="337"/>
      <c r="D16" s="313" t="s">
        <v>394</v>
      </c>
      <c r="E16" s="313"/>
      <c r="F16" s="314"/>
      <c r="G16" s="27" t="s">
        <v>13</v>
      </c>
      <c r="H16" s="153">
        <v>15730</v>
      </c>
      <c r="I16" s="45">
        <v>13832</v>
      </c>
      <c r="J16" s="45">
        <v>16465</v>
      </c>
      <c r="K16" s="46">
        <v>11011</v>
      </c>
    </row>
    <row r="17" spans="1:11">
      <c r="A17" s="324"/>
      <c r="B17" s="325" t="s">
        <v>76</v>
      </c>
      <c r="D17" s="315" t="s">
        <v>395</v>
      </c>
      <c r="E17" s="315"/>
      <c r="F17" s="316"/>
      <c r="G17" s="27" t="s">
        <v>13</v>
      </c>
      <c r="H17" s="153">
        <v>15729</v>
      </c>
      <c r="I17" s="45">
        <v>13832</v>
      </c>
      <c r="J17" s="45">
        <v>16465</v>
      </c>
      <c r="K17" s="46">
        <v>11011</v>
      </c>
    </row>
    <row r="18" spans="1:11">
      <c r="A18" s="324"/>
      <c r="B18" s="326"/>
      <c r="D18" s="65" t="s">
        <v>396</v>
      </c>
      <c r="E18" s="65"/>
      <c r="F18" s="66"/>
      <c r="G18" s="27" t="s">
        <v>10</v>
      </c>
      <c r="H18" s="157">
        <v>0.99993642720915443</v>
      </c>
      <c r="I18" s="45">
        <v>100</v>
      </c>
      <c r="J18" s="45">
        <v>100</v>
      </c>
      <c r="K18" s="46">
        <v>100</v>
      </c>
    </row>
    <row r="19" spans="1:11">
      <c r="A19" s="324"/>
      <c r="B19" s="326"/>
      <c r="D19" s="34" t="s">
        <v>393</v>
      </c>
      <c r="E19" s="34"/>
      <c r="F19" s="35"/>
      <c r="G19" s="27" t="s">
        <v>13</v>
      </c>
      <c r="H19" s="153">
        <v>1982</v>
      </c>
      <c r="I19" s="105">
        <v>2079</v>
      </c>
      <c r="J19" s="105">
        <v>3611</v>
      </c>
      <c r="K19" s="46">
        <v>2864</v>
      </c>
    </row>
    <row r="20" spans="1:11">
      <c r="D20" s="34" t="s">
        <v>397</v>
      </c>
      <c r="E20" s="34"/>
      <c r="F20" s="35"/>
      <c r="G20" s="27" t="s">
        <v>10</v>
      </c>
      <c r="H20" s="157">
        <v>0.12600127145581691</v>
      </c>
      <c r="I20" s="105">
        <v>15.030364372469634</v>
      </c>
      <c r="J20" s="105">
        <v>21.931369571819008</v>
      </c>
      <c r="K20" s="46">
        <v>26.010353283080555</v>
      </c>
    </row>
    <row r="21" spans="1:11">
      <c r="D21" s="315" t="s">
        <v>398</v>
      </c>
      <c r="E21" s="315"/>
      <c r="F21" s="316"/>
      <c r="G21" s="27" t="s">
        <v>12</v>
      </c>
      <c r="H21" s="152">
        <v>0</v>
      </c>
      <c r="I21" s="105">
        <v>0</v>
      </c>
      <c r="J21" s="105">
        <v>0</v>
      </c>
      <c r="K21" s="46">
        <v>1178</v>
      </c>
    </row>
    <row r="22" spans="1:11">
      <c r="A22" s="62" t="s">
        <v>39</v>
      </c>
      <c r="B22" s="63" t="s">
        <v>0</v>
      </c>
      <c r="C22" s="64"/>
      <c r="F22" s="240"/>
      <c r="G22" s="246"/>
      <c r="H22" s="246"/>
      <c r="I22" s="59"/>
      <c r="J22" s="59"/>
      <c r="K22" s="59"/>
    </row>
    <row r="23" spans="1:11">
      <c r="A23" s="62"/>
      <c r="B23" s="63"/>
      <c r="C23" s="64"/>
      <c r="F23" s="240"/>
      <c r="G23" s="246"/>
      <c r="H23" s="246"/>
      <c r="I23" s="59"/>
      <c r="J23" s="59"/>
      <c r="K23" s="59"/>
    </row>
    <row r="24" spans="1:11" ht="25.2" customHeight="1">
      <c r="A24" s="231"/>
      <c r="B24" s="233"/>
      <c r="D24" s="285" t="s">
        <v>215</v>
      </c>
      <c r="E24" s="285"/>
      <c r="F24" s="285"/>
      <c r="G24" s="285"/>
      <c r="H24" s="285"/>
      <c r="I24" s="285"/>
      <c r="J24" s="285"/>
      <c r="K24" s="285"/>
    </row>
    <row r="25" spans="1:11" ht="17.399999999999999" customHeight="1">
      <c r="A25" s="323" t="s">
        <v>78</v>
      </c>
      <c r="B25" s="325" t="s">
        <v>76</v>
      </c>
      <c r="D25" s="305" t="s">
        <v>1</v>
      </c>
      <c r="E25" s="305"/>
      <c r="F25" s="305"/>
      <c r="G25" s="228" t="s">
        <v>2</v>
      </c>
      <c r="H25" s="228">
        <v>2018</v>
      </c>
      <c r="I25" s="228">
        <v>2019</v>
      </c>
      <c r="J25" s="228">
        <v>2020</v>
      </c>
      <c r="K25" s="228">
        <v>2021</v>
      </c>
    </row>
    <row r="26" spans="1:11" ht="19.8">
      <c r="A26" s="324"/>
      <c r="B26" s="326"/>
      <c r="D26" s="315" t="s">
        <v>503</v>
      </c>
      <c r="E26" s="315"/>
      <c r="F26" s="316"/>
      <c r="G26" s="27" t="s">
        <v>13</v>
      </c>
      <c r="H26" s="152">
        <v>0</v>
      </c>
      <c r="I26" s="90">
        <v>0</v>
      </c>
      <c r="J26" s="90">
        <v>0</v>
      </c>
      <c r="K26" s="91">
        <v>0</v>
      </c>
    </row>
    <row r="27" spans="1:11">
      <c r="A27" s="324"/>
      <c r="B27" s="326"/>
      <c r="D27" s="315" t="s">
        <v>214</v>
      </c>
      <c r="E27" s="315"/>
      <c r="F27" s="316"/>
      <c r="G27" s="27" t="s">
        <v>11</v>
      </c>
      <c r="H27" s="152">
        <v>0</v>
      </c>
      <c r="I27" s="90">
        <v>0</v>
      </c>
      <c r="J27" s="90">
        <v>0</v>
      </c>
      <c r="K27" s="91">
        <v>0</v>
      </c>
    </row>
    <row r="28" spans="1:11">
      <c r="A28" s="324"/>
      <c r="B28" s="326"/>
      <c r="D28" s="315" t="s">
        <v>213</v>
      </c>
      <c r="E28" s="315"/>
      <c r="F28" s="316"/>
      <c r="G28" s="27" t="s">
        <v>12</v>
      </c>
      <c r="H28" s="152">
        <v>0</v>
      </c>
      <c r="I28" s="90">
        <v>0</v>
      </c>
      <c r="J28" s="90">
        <v>0</v>
      </c>
      <c r="K28" s="91">
        <v>0</v>
      </c>
    </row>
    <row r="29" spans="1:11">
      <c r="A29" s="324"/>
      <c r="B29" s="326"/>
      <c r="D29" s="315" t="s">
        <v>212</v>
      </c>
      <c r="E29" s="315"/>
      <c r="F29" s="316"/>
      <c r="G29" s="27" t="s">
        <v>11</v>
      </c>
      <c r="H29" s="153">
        <v>12593068</v>
      </c>
      <c r="I29" s="45">
        <v>12898902</v>
      </c>
      <c r="J29" s="45">
        <v>19400572</v>
      </c>
      <c r="K29" s="46">
        <v>23790932</v>
      </c>
    </row>
    <row r="30" spans="1:11" ht="19.8">
      <c r="A30" s="324"/>
      <c r="B30" s="326"/>
      <c r="D30" s="315" t="s">
        <v>504</v>
      </c>
      <c r="E30" s="315"/>
      <c r="F30" s="316"/>
      <c r="G30" s="27" t="s">
        <v>10</v>
      </c>
      <c r="H30" s="89">
        <v>26.8</v>
      </c>
      <c r="I30" s="28">
        <v>27.163910755124547</v>
      </c>
      <c r="J30" s="28">
        <v>40.109463354511057</v>
      </c>
      <c r="K30" s="29">
        <v>48.819066063623993</v>
      </c>
    </row>
    <row r="31" spans="1:11">
      <c r="A31" s="324"/>
      <c r="B31" s="326"/>
      <c r="D31" s="366" t="s">
        <v>400</v>
      </c>
      <c r="E31" s="315" t="s">
        <v>211</v>
      </c>
      <c r="F31" s="316"/>
      <c r="G31" s="27" t="s">
        <v>175</v>
      </c>
      <c r="H31" s="153">
        <v>129810</v>
      </c>
      <c r="I31" s="45">
        <v>136438</v>
      </c>
      <c r="J31" s="45">
        <v>137577</v>
      </c>
      <c r="K31" s="46">
        <v>140093</v>
      </c>
    </row>
    <row r="32" spans="1:11">
      <c r="A32" s="324"/>
      <c r="B32" s="326"/>
      <c r="D32" s="340"/>
      <c r="E32" s="315" t="s">
        <v>210</v>
      </c>
      <c r="F32" s="316"/>
      <c r="G32" s="27" t="s">
        <v>11</v>
      </c>
      <c r="H32" s="153">
        <v>20551</v>
      </c>
      <c r="I32" s="45">
        <v>21574</v>
      </c>
      <c r="J32" s="45">
        <v>21622</v>
      </c>
      <c r="K32" s="46">
        <v>21119</v>
      </c>
    </row>
    <row r="33" spans="1:11">
      <c r="A33" s="324"/>
      <c r="B33" s="326"/>
      <c r="D33" s="366" t="s">
        <v>399</v>
      </c>
      <c r="E33" s="315" t="s">
        <v>211</v>
      </c>
      <c r="F33" s="316"/>
      <c r="G33" s="27" t="s">
        <v>175</v>
      </c>
      <c r="H33" s="153">
        <v>23908</v>
      </c>
      <c r="I33" s="45">
        <v>22749</v>
      </c>
      <c r="J33" s="45">
        <v>21856</v>
      </c>
      <c r="K33" s="46">
        <v>20716</v>
      </c>
    </row>
    <row r="34" spans="1:11">
      <c r="A34" s="324"/>
      <c r="B34" s="326"/>
      <c r="D34" s="340"/>
      <c r="E34" s="315" t="s">
        <v>210</v>
      </c>
      <c r="F34" s="316"/>
      <c r="G34" s="27" t="s">
        <v>11</v>
      </c>
      <c r="H34" s="153">
        <v>5171</v>
      </c>
      <c r="I34" s="45">
        <v>5631</v>
      </c>
      <c r="J34" s="45">
        <v>5832</v>
      </c>
      <c r="K34" s="46">
        <v>7105</v>
      </c>
    </row>
    <row r="35" spans="1:11" ht="17.399999999999999" customHeight="1">
      <c r="A35" s="62" t="s">
        <v>39</v>
      </c>
      <c r="B35" s="63" t="s">
        <v>0</v>
      </c>
      <c r="C35" s="64"/>
      <c r="D35" s="247" t="s">
        <v>620</v>
      </c>
      <c r="E35" s="247"/>
      <c r="F35" s="247"/>
      <c r="G35" s="246"/>
      <c r="H35" s="246"/>
      <c r="I35" s="106"/>
      <c r="J35" s="106"/>
      <c r="K35" s="106"/>
    </row>
    <row r="36" spans="1:11" ht="17.399999999999999" customHeight="1">
      <c r="A36" s="62" t="s">
        <v>39</v>
      </c>
      <c r="B36" s="63" t="s">
        <v>0</v>
      </c>
      <c r="C36" s="64"/>
      <c r="D36" s="247" t="s">
        <v>621</v>
      </c>
      <c r="F36" s="240"/>
      <c r="G36" s="246"/>
      <c r="H36" s="246"/>
      <c r="I36" s="59"/>
      <c r="J36" s="59"/>
      <c r="K36" s="59"/>
    </row>
    <row r="37" spans="1:11">
      <c r="A37" s="62"/>
      <c r="B37" s="63"/>
      <c r="C37" s="64"/>
      <c r="F37" s="240"/>
      <c r="G37" s="246"/>
      <c r="H37" s="246"/>
      <c r="I37" s="59"/>
      <c r="J37" s="59"/>
      <c r="K37" s="59"/>
    </row>
    <row r="38" spans="1:11">
      <c r="A38" s="62" t="s">
        <v>39</v>
      </c>
      <c r="B38" s="63" t="s">
        <v>0</v>
      </c>
      <c r="C38" s="64"/>
      <c r="D38" s="240"/>
    </row>
    <row r="39" spans="1:11" ht="25.2" customHeight="1">
      <c r="A39" s="323" t="s">
        <v>78</v>
      </c>
      <c r="B39" s="325" t="s">
        <v>76</v>
      </c>
      <c r="D39" s="285" t="s">
        <v>436</v>
      </c>
      <c r="E39" s="285"/>
      <c r="F39" s="285"/>
      <c r="G39" s="285"/>
      <c r="H39" s="285"/>
      <c r="I39" s="285"/>
      <c r="J39" s="285"/>
      <c r="K39" s="285"/>
    </row>
    <row r="40" spans="1:11">
      <c r="A40" s="324"/>
      <c r="B40" s="326"/>
      <c r="D40" s="305" t="s">
        <v>1</v>
      </c>
      <c r="E40" s="305"/>
      <c r="F40" s="305"/>
      <c r="G40" s="228" t="s">
        <v>2</v>
      </c>
      <c r="H40" s="228">
        <v>2018</v>
      </c>
      <c r="I40" s="228">
        <v>2019</v>
      </c>
      <c r="J40" s="228">
        <v>2020</v>
      </c>
      <c r="K40" s="228">
        <v>2021</v>
      </c>
    </row>
    <row r="41" spans="1:11">
      <c r="A41" s="324"/>
      <c r="B41" s="337"/>
      <c r="D41" s="348" t="s">
        <v>209</v>
      </c>
      <c r="E41" s="65" t="s">
        <v>401</v>
      </c>
      <c r="F41" s="66"/>
      <c r="G41" s="27" t="s">
        <v>11</v>
      </c>
      <c r="H41" s="154">
        <v>46929156</v>
      </c>
      <c r="I41" s="45">
        <v>47485438</v>
      </c>
      <c r="J41" s="45">
        <v>48369064</v>
      </c>
      <c r="K41" s="46">
        <v>48732870</v>
      </c>
    </row>
    <row r="42" spans="1:11">
      <c r="D42" s="349"/>
      <c r="E42" s="65" t="s">
        <v>402</v>
      </c>
      <c r="F42" s="66"/>
      <c r="G42" s="27" t="s">
        <v>11</v>
      </c>
      <c r="H42" s="154">
        <v>30749140</v>
      </c>
      <c r="I42" s="45">
        <v>33888512</v>
      </c>
      <c r="J42" s="45">
        <v>37673069</v>
      </c>
      <c r="K42" s="46">
        <v>39607982</v>
      </c>
    </row>
    <row r="43" spans="1:11">
      <c r="D43" s="343"/>
      <c r="E43" s="65" t="s">
        <v>403</v>
      </c>
      <c r="F43" s="66"/>
      <c r="G43" s="27" t="s">
        <v>10</v>
      </c>
      <c r="H43" s="89">
        <v>65.5</v>
      </c>
      <c r="I43" s="72">
        <v>71.366114386477804</v>
      </c>
      <c r="J43" s="72">
        <v>77.886702541938789</v>
      </c>
      <c r="K43" s="29">
        <v>81.275701595247725</v>
      </c>
    </row>
    <row r="44" spans="1:11">
      <c r="A44" s="62"/>
      <c r="B44" s="63"/>
      <c r="C44" s="64"/>
    </row>
    <row r="45" spans="1:11">
      <c r="A45" s="62"/>
      <c r="B45" s="63"/>
      <c r="C45" s="64"/>
    </row>
    <row r="46" spans="1:11" ht="25.2" customHeight="1">
      <c r="A46" s="323" t="s">
        <v>78</v>
      </c>
      <c r="B46" s="325" t="s">
        <v>76</v>
      </c>
      <c r="D46" s="285" t="s">
        <v>404</v>
      </c>
      <c r="E46" s="285"/>
      <c r="F46" s="285"/>
      <c r="G46" s="285"/>
      <c r="H46" s="285"/>
      <c r="I46" s="285"/>
      <c r="J46" s="285"/>
      <c r="K46" s="285"/>
    </row>
    <row r="47" spans="1:11">
      <c r="A47" s="324"/>
      <c r="B47" s="326"/>
      <c r="D47" s="305" t="s">
        <v>1</v>
      </c>
      <c r="E47" s="305"/>
      <c r="F47" s="305"/>
      <c r="G47" s="228" t="s">
        <v>2</v>
      </c>
      <c r="H47" s="228">
        <v>2018</v>
      </c>
      <c r="I47" s="228">
        <v>2019</v>
      </c>
      <c r="J47" s="228">
        <v>2020</v>
      </c>
      <c r="K47" s="228">
        <v>2021</v>
      </c>
    </row>
    <row r="48" spans="1:11">
      <c r="D48" s="313" t="s">
        <v>72</v>
      </c>
      <c r="E48" s="313"/>
      <c r="F48" s="314"/>
      <c r="G48" s="27"/>
      <c r="H48" s="262" t="s">
        <v>562</v>
      </c>
      <c r="I48" s="53">
        <f>SUM(I49:I56)</f>
        <v>156577</v>
      </c>
      <c r="J48" s="53">
        <f>SUM(J49:J56)</f>
        <v>75253</v>
      </c>
      <c r="K48" s="54">
        <f>SUM(K49:K56)</f>
        <v>77995</v>
      </c>
    </row>
    <row r="49" spans="4:11">
      <c r="D49" s="315" t="s">
        <v>208</v>
      </c>
      <c r="E49" s="315"/>
      <c r="F49" s="316"/>
      <c r="G49" s="27" t="s">
        <v>201</v>
      </c>
      <c r="H49" s="262" t="s">
        <v>562</v>
      </c>
      <c r="I49" s="45">
        <v>114936</v>
      </c>
      <c r="J49" s="45">
        <v>58475</v>
      </c>
      <c r="K49" s="46">
        <v>56179</v>
      </c>
    </row>
    <row r="50" spans="4:11">
      <c r="D50" s="315" t="s">
        <v>207</v>
      </c>
      <c r="E50" s="315"/>
      <c r="F50" s="316"/>
      <c r="G50" s="27" t="s">
        <v>201</v>
      </c>
      <c r="H50" s="262" t="s">
        <v>562</v>
      </c>
      <c r="I50" s="45">
        <v>15801</v>
      </c>
      <c r="J50" s="45">
        <v>7015</v>
      </c>
      <c r="K50" s="46">
        <v>12371</v>
      </c>
    </row>
    <row r="51" spans="4:11">
      <c r="D51" s="315" t="s">
        <v>206</v>
      </c>
      <c r="E51" s="315"/>
      <c r="F51" s="316"/>
      <c r="G51" s="27" t="s">
        <v>201</v>
      </c>
      <c r="H51" s="262" t="s">
        <v>562</v>
      </c>
      <c r="I51" s="45">
        <v>4186</v>
      </c>
      <c r="J51" s="45">
        <v>1949</v>
      </c>
      <c r="K51" s="46">
        <v>2394</v>
      </c>
    </row>
    <row r="52" spans="4:11">
      <c r="D52" s="315" t="s">
        <v>205</v>
      </c>
      <c r="E52" s="315"/>
      <c r="F52" s="316"/>
      <c r="G52" s="27" t="s">
        <v>201</v>
      </c>
      <c r="H52" s="262" t="s">
        <v>562</v>
      </c>
      <c r="I52" s="45">
        <v>16360</v>
      </c>
      <c r="J52" s="45">
        <v>7531</v>
      </c>
      <c r="K52" s="46">
        <v>6415</v>
      </c>
    </row>
    <row r="53" spans="4:11">
      <c r="D53" s="315" t="s">
        <v>204</v>
      </c>
      <c r="E53" s="315"/>
      <c r="F53" s="316"/>
      <c r="G53" s="27" t="s">
        <v>201</v>
      </c>
      <c r="H53" s="262" t="s">
        <v>562</v>
      </c>
      <c r="I53" s="45">
        <v>41</v>
      </c>
      <c r="J53" s="45">
        <v>0</v>
      </c>
      <c r="K53" s="46">
        <v>0</v>
      </c>
    </row>
    <row r="54" spans="4:11">
      <c r="D54" s="315" t="s">
        <v>117</v>
      </c>
      <c r="E54" s="315"/>
      <c r="F54" s="316"/>
      <c r="G54" s="27" t="s">
        <v>201</v>
      </c>
      <c r="H54" s="262" t="s">
        <v>562</v>
      </c>
      <c r="I54" s="45">
        <v>100</v>
      </c>
      <c r="J54" s="45">
        <v>0</v>
      </c>
      <c r="K54" s="46">
        <v>0</v>
      </c>
    </row>
    <row r="55" spans="4:11">
      <c r="D55" s="315" t="s">
        <v>203</v>
      </c>
      <c r="E55" s="315"/>
      <c r="F55" s="316"/>
      <c r="G55" s="27" t="s">
        <v>201</v>
      </c>
      <c r="H55" s="262" t="s">
        <v>562</v>
      </c>
      <c r="I55" s="45">
        <v>5003</v>
      </c>
      <c r="J55" s="45">
        <v>224</v>
      </c>
      <c r="K55" s="46">
        <v>454</v>
      </c>
    </row>
    <row r="56" spans="4:11">
      <c r="D56" s="315" t="s">
        <v>202</v>
      </c>
      <c r="E56" s="315"/>
      <c r="F56" s="316"/>
      <c r="G56" s="27" t="s">
        <v>201</v>
      </c>
      <c r="H56" s="262" t="s">
        <v>562</v>
      </c>
      <c r="I56" s="45">
        <v>150</v>
      </c>
      <c r="J56" s="45">
        <v>59</v>
      </c>
      <c r="K56" s="46">
        <v>182</v>
      </c>
    </row>
  </sheetData>
  <mergeCells count="50">
    <mergeCell ref="D30:F30"/>
    <mergeCell ref="D27:F27"/>
    <mergeCell ref="D28:F28"/>
    <mergeCell ref="D29:F29"/>
    <mergeCell ref="D50:F50"/>
    <mergeCell ref="D46:K46"/>
    <mergeCell ref="D47:F47"/>
    <mergeCell ref="D49:F49"/>
    <mergeCell ref="D39:K39"/>
    <mergeCell ref="D40:F40"/>
    <mergeCell ref="D48:F48"/>
    <mergeCell ref="D24:K24"/>
    <mergeCell ref="A39:A41"/>
    <mergeCell ref="B39:B41"/>
    <mergeCell ref="D41:D43"/>
    <mergeCell ref="A46:A47"/>
    <mergeCell ref="B46:B47"/>
    <mergeCell ref="A25:A34"/>
    <mergeCell ref="B25:B34"/>
    <mergeCell ref="D31:D32"/>
    <mergeCell ref="D33:D34"/>
    <mergeCell ref="E33:F33"/>
    <mergeCell ref="E34:F34"/>
    <mergeCell ref="D25:F25"/>
    <mergeCell ref="E31:F31"/>
    <mergeCell ref="E32:F32"/>
    <mergeCell ref="D26:F26"/>
    <mergeCell ref="D55:F55"/>
    <mergeCell ref="D56:F56"/>
    <mergeCell ref="D51:F51"/>
    <mergeCell ref="D52:F52"/>
    <mergeCell ref="D53:F53"/>
    <mergeCell ref="D54:F54"/>
    <mergeCell ref="D2:K2"/>
    <mergeCell ref="D3:F3"/>
    <mergeCell ref="D17:F17"/>
    <mergeCell ref="B17:B19"/>
    <mergeCell ref="D21:F21"/>
    <mergeCell ref="A4:A7"/>
    <mergeCell ref="B4:B7"/>
    <mergeCell ref="D4:F4"/>
    <mergeCell ref="A14:A19"/>
    <mergeCell ref="D16:F16"/>
    <mergeCell ref="D14:K14"/>
    <mergeCell ref="D15:F15"/>
    <mergeCell ref="B14:B16"/>
    <mergeCell ref="D5:F5"/>
    <mergeCell ref="D6:F6"/>
    <mergeCell ref="D7:F7"/>
    <mergeCell ref="D8:F8"/>
  </mergeCells>
  <phoneticPr fontId="2" type="noConversion"/>
  <pageMargins left="0.7" right="0.7" top="0.75" bottom="0.75" header="0.3" footer="0.3"/>
  <pageSetup paperSize="9" scale="3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3F4F"/>
    <pageSetUpPr fitToPage="1"/>
  </sheetPr>
  <dimension ref="A2:N227"/>
  <sheetViews>
    <sheetView showGridLines="0" topLeftCell="A43" zoomScale="70" zoomScaleNormal="70" zoomScaleSheetLayoutView="70" workbookViewId="0">
      <selection activeCell="L85" sqref="L85:M85"/>
    </sheetView>
  </sheetViews>
  <sheetFormatPr defaultRowHeight="18.600000000000001"/>
  <cols>
    <col min="1" max="1" width="2.69921875" style="58" customWidth="1"/>
    <col min="2" max="2" width="18.09765625" style="247" customWidth="1"/>
    <col min="3" max="3" width="18.09765625" style="240" customWidth="1"/>
    <col min="4" max="4" width="18.09765625" style="47" customWidth="1"/>
    <col min="5" max="5" width="14.19921875" style="48" bestFit="1" customWidth="1"/>
    <col min="6" max="8" width="14.19921875" style="48" customWidth="1"/>
    <col min="9" max="13" width="14.19921875" style="240" customWidth="1"/>
    <col min="14" max="14" width="8.796875" style="163"/>
    <col min="15" max="16384" width="8.796875" style="240"/>
  </cols>
  <sheetData>
    <row r="2" spans="1:14" ht="25.2" customHeight="1">
      <c r="A2" s="56"/>
      <c r="B2" s="285" t="s">
        <v>405</v>
      </c>
      <c r="C2" s="285"/>
      <c r="D2" s="285"/>
      <c r="E2" s="285"/>
      <c r="F2" s="285"/>
      <c r="G2" s="285"/>
      <c r="H2" s="285"/>
      <c r="I2" s="285"/>
      <c r="J2" s="285"/>
      <c r="K2" s="285"/>
      <c r="L2" s="285"/>
      <c r="M2" s="285"/>
    </row>
    <row r="3" spans="1:14">
      <c r="A3" s="56"/>
      <c r="B3" s="364" t="s">
        <v>1</v>
      </c>
      <c r="C3" s="364"/>
      <c r="D3" s="364"/>
      <c r="E3" s="364" t="s">
        <v>2</v>
      </c>
      <c r="F3" s="286">
        <v>2018</v>
      </c>
      <c r="G3" s="286"/>
      <c r="H3" s="286">
        <v>2019</v>
      </c>
      <c r="I3" s="286"/>
      <c r="J3" s="286">
        <v>2020</v>
      </c>
      <c r="K3" s="286"/>
      <c r="L3" s="286">
        <v>2021</v>
      </c>
      <c r="M3" s="286"/>
    </row>
    <row r="4" spans="1:14">
      <c r="A4" s="56"/>
      <c r="B4" s="305"/>
      <c r="C4" s="305"/>
      <c r="D4" s="305"/>
      <c r="E4" s="305"/>
      <c r="F4" s="227" t="s">
        <v>221</v>
      </c>
      <c r="G4" s="227" t="s">
        <v>220</v>
      </c>
      <c r="H4" s="227" t="s">
        <v>221</v>
      </c>
      <c r="I4" s="227" t="s">
        <v>220</v>
      </c>
      <c r="J4" s="227" t="s">
        <v>221</v>
      </c>
      <c r="K4" s="227" t="s">
        <v>220</v>
      </c>
      <c r="L4" s="227" t="s">
        <v>221</v>
      </c>
      <c r="M4" s="227" t="s">
        <v>220</v>
      </c>
    </row>
    <row r="5" spans="1:14" ht="17.399999999999999" customHeight="1">
      <c r="A5" s="56"/>
      <c r="B5" s="394" t="s">
        <v>237</v>
      </c>
      <c r="C5" s="107"/>
      <c r="D5" s="108"/>
      <c r="E5" s="27" t="s">
        <v>11</v>
      </c>
      <c r="F5" s="396">
        <v>25528</v>
      </c>
      <c r="G5" s="397"/>
      <c r="H5" s="396">
        <v>26628</v>
      </c>
      <c r="I5" s="397"/>
      <c r="J5" s="396">
        <v>26520</v>
      </c>
      <c r="K5" s="397"/>
      <c r="L5" s="396">
        <v>25964</v>
      </c>
      <c r="M5" s="397"/>
    </row>
    <row r="6" spans="1:14">
      <c r="A6" s="56"/>
      <c r="B6" s="395"/>
      <c r="C6" s="109"/>
      <c r="D6" s="110"/>
      <c r="E6" s="27" t="s">
        <v>11</v>
      </c>
      <c r="F6" s="154">
        <v>10984</v>
      </c>
      <c r="G6" s="154">
        <v>14544</v>
      </c>
      <c r="H6" s="111">
        <v>11764</v>
      </c>
      <c r="I6" s="111">
        <v>14864</v>
      </c>
      <c r="J6" s="111">
        <v>11669</v>
      </c>
      <c r="K6" s="111">
        <v>14851</v>
      </c>
      <c r="L6" s="112">
        <v>11522</v>
      </c>
      <c r="M6" s="112">
        <v>14442</v>
      </c>
    </row>
    <row r="7" spans="1:14" s="269" customFormat="1" ht="17.399999999999999" customHeight="1">
      <c r="A7" s="56"/>
      <c r="B7" s="398" t="s">
        <v>407</v>
      </c>
      <c r="C7" s="109"/>
      <c r="D7" s="110"/>
      <c r="E7" s="27" t="s">
        <v>11</v>
      </c>
      <c r="F7" s="396">
        <v>21432</v>
      </c>
      <c r="G7" s="397"/>
      <c r="H7" s="396">
        <v>22396</v>
      </c>
      <c r="I7" s="397"/>
      <c r="J7" s="396">
        <v>22219</v>
      </c>
      <c r="K7" s="397"/>
      <c r="L7" s="396">
        <v>21941</v>
      </c>
      <c r="M7" s="397"/>
      <c r="N7" s="163"/>
    </row>
    <row r="8" spans="1:14">
      <c r="A8" s="56"/>
      <c r="B8" s="400"/>
      <c r="C8" s="113"/>
      <c r="D8" s="114"/>
      <c r="E8" s="27" t="s">
        <v>11</v>
      </c>
      <c r="F8" s="154">
        <v>9164</v>
      </c>
      <c r="G8" s="154">
        <v>12268</v>
      </c>
      <c r="H8" s="111">
        <v>9899</v>
      </c>
      <c r="I8" s="111">
        <v>12497</v>
      </c>
      <c r="J8" s="111">
        <v>9873</v>
      </c>
      <c r="K8" s="111">
        <v>12346</v>
      </c>
      <c r="L8" s="112">
        <v>9820</v>
      </c>
      <c r="M8" s="112">
        <v>12121</v>
      </c>
    </row>
    <row r="9" spans="1:14">
      <c r="A9" s="56"/>
      <c r="B9" s="398" t="s">
        <v>408</v>
      </c>
      <c r="C9" s="113" t="s">
        <v>281</v>
      </c>
      <c r="D9" s="114"/>
      <c r="E9" s="27" t="s">
        <v>11</v>
      </c>
      <c r="F9" s="154">
        <v>8</v>
      </c>
      <c r="G9" s="154">
        <v>174</v>
      </c>
      <c r="H9" s="111">
        <v>14</v>
      </c>
      <c r="I9" s="111">
        <v>206</v>
      </c>
      <c r="J9" s="111">
        <v>16</v>
      </c>
      <c r="K9" s="111">
        <v>198</v>
      </c>
      <c r="L9" s="112">
        <v>15</v>
      </c>
      <c r="M9" s="112">
        <v>200</v>
      </c>
    </row>
    <row r="10" spans="1:14">
      <c r="A10" s="56"/>
      <c r="B10" s="399"/>
      <c r="C10" s="113" t="s">
        <v>406</v>
      </c>
      <c r="D10" s="114"/>
      <c r="E10" s="27" t="s">
        <v>11</v>
      </c>
      <c r="F10" s="154">
        <v>99</v>
      </c>
      <c r="G10" s="154">
        <v>1351</v>
      </c>
      <c r="H10" s="111">
        <v>119</v>
      </c>
      <c r="I10" s="111">
        <v>1410</v>
      </c>
      <c r="J10" s="111">
        <v>140</v>
      </c>
      <c r="K10" s="111">
        <v>1410</v>
      </c>
      <c r="L10" s="112">
        <v>152</v>
      </c>
      <c r="M10" s="112">
        <v>1402</v>
      </c>
    </row>
    <row r="11" spans="1:14" ht="14.4" customHeight="1">
      <c r="A11" s="56"/>
      <c r="B11" s="399"/>
      <c r="C11" s="115" t="s">
        <v>583</v>
      </c>
      <c r="D11" s="116"/>
      <c r="E11" s="27" t="s">
        <v>11</v>
      </c>
      <c r="F11" s="154">
        <v>8560</v>
      </c>
      <c r="G11" s="154">
        <v>9639</v>
      </c>
      <c r="H11" s="111">
        <v>9159</v>
      </c>
      <c r="I11" s="111">
        <v>9715</v>
      </c>
      <c r="J11" s="111">
        <v>9195</v>
      </c>
      <c r="K11" s="111">
        <v>9426</v>
      </c>
      <c r="L11" s="112">
        <v>9086</v>
      </c>
      <c r="M11" s="112">
        <v>9211</v>
      </c>
    </row>
    <row r="12" spans="1:14">
      <c r="A12" s="56"/>
      <c r="B12" s="400"/>
      <c r="C12" s="117" t="s">
        <v>410</v>
      </c>
      <c r="D12" s="118"/>
      <c r="E12" s="27" t="s">
        <v>11</v>
      </c>
      <c r="F12" s="154">
        <v>497</v>
      </c>
      <c r="G12" s="154">
        <v>1104</v>
      </c>
      <c r="H12" s="111">
        <v>607</v>
      </c>
      <c r="I12" s="111">
        <v>1166</v>
      </c>
      <c r="J12" s="111">
        <v>522</v>
      </c>
      <c r="K12" s="111">
        <v>1312</v>
      </c>
      <c r="L12" s="112">
        <v>567</v>
      </c>
      <c r="M12" s="112">
        <v>1308</v>
      </c>
    </row>
    <row r="13" spans="1:14">
      <c r="A13" s="56"/>
      <c r="B13" s="398" t="s">
        <v>409</v>
      </c>
      <c r="C13" s="117" t="s">
        <v>278</v>
      </c>
      <c r="D13" s="118"/>
      <c r="E13" s="27" t="s">
        <v>11</v>
      </c>
      <c r="F13" s="154">
        <v>1008</v>
      </c>
      <c r="G13" s="154">
        <v>434</v>
      </c>
      <c r="H13" s="242">
        <v>1329</v>
      </c>
      <c r="I13" s="242">
        <v>584</v>
      </c>
      <c r="J13" s="242">
        <v>1433</v>
      </c>
      <c r="K13" s="242">
        <v>621</v>
      </c>
      <c r="L13" s="242">
        <v>1547</v>
      </c>
      <c r="M13" s="112">
        <v>771</v>
      </c>
    </row>
    <row r="14" spans="1:14">
      <c r="A14" s="56"/>
      <c r="B14" s="399"/>
      <c r="C14" s="117" t="s">
        <v>279</v>
      </c>
      <c r="D14" s="118"/>
      <c r="E14" s="27" t="s">
        <v>11</v>
      </c>
      <c r="F14" s="154">
        <v>7444</v>
      </c>
      <c r="G14" s="154">
        <v>7640</v>
      </c>
      <c r="H14" s="242">
        <v>7818</v>
      </c>
      <c r="I14" s="242">
        <v>7790</v>
      </c>
      <c r="J14" s="242">
        <v>7685</v>
      </c>
      <c r="K14" s="242">
        <v>7668</v>
      </c>
      <c r="L14" s="242">
        <v>7567</v>
      </c>
      <c r="M14" s="112">
        <v>7618</v>
      </c>
    </row>
    <row r="15" spans="1:14">
      <c r="A15" s="56"/>
      <c r="B15" s="400"/>
      <c r="C15" s="119" t="s">
        <v>280</v>
      </c>
      <c r="D15" s="120"/>
      <c r="E15" s="27" t="s">
        <v>11</v>
      </c>
      <c r="F15" s="154">
        <v>703</v>
      </c>
      <c r="G15" s="154">
        <v>4203</v>
      </c>
      <c r="H15" s="242">
        <v>752</v>
      </c>
      <c r="I15" s="242">
        <v>4123</v>
      </c>
      <c r="J15" s="242">
        <v>755</v>
      </c>
      <c r="K15" s="242">
        <v>4057</v>
      </c>
      <c r="L15" s="242">
        <v>706</v>
      </c>
      <c r="M15" s="112">
        <v>3732</v>
      </c>
    </row>
    <row r="16" spans="1:14" ht="17.399999999999999" customHeight="1">
      <c r="A16" s="56"/>
      <c r="B16" s="252" t="s">
        <v>569</v>
      </c>
      <c r="C16" s="113"/>
      <c r="D16" s="114"/>
      <c r="E16" s="27" t="s">
        <v>11</v>
      </c>
      <c r="F16" s="116">
        <v>1820</v>
      </c>
      <c r="G16" s="116">
        <v>2276</v>
      </c>
      <c r="H16" s="116">
        <v>1865</v>
      </c>
      <c r="I16" s="116">
        <v>2367</v>
      </c>
      <c r="J16" s="116">
        <v>1796</v>
      </c>
      <c r="K16" s="116">
        <v>2505</v>
      </c>
      <c r="L16" s="116">
        <v>1702</v>
      </c>
      <c r="M16" s="116">
        <v>2321</v>
      </c>
    </row>
    <row r="17" spans="1:13">
      <c r="A17" s="56"/>
      <c r="B17" s="240"/>
      <c r="D17" s="240"/>
      <c r="E17" s="240"/>
      <c r="F17" s="240"/>
      <c r="G17" s="240"/>
      <c r="H17" s="240"/>
    </row>
    <row r="18" spans="1:13">
      <c r="B18" s="87"/>
      <c r="C18" s="87"/>
      <c r="D18" s="87"/>
      <c r="E18" s="39"/>
      <c r="F18" s="39"/>
      <c r="G18" s="39"/>
      <c r="H18" s="121"/>
      <c r="I18" s="121"/>
      <c r="J18" s="121"/>
      <c r="K18" s="121"/>
      <c r="L18" s="122"/>
      <c r="M18" s="122"/>
    </row>
    <row r="19" spans="1:13" ht="25.2" customHeight="1">
      <c r="A19" s="56"/>
      <c r="B19" s="285" t="s">
        <v>411</v>
      </c>
      <c r="C19" s="285"/>
      <c r="D19" s="285"/>
      <c r="E19" s="285"/>
      <c r="F19" s="285"/>
      <c r="G19" s="285"/>
      <c r="H19" s="285"/>
      <c r="I19" s="285"/>
      <c r="J19" s="285"/>
      <c r="K19" s="285"/>
      <c r="L19" s="285"/>
      <c r="M19" s="285"/>
    </row>
    <row r="20" spans="1:13">
      <c r="A20" s="56"/>
      <c r="B20" s="364" t="s">
        <v>1</v>
      </c>
      <c r="C20" s="364"/>
      <c r="D20" s="364"/>
      <c r="E20" s="364" t="s">
        <v>2</v>
      </c>
      <c r="F20" s="286">
        <v>2018</v>
      </c>
      <c r="G20" s="286"/>
      <c r="H20" s="286">
        <v>2019</v>
      </c>
      <c r="I20" s="286"/>
      <c r="J20" s="286">
        <v>2020</v>
      </c>
      <c r="K20" s="286"/>
      <c r="L20" s="286">
        <v>2021</v>
      </c>
      <c r="M20" s="286"/>
    </row>
    <row r="21" spans="1:13" ht="17.399999999999999" customHeight="1">
      <c r="A21" s="56"/>
      <c r="B21" s="305"/>
      <c r="C21" s="305"/>
      <c r="D21" s="305"/>
      <c r="E21" s="305"/>
      <c r="F21" s="227" t="s">
        <v>221</v>
      </c>
      <c r="G21" s="227" t="s">
        <v>220</v>
      </c>
      <c r="H21" s="227" t="s">
        <v>221</v>
      </c>
      <c r="I21" s="227" t="s">
        <v>220</v>
      </c>
      <c r="J21" s="227" t="s">
        <v>221</v>
      </c>
      <c r="K21" s="227" t="s">
        <v>220</v>
      </c>
      <c r="L21" s="227" t="s">
        <v>221</v>
      </c>
      <c r="M21" s="227" t="s">
        <v>220</v>
      </c>
    </row>
    <row r="22" spans="1:13">
      <c r="B22" s="401" t="s">
        <v>236</v>
      </c>
      <c r="C22" s="386" t="s">
        <v>219</v>
      </c>
      <c r="D22" s="387"/>
      <c r="E22" s="27" t="s">
        <v>11</v>
      </c>
      <c r="F22" s="154">
        <v>402</v>
      </c>
      <c r="G22" s="154">
        <v>337</v>
      </c>
      <c r="H22" s="242">
        <v>330</v>
      </c>
      <c r="I22" s="242">
        <v>263</v>
      </c>
      <c r="J22" s="242">
        <v>204</v>
      </c>
      <c r="K22" s="242">
        <v>173</v>
      </c>
      <c r="L22" s="242">
        <v>252</v>
      </c>
      <c r="M22" s="241">
        <v>261</v>
      </c>
    </row>
    <row r="23" spans="1:13">
      <c r="B23" s="402"/>
      <c r="C23" s="386" t="s">
        <v>218</v>
      </c>
      <c r="D23" s="387"/>
      <c r="E23" s="27" t="s">
        <v>11</v>
      </c>
      <c r="F23" s="154">
        <v>100</v>
      </c>
      <c r="G23" s="154">
        <v>99</v>
      </c>
      <c r="H23" s="242">
        <v>61</v>
      </c>
      <c r="I23" s="242">
        <v>140</v>
      </c>
      <c r="J23" s="242">
        <v>75</v>
      </c>
      <c r="K23" s="242">
        <v>116</v>
      </c>
      <c r="L23" s="242">
        <v>108</v>
      </c>
      <c r="M23" s="241">
        <v>212</v>
      </c>
    </row>
    <row r="24" spans="1:13">
      <c r="B24" s="403"/>
      <c r="C24" s="386" t="s">
        <v>217</v>
      </c>
      <c r="D24" s="387"/>
      <c r="E24" s="27" t="s">
        <v>11</v>
      </c>
      <c r="F24" s="154">
        <v>3</v>
      </c>
      <c r="G24" s="154">
        <v>14</v>
      </c>
      <c r="H24" s="242">
        <v>15</v>
      </c>
      <c r="I24" s="242">
        <v>11</v>
      </c>
      <c r="J24" s="242">
        <v>0</v>
      </c>
      <c r="K24" s="242">
        <v>14</v>
      </c>
      <c r="L24" s="242">
        <v>2</v>
      </c>
      <c r="M24" s="241">
        <v>10</v>
      </c>
    </row>
    <row r="25" spans="1:13">
      <c r="B25" s="245" t="s">
        <v>412</v>
      </c>
      <c r="C25" s="245"/>
      <c r="D25" s="245"/>
      <c r="E25" s="39"/>
      <c r="F25" s="39"/>
      <c r="G25" s="39"/>
      <c r="H25" s="124"/>
      <c r="I25" s="124"/>
      <c r="J25" s="124"/>
      <c r="K25" s="124"/>
      <c r="L25" s="124"/>
      <c r="M25" s="124"/>
    </row>
    <row r="28" spans="1:13" ht="25.2" customHeight="1">
      <c r="A28" s="56"/>
      <c r="B28" s="285" t="s">
        <v>413</v>
      </c>
      <c r="C28" s="285"/>
      <c r="D28" s="285"/>
      <c r="E28" s="285"/>
      <c r="F28" s="285"/>
      <c r="G28" s="285"/>
      <c r="H28" s="285"/>
      <c r="I28" s="285"/>
      <c r="J28" s="285"/>
      <c r="K28" s="285"/>
      <c r="L28" s="285"/>
      <c r="M28" s="285"/>
    </row>
    <row r="29" spans="1:13">
      <c r="A29" s="56"/>
      <c r="B29" s="364" t="s">
        <v>1</v>
      </c>
      <c r="C29" s="364"/>
      <c r="D29" s="364"/>
      <c r="E29" s="237" t="s">
        <v>2</v>
      </c>
      <c r="F29" s="286">
        <v>2018</v>
      </c>
      <c r="G29" s="286"/>
      <c r="H29" s="286">
        <v>2019</v>
      </c>
      <c r="I29" s="286"/>
      <c r="J29" s="286">
        <v>2020</v>
      </c>
      <c r="K29" s="286"/>
      <c r="L29" s="286">
        <v>2021</v>
      </c>
      <c r="M29" s="286"/>
    </row>
    <row r="30" spans="1:13" ht="17.399999999999999" customHeight="1">
      <c r="B30" s="113" t="s">
        <v>234</v>
      </c>
      <c r="C30" s="113"/>
      <c r="D30" s="113"/>
      <c r="E30" s="27" t="s">
        <v>10</v>
      </c>
      <c r="F30" s="410">
        <v>87.92</v>
      </c>
      <c r="G30" s="411"/>
      <c r="H30" s="406">
        <v>92.49</v>
      </c>
      <c r="I30" s="407"/>
      <c r="J30" s="406">
        <v>96.39</v>
      </c>
      <c r="K30" s="407"/>
      <c r="L30" s="408">
        <v>98.97</v>
      </c>
      <c r="M30" s="409"/>
    </row>
    <row r="31" spans="1:13">
      <c r="B31" s="240"/>
      <c r="D31" s="240"/>
      <c r="E31" s="240"/>
      <c r="F31" s="240"/>
      <c r="G31" s="240"/>
      <c r="H31" s="240"/>
      <c r="M31" s="125"/>
    </row>
    <row r="32" spans="1:13">
      <c r="B32" s="240"/>
      <c r="D32" s="240"/>
      <c r="E32" s="240"/>
      <c r="F32" s="240"/>
      <c r="G32" s="240"/>
      <c r="H32" s="240"/>
      <c r="M32" s="125"/>
    </row>
    <row r="33" spans="1:13" ht="25.2" customHeight="1">
      <c r="A33" s="56"/>
      <c r="B33" s="285" t="s">
        <v>490</v>
      </c>
      <c r="C33" s="285"/>
      <c r="D33" s="285"/>
      <c r="E33" s="285"/>
      <c r="F33" s="285"/>
      <c r="G33" s="285"/>
      <c r="H33" s="285"/>
      <c r="I33" s="285"/>
      <c r="J33" s="285"/>
      <c r="K33" s="285"/>
      <c r="L33" s="285"/>
      <c r="M33" s="285"/>
    </row>
    <row r="34" spans="1:13">
      <c r="A34" s="56"/>
      <c r="B34" s="364" t="s">
        <v>1</v>
      </c>
      <c r="C34" s="364"/>
      <c r="D34" s="364"/>
      <c r="E34" s="237" t="s">
        <v>2</v>
      </c>
      <c r="F34" s="286">
        <v>2018</v>
      </c>
      <c r="G34" s="286"/>
      <c r="H34" s="286">
        <v>2019</v>
      </c>
      <c r="I34" s="286"/>
      <c r="J34" s="286">
        <v>2020</v>
      </c>
      <c r="K34" s="286"/>
      <c r="L34" s="286">
        <v>2021</v>
      </c>
      <c r="M34" s="286"/>
    </row>
    <row r="35" spans="1:13" ht="17.399999999999999" customHeight="1">
      <c r="B35" s="244" t="s">
        <v>416</v>
      </c>
      <c r="C35" s="244"/>
      <c r="D35" s="244"/>
      <c r="E35" s="27" t="s">
        <v>10</v>
      </c>
      <c r="F35" s="412">
        <v>6</v>
      </c>
      <c r="G35" s="413"/>
      <c r="H35" s="388">
        <v>2.7588938023892813</v>
      </c>
      <c r="I35" s="392"/>
      <c r="J35" s="388">
        <v>2.581406014544978</v>
      </c>
      <c r="K35" s="392"/>
      <c r="L35" s="388">
        <v>4.8947757681705104</v>
      </c>
      <c r="M35" s="389"/>
    </row>
    <row r="36" spans="1:13" ht="17.399999999999999" customHeight="1">
      <c r="B36" s="244" t="s">
        <v>417</v>
      </c>
      <c r="C36" s="244"/>
      <c r="D36" s="244"/>
      <c r="E36" s="27" t="s">
        <v>10</v>
      </c>
      <c r="F36" s="404">
        <v>1.5</v>
      </c>
      <c r="G36" s="405"/>
      <c r="H36" s="388">
        <v>1.1946406177810045</v>
      </c>
      <c r="I36" s="392"/>
      <c r="J36" s="388">
        <v>0.91069907619734003</v>
      </c>
      <c r="K36" s="392"/>
      <c r="L36" s="388">
        <v>2.4944530357022794</v>
      </c>
      <c r="M36" s="389"/>
    </row>
    <row r="37" spans="1:13">
      <c r="E37" s="39"/>
      <c r="F37" s="39"/>
      <c r="G37" s="39"/>
      <c r="H37" s="126"/>
      <c r="I37" s="126"/>
      <c r="J37" s="126"/>
      <c r="K37" s="126"/>
      <c r="L37" s="126"/>
      <c r="M37" s="126"/>
    </row>
    <row r="38" spans="1:13">
      <c r="B38" s="229" t="s">
        <v>415</v>
      </c>
      <c r="C38" s="127"/>
      <c r="D38" s="128"/>
      <c r="E38" s="129"/>
      <c r="F38" s="129"/>
      <c r="G38" s="129"/>
      <c r="H38" s="130"/>
      <c r="I38" s="130"/>
      <c r="J38" s="130"/>
      <c r="K38" s="130"/>
      <c r="L38" s="130"/>
      <c r="M38" s="130"/>
    </row>
    <row r="39" spans="1:13" ht="17.399999999999999" customHeight="1">
      <c r="B39" s="390" t="s">
        <v>275</v>
      </c>
      <c r="C39" s="244" t="s">
        <v>221</v>
      </c>
      <c r="D39" s="244"/>
      <c r="E39" s="27" t="s">
        <v>10</v>
      </c>
      <c r="F39" s="388">
        <v>3</v>
      </c>
      <c r="G39" s="392"/>
      <c r="H39" s="388">
        <v>0.94383209029106996</v>
      </c>
      <c r="I39" s="392"/>
      <c r="J39" s="388">
        <v>0.68793815108432155</v>
      </c>
      <c r="K39" s="392"/>
      <c r="L39" s="388">
        <v>2.1986149398238419</v>
      </c>
      <c r="M39" s="389"/>
    </row>
    <row r="40" spans="1:13" ht="17.399999999999999" customHeight="1">
      <c r="B40" s="391"/>
      <c r="C40" s="244" t="s">
        <v>220</v>
      </c>
      <c r="D40" s="244"/>
      <c r="E40" s="27" t="s">
        <v>10</v>
      </c>
      <c r="F40" s="388">
        <v>3</v>
      </c>
      <c r="G40" s="392"/>
      <c r="H40" s="388">
        <v>1.8150617120982113</v>
      </c>
      <c r="I40" s="392"/>
      <c r="J40" s="388">
        <v>1.8934678634606565</v>
      </c>
      <c r="K40" s="392"/>
      <c r="L40" s="388">
        <v>2.6961608283466685</v>
      </c>
      <c r="M40" s="389"/>
    </row>
    <row r="41" spans="1:13">
      <c r="B41" s="390" t="s">
        <v>236</v>
      </c>
      <c r="C41" s="244" t="s">
        <v>278</v>
      </c>
      <c r="D41" s="244"/>
      <c r="E41" s="27" t="s">
        <v>10</v>
      </c>
      <c r="F41" s="388">
        <v>0.6</v>
      </c>
      <c r="G41" s="392"/>
      <c r="H41" s="388">
        <v>0.45541548412646027</v>
      </c>
      <c r="I41" s="392"/>
      <c r="J41" s="388">
        <v>0.34724497149970518</v>
      </c>
      <c r="K41" s="392"/>
      <c r="L41" s="388">
        <v>0.63874134337389898</v>
      </c>
      <c r="M41" s="389"/>
    </row>
    <row r="42" spans="1:13">
      <c r="B42" s="393"/>
      <c r="C42" s="244" t="s">
        <v>279</v>
      </c>
      <c r="D42" s="244"/>
      <c r="E42" s="27" t="s">
        <v>10</v>
      </c>
      <c r="F42" s="388">
        <v>3.2</v>
      </c>
      <c r="G42" s="392"/>
      <c r="H42" s="388">
        <v>0.83822849976899227</v>
      </c>
      <c r="I42" s="392"/>
      <c r="J42" s="388">
        <v>0.58310948044290112</v>
      </c>
      <c r="K42" s="392"/>
      <c r="L42" s="388">
        <v>1.9498419955624284</v>
      </c>
      <c r="M42" s="389"/>
    </row>
    <row r="43" spans="1:13">
      <c r="B43" s="391"/>
      <c r="C43" s="244" t="s">
        <v>280</v>
      </c>
      <c r="D43" s="244"/>
      <c r="E43" s="27" t="s">
        <v>10</v>
      </c>
      <c r="F43" s="388">
        <v>2.2000000000000002</v>
      </c>
      <c r="G43" s="392"/>
      <c r="H43" s="388">
        <v>1.465249818493829</v>
      </c>
      <c r="I43" s="392"/>
      <c r="J43" s="388">
        <v>1.6510515626023718</v>
      </c>
      <c r="K43" s="392"/>
      <c r="L43" s="388">
        <v>2.3061924292341827</v>
      </c>
      <c r="M43" s="389"/>
    </row>
    <row r="44" spans="1:13">
      <c r="B44" s="390" t="s">
        <v>235</v>
      </c>
      <c r="C44" s="244" t="s">
        <v>281</v>
      </c>
      <c r="D44" s="244"/>
      <c r="E44" s="27" t="s">
        <v>10</v>
      </c>
      <c r="F44" s="388" t="s">
        <v>561</v>
      </c>
      <c r="G44" s="392"/>
      <c r="H44" s="388" t="s">
        <v>418</v>
      </c>
      <c r="I44" s="392"/>
      <c r="J44" s="388" t="s">
        <v>418</v>
      </c>
      <c r="K44" s="392"/>
      <c r="L44" s="388" t="s">
        <v>418</v>
      </c>
      <c r="M44" s="389"/>
    </row>
    <row r="45" spans="1:13">
      <c r="B45" s="393"/>
      <c r="C45" s="244" t="s">
        <v>282</v>
      </c>
      <c r="D45" s="244"/>
      <c r="E45" s="27" t="s">
        <v>10</v>
      </c>
      <c r="F45" s="388">
        <v>4.0999999999999996</v>
      </c>
      <c r="G45" s="392"/>
      <c r="H45" s="388">
        <v>1.6434558774998349</v>
      </c>
      <c r="I45" s="392"/>
      <c r="J45" s="388">
        <v>1.7755356089890584</v>
      </c>
      <c r="K45" s="392"/>
      <c r="L45" s="388">
        <v>2.5885833389363273</v>
      </c>
      <c r="M45" s="389"/>
    </row>
    <row r="46" spans="1:13">
      <c r="B46" s="391"/>
      <c r="C46" s="244" t="s">
        <v>283</v>
      </c>
      <c r="D46" s="244"/>
      <c r="E46" s="27" t="s">
        <v>10</v>
      </c>
      <c r="F46" s="388">
        <v>1.9</v>
      </c>
      <c r="G46" s="392"/>
      <c r="H46" s="388">
        <v>1.1154379248894464</v>
      </c>
      <c r="I46" s="392"/>
      <c r="J46" s="388">
        <v>0.79931861364083079</v>
      </c>
      <c r="K46" s="392"/>
      <c r="L46" s="388">
        <v>2.3061924292341827</v>
      </c>
      <c r="M46" s="389"/>
    </row>
    <row r="47" spans="1:13">
      <c r="B47" s="229" t="s">
        <v>419</v>
      </c>
      <c r="C47" s="127"/>
      <c r="D47" s="128"/>
      <c r="E47" s="129"/>
      <c r="F47" s="130"/>
      <c r="G47" s="130"/>
      <c r="H47" s="130"/>
      <c r="I47" s="130"/>
      <c r="J47" s="130"/>
      <c r="K47" s="130"/>
      <c r="L47" s="130"/>
      <c r="M47" s="130"/>
    </row>
    <row r="48" spans="1:13">
      <c r="B48" s="390" t="s">
        <v>275</v>
      </c>
      <c r="C48" s="244" t="s">
        <v>221</v>
      </c>
      <c r="D48" s="244"/>
      <c r="E48" s="27" t="s">
        <v>10</v>
      </c>
      <c r="F48" s="388">
        <v>1</v>
      </c>
      <c r="G48" s="392"/>
      <c r="H48" s="388">
        <v>0.85802917299188164</v>
      </c>
      <c r="I48" s="392"/>
      <c r="J48" s="388">
        <v>0.55035052086745717</v>
      </c>
      <c r="K48" s="392"/>
      <c r="L48" s="388">
        <v>1.5867679688025282</v>
      </c>
      <c r="M48" s="389"/>
    </row>
    <row r="49" spans="1:13">
      <c r="B49" s="391"/>
      <c r="C49" s="244" t="s">
        <v>220</v>
      </c>
      <c r="D49" s="244"/>
      <c r="E49" s="27" t="s">
        <v>10</v>
      </c>
      <c r="F49" s="388">
        <v>0.5</v>
      </c>
      <c r="G49" s="392"/>
      <c r="H49" s="388">
        <v>0.33661144478912286</v>
      </c>
      <c r="I49" s="392"/>
      <c r="J49" s="388">
        <v>0.36034855532988275</v>
      </c>
      <c r="K49" s="392"/>
      <c r="L49" s="388">
        <v>0.90768506689975126</v>
      </c>
      <c r="M49" s="389"/>
    </row>
    <row r="50" spans="1:13">
      <c r="B50" s="390" t="s">
        <v>236</v>
      </c>
      <c r="C50" s="244" t="s">
        <v>278</v>
      </c>
      <c r="D50" s="244"/>
      <c r="E50" s="27" t="s">
        <v>10</v>
      </c>
      <c r="F50" s="388">
        <v>0.6</v>
      </c>
      <c r="G50" s="392"/>
      <c r="H50" s="388">
        <v>0.45541548412646027</v>
      </c>
      <c r="I50" s="392"/>
      <c r="J50" s="388">
        <v>0.34069317958461637</v>
      </c>
      <c r="K50" s="392"/>
      <c r="L50" s="388">
        <v>0.63874134337389898</v>
      </c>
      <c r="M50" s="389"/>
    </row>
    <row r="51" spans="1:13">
      <c r="B51" s="393"/>
      <c r="C51" s="244" t="s">
        <v>279</v>
      </c>
      <c r="D51" s="244"/>
      <c r="E51" s="27" t="s">
        <v>10</v>
      </c>
      <c r="F51" s="388">
        <v>0.9</v>
      </c>
      <c r="G51" s="392"/>
      <c r="H51" s="388">
        <v>0.73262490924691448</v>
      </c>
      <c r="I51" s="392"/>
      <c r="J51" s="388">
        <v>0.54379872895236847</v>
      </c>
      <c r="K51" s="392"/>
      <c r="L51" s="388">
        <v>1.5329792240973577</v>
      </c>
      <c r="M51" s="389"/>
    </row>
    <row r="52" spans="1:13">
      <c r="B52" s="391"/>
      <c r="C52" s="244" t="s">
        <v>280</v>
      </c>
      <c r="D52" s="244"/>
      <c r="E52" s="27" t="s">
        <v>10</v>
      </c>
      <c r="F52" s="388">
        <v>0</v>
      </c>
      <c r="G52" s="392"/>
      <c r="H52" s="388">
        <v>6.6002244076298596E-3</v>
      </c>
      <c r="I52" s="392"/>
      <c r="J52" s="388">
        <v>2.6207167660355107E-2</v>
      </c>
      <c r="K52" s="392"/>
      <c r="L52" s="388">
        <v>0.3227324682310227</v>
      </c>
      <c r="M52" s="389"/>
    </row>
    <row r="53" spans="1:13">
      <c r="B53" s="390" t="s">
        <v>235</v>
      </c>
      <c r="C53" s="244" t="s">
        <v>281</v>
      </c>
      <c r="D53" s="244"/>
      <c r="E53" s="27" t="s">
        <v>10</v>
      </c>
      <c r="F53" s="388" t="s">
        <v>561</v>
      </c>
      <c r="G53" s="392"/>
      <c r="H53" s="388" t="s">
        <v>418</v>
      </c>
      <c r="I53" s="392"/>
      <c r="J53" s="388">
        <v>6.5517919150887768E-3</v>
      </c>
      <c r="K53" s="392"/>
      <c r="L53" s="388" t="s">
        <v>418</v>
      </c>
      <c r="M53" s="389"/>
    </row>
    <row r="54" spans="1:13">
      <c r="B54" s="393"/>
      <c r="C54" s="244" t="s">
        <v>282</v>
      </c>
      <c r="D54" s="244"/>
      <c r="E54" s="27" t="s">
        <v>10</v>
      </c>
      <c r="F54" s="388">
        <v>0.1</v>
      </c>
      <c r="G54" s="392"/>
      <c r="H54" s="388">
        <v>9.2403141706818029E-2</v>
      </c>
      <c r="I54" s="392"/>
      <c r="J54" s="388">
        <v>0.11793225447159798</v>
      </c>
      <c r="K54" s="392"/>
      <c r="L54" s="388">
        <v>0.33617965440731529</v>
      </c>
      <c r="M54" s="389"/>
    </row>
    <row r="55" spans="1:13">
      <c r="B55" s="391"/>
      <c r="C55" s="244" t="s">
        <v>283</v>
      </c>
      <c r="D55" s="244"/>
      <c r="E55" s="27" t="s">
        <v>10</v>
      </c>
      <c r="F55" s="388">
        <v>1.4</v>
      </c>
      <c r="G55" s="392"/>
      <c r="H55" s="388">
        <v>1.1022374760741864</v>
      </c>
      <c r="I55" s="392"/>
      <c r="J55" s="388">
        <v>0.78621502981065328</v>
      </c>
      <c r="K55" s="392"/>
      <c r="L55" s="388">
        <v>2.1582733812949639</v>
      </c>
      <c r="M55" s="389"/>
    </row>
    <row r="56" spans="1:13">
      <c r="B56" s="247" t="s">
        <v>414</v>
      </c>
    </row>
    <row r="59" spans="1:13" ht="25.2" customHeight="1">
      <c r="A59" s="56"/>
      <c r="B59" s="285" t="s">
        <v>420</v>
      </c>
      <c r="C59" s="285"/>
      <c r="D59" s="285"/>
      <c r="E59" s="285"/>
      <c r="F59" s="285"/>
      <c r="G59" s="285"/>
      <c r="H59" s="285"/>
      <c r="I59" s="285"/>
      <c r="J59" s="285"/>
      <c r="K59" s="285"/>
      <c r="L59" s="285"/>
      <c r="M59" s="285"/>
    </row>
    <row r="60" spans="1:13">
      <c r="A60" s="56"/>
      <c r="B60" s="364" t="s">
        <v>1</v>
      </c>
      <c r="C60" s="364"/>
      <c r="D60" s="364"/>
      <c r="E60" s="364" t="s">
        <v>2</v>
      </c>
      <c r="F60" s="286">
        <v>2018</v>
      </c>
      <c r="G60" s="286"/>
      <c r="H60" s="286">
        <v>2019</v>
      </c>
      <c r="I60" s="286"/>
      <c r="J60" s="286">
        <v>2020</v>
      </c>
      <c r="K60" s="286"/>
      <c r="L60" s="286">
        <v>2021</v>
      </c>
      <c r="M60" s="286"/>
    </row>
    <row r="61" spans="1:13">
      <c r="A61" s="56"/>
      <c r="B61" s="305"/>
      <c r="C61" s="305"/>
      <c r="D61" s="305"/>
      <c r="E61" s="305"/>
      <c r="F61" s="227" t="s">
        <v>221</v>
      </c>
      <c r="G61" s="227" t="s">
        <v>220</v>
      </c>
      <c r="H61" s="227" t="s">
        <v>221</v>
      </c>
      <c r="I61" s="227" t="s">
        <v>220</v>
      </c>
      <c r="J61" s="227" t="s">
        <v>221</v>
      </c>
      <c r="K61" s="227" t="s">
        <v>220</v>
      </c>
      <c r="L61" s="227" t="s">
        <v>221</v>
      </c>
      <c r="M61" s="227" t="s">
        <v>220</v>
      </c>
    </row>
    <row r="62" spans="1:13">
      <c r="B62" s="386" t="s">
        <v>421</v>
      </c>
      <c r="C62" s="386"/>
      <c r="D62" s="387"/>
      <c r="E62" s="55"/>
      <c r="F62" s="148"/>
      <c r="G62" s="148"/>
      <c r="H62" s="148"/>
      <c r="I62" s="148"/>
      <c r="J62" s="148"/>
      <c r="K62" s="148"/>
      <c r="L62" s="148"/>
      <c r="M62" s="148"/>
    </row>
    <row r="63" spans="1:13" ht="19.8">
      <c r="B63" s="131" t="s">
        <v>491</v>
      </c>
      <c r="C63" s="131"/>
      <c r="D63" s="132"/>
      <c r="E63" s="27" t="s">
        <v>11</v>
      </c>
      <c r="F63" s="154">
        <v>10</v>
      </c>
      <c r="G63" s="154">
        <v>188</v>
      </c>
      <c r="H63" s="242">
        <v>14</v>
      </c>
      <c r="I63" s="242">
        <v>226</v>
      </c>
      <c r="J63" s="242">
        <v>16</v>
      </c>
      <c r="K63" s="242">
        <v>216</v>
      </c>
      <c r="L63" s="242">
        <v>17</v>
      </c>
      <c r="M63" s="241">
        <v>203</v>
      </c>
    </row>
    <row r="64" spans="1:13" ht="19.8">
      <c r="B64" s="131" t="s">
        <v>492</v>
      </c>
      <c r="C64" s="131"/>
      <c r="D64" s="132"/>
      <c r="E64" s="27" t="s">
        <v>11</v>
      </c>
      <c r="F64" s="154">
        <v>2427</v>
      </c>
      <c r="G64" s="154">
        <v>8207</v>
      </c>
      <c r="H64" s="242">
        <v>3006</v>
      </c>
      <c r="I64" s="242">
        <v>8669</v>
      </c>
      <c r="J64" s="242">
        <v>3247</v>
      </c>
      <c r="K64" s="242">
        <v>8594</v>
      </c>
      <c r="L64" s="242">
        <v>3578</v>
      </c>
      <c r="M64" s="241">
        <v>8380</v>
      </c>
    </row>
    <row r="65" spans="1:13">
      <c r="B65" s="131" t="s">
        <v>424</v>
      </c>
      <c r="C65" s="131"/>
      <c r="D65" s="132"/>
      <c r="E65" s="27" t="s">
        <v>11</v>
      </c>
      <c r="F65" s="154">
        <v>774</v>
      </c>
      <c r="G65" s="154">
        <v>1514</v>
      </c>
      <c r="H65" s="242">
        <v>1094</v>
      </c>
      <c r="I65" s="242">
        <v>1744</v>
      </c>
      <c r="J65" s="242">
        <v>1208</v>
      </c>
      <c r="K65" s="242">
        <v>1880</v>
      </c>
      <c r="L65" s="242">
        <v>1369</v>
      </c>
      <c r="M65" s="241">
        <v>1895</v>
      </c>
    </row>
    <row r="66" spans="1:13">
      <c r="B66" s="386" t="s">
        <v>422</v>
      </c>
      <c r="C66" s="386"/>
      <c r="D66" s="387"/>
      <c r="E66" s="27" t="s">
        <v>11</v>
      </c>
      <c r="F66" s="154">
        <v>387</v>
      </c>
      <c r="G66" s="154">
        <v>628</v>
      </c>
      <c r="H66" s="242">
        <v>410</v>
      </c>
      <c r="I66" s="242">
        <v>604</v>
      </c>
      <c r="J66" s="242">
        <v>406</v>
      </c>
      <c r="K66" s="242">
        <v>590</v>
      </c>
      <c r="L66" s="242">
        <v>411</v>
      </c>
      <c r="M66" s="241">
        <v>575</v>
      </c>
    </row>
    <row r="67" spans="1:13">
      <c r="B67" s="386" t="s">
        <v>423</v>
      </c>
      <c r="C67" s="386"/>
      <c r="D67" s="387"/>
      <c r="E67" s="27" t="s">
        <v>11</v>
      </c>
      <c r="F67" s="154">
        <v>58</v>
      </c>
      <c r="G67" s="154">
        <v>146</v>
      </c>
      <c r="H67" s="242">
        <v>66</v>
      </c>
      <c r="I67" s="242">
        <v>154</v>
      </c>
      <c r="J67" s="242">
        <v>66</v>
      </c>
      <c r="K67" s="242">
        <v>155</v>
      </c>
      <c r="L67" s="242">
        <v>68</v>
      </c>
      <c r="M67" s="241">
        <v>136</v>
      </c>
    </row>
    <row r="68" spans="1:13">
      <c r="B68" s="98" t="s">
        <v>495</v>
      </c>
    </row>
    <row r="69" spans="1:13">
      <c r="B69" s="98" t="s">
        <v>496</v>
      </c>
    </row>
    <row r="70" spans="1:13">
      <c r="B70" s="98"/>
    </row>
    <row r="71" spans="1:13">
      <c r="B71" s="98"/>
    </row>
    <row r="72" spans="1:13" ht="25.2" customHeight="1">
      <c r="A72" s="56"/>
      <c r="B72" s="285" t="s">
        <v>429</v>
      </c>
      <c r="C72" s="285"/>
      <c r="D72" s="285"/>
      <c r="E72" s="285"/>
      <c r="F72" s="285"/>
      <c r="G72" s="285"/>
      <c r="H72" s="285"/>
      <c r="I72" s="285"/>
      <c r="J72" s="285"/>
      <c r="K72" s="285"/>
      <c r="L72" s="285"/>
      <c r="M72" s="285"/>
    </row>
    <row r="73" spans="1:13">
      <c r="A73" s="56"/>
      <c r="B73" s="364" t="s">
        <v>1</v>
      </c>
      <c r="C73" s="364"/>
      <c r="D73" s="364"/>
      <c r="E73" s="364" t="s">
        <v>2</v>
      </c>
      <c r="F73" s="286">
        <v>2018</v>
      </c>
      <c r="G73" s="286"/>
      <c r="H73" s="286">
        <v>2019</v>
      </c>
      <c r="I73" s="286"/>
      <c r="J73" s="286">
        <v>2020</v>
      </c>
      <c r="K73" s="286"/>
      <c r="L73" s="286">
        <v>2021</v>
      </c>
      <c r="M73" s="286"/>
    </row>
    <row r="74" spans="1:13">
      <c r="A74" s="56"/>
      <c r="B74" s="305"/>
      <c r="C74" s="305"/>
      <c r="D74" s="305"/>
      <c r="E74" s="305"/>
      <c r="F74" s="227" t="s">
        <v>221</v>
      </c>
      <c r="G74" s="227" t="s">
        <v>220</v>
      </c>
      <c r="H74" s="227" t="s">
        <v>221</v>
      </c>
      <c r="I74" s="227" t="s">
        <v>220</v>
      </c>
      <c r="J74" s="227" t="s">
        <v>221</v>
      </c>
      <c r="K74" s="227" t="s">
        <v>220</v>
      </c>
      <c r="L74" s="227" t="s">
        <v>221</v>
      </c>
      <c r="M74" s="227" t="s">
        <v>220</v>
      </c>
    </row>
    <row r="75" spans="1:13">
      <c r="B75" s="123" t="s">
        <v>41</v>
      </c>
    </row>
    <row r="76" spans="1:13" ht="19.8">
      <c r="B76" s="244" t="s">
        <v>493</v>
      </c>
      <c r="C76" s="244"/>
      <c r="D76" s="244"/>
      <c r="E76" s="27" t="s">
        <v>11</v>
      </c>
      <c r="F76" s="243" t="s">
        <v>387</v>
      </c>
      <c r="G76" s="243" t="s">
        <v>387</v>
      </c>
      <c r="H76" s="242" t="s">
        <v>418</v>
      </c>
      <c r="I76" s="242" t="s">
        <v>418</v>
      </c>
      <c r="J76" s="242">
        <v>4630</v>
      </c>
      <c r="K76" s="242">
        <v>4564</v>
      </c>
      <c r="L76" s="242">
        <v>4497</v>
      </c>
      <c r="M76" s="241">
        <v>4235</v>
      </c>
    </row>
    <row r="77" spans="1:13" ht="19.8">
      <c r="B77" s="244" t="s">
        <v>506</v>
      </c>
      <c r="C77" s="244"/>
      <c r="D77" s="244"/>
      <c r="E77" s="27" t="s">
        <v>11</v>
      </c>
      <c r="F77" s="243" t="s">
        <v>387</v>
      </c>
      <c r="G77" s="243" t="s">
        <v>387</v>
      </c>
      <c r="H77" s="242" t="s">
        <v>418</v>
      </c>
      <c r="I77" s="242" t="s">
        <v>418</v>
      </c>
      <c r="J77" s="242">
        <v>236</v>
      </c>
      <c r="K77" s="242">
        <v>563</v>
      </c>
      <c r="L77" s="242">
        <v>496</v>
      </c>
      <c r="M77" s="241">
        <v>749</v>
      </c>
    </row>
    <row r="78" spans="1:13">
      <c r="B78" s="247" t="s">
        <v>428</v>
      </c>
    </row>
    <row r="79" spans="1:13">
      <c r="B79" s="247" t="s">
        <v>427</v>
      </c>
    </row>
    <row r="82" spans="1:14" ht="25.2" customHeight="1">
      <c r="A82" s="56"/>
      <c r="B82" s="285" t="s">
        <v>584</v>
      </c>
      <c r="C82" s="285"/>
      <c r="D82" s="285"/>
      <c r="E82" s="285"/>
      <c r="F82" s="285"/>
      <c r="G82" s="285"/>
      <c r="H82" s="285"/>
      <c r="I82" s="285"/>
      <c r="J82" s="285"/>
      <c r="K82" s="285"/>
      <c r="L82" s="285"/>
      <c r="M82" s="285"/>
    </row>
    <row r="83" spans="1:14">
      <c r="A83" s="56"/>
      <c r="B83" s="364" t="s">
        <v>1</v>
      </c>
      <c r="C83" s="364"/>
      <c r="D83" s="364"/>
      <c r="E83" s="237" t="s">
        <v>2</v>
      </c>
      <c r="F83" s="286">
        <v>2018</v>
      </c>
      <c r="G83" s="286"/>
      <c r="H83" s="286">
        <v>2019</v>
      </c>
      <c r="I83" s="286"/>
      <c r="J83" s="286">
        <v>2020</v>
      </c>
      <c r="K83" s="286"/>
      <c r="L83" s="286">
        <v>2021</v>
      </c>
      <c r="M83" s="286"/>
    </row>
    <row r="84" spans="1:14">
      <c r="B84" s="386" t="s">
        <v>599</v>
      </c>
      <c r="C84" s="386"/>
      <c r="D84" s="387"/>
      <c r="E84" s="27" t="s">
        <v>14</v>
      </c>
      <c r="F84" s="367">
        <v>12</v>
      </c>
      <c r="G84" s="368"/>
      <c r="H84" s="367">
        <v>7</v>
      </c>
      <c r="I84" s="368"/>
      <c r="J84" s="367">
        <v>6</v>
      </c>
      <c r="K84" s="368"/>
      <c r="L84" s="367">
        <v>4</v>
      </c>
      <c r="M84" s="369"/>
    </row>
    <row r="85" spans="1:14">
      <c r="B85" s="386" t="s">
        <v>600</v>
      </c>
      <c r="C85" s="386"/>
      <c r="D85" s="387"/>
      <c r="E85" s="27" t="s">
        <v>73</v>
      </c>
      <c r="F85" s="367">
        <v>242</v>
      </c>
      <c r="G85" s="368"/>
      <c r="H85" s="367">
        <v>196</v>
      </c>
      <c r="I85" s="368"/>
      <c r="J85" s="367">
        <v>459</v>
      </c>
      <c r="K85" s="368"/>
      <c r="L85" s="367">
        <v>0</v>
      </c>
      <c r="M85" s="369"/>
    </row>
    <row r="86" spans="1:14">
      <c r="B86" s="386" t="s">
        <v>601</v>
      </c>
      <c r="C86" s="386"/>
      <c r="D86" s="387"/>
      <c r="E86" s="27" t="s">
        <v>15</v>
      </c>
      <c r="F86" s="418">
        <v>4.5159785397714024E-3</v>
      </c>
      <c r="G86" s="419"/>
      <c r="H86" s="418">
        <v>3.4999999999999996E-3</v>
      </c>
      <c r="I86" s="419"/>
      <c r="J86" s="418">
        <v>8.2594808583382074E-3</v>
      </c>
      <c r="K86" s="419"/>
      <c r="L86" s="418">
        <v>0</v>
      </c>
      <c r="M86" s="420"/>
    </row>
    <row r="87" spans="1:14">
      <c r="B87" s="386" t="s">
        <v>602</v>
      </c>
      <c r="C87" s="386"/>
      <c r="D87" s="387"/>
      <c r="E87" s="27" t="s">
        <v>17</v>
      </c>
      <c r="F87" s="367">
        <v>1936</v>
      </c>
      <c r="G87" s="368"/>
      <c r="H87" s="367">
        <v>1568</v>
      </c>
      <c r="I87" s="368"/>
      <c r="J87" s="367">
        <v>3672</v>
      </c>
      <c r="K87" s="368"/>
      <c r="L87" s="367">
        <v>0</v>
      </c>
      <c r="M87" s="369"/>
    </row>
    <row r="88" spans="1:14">
      <c r="B88" s="386" t="s">
        <v>603</v>
      </c>
      <c r="C88" s="386"/>
      <c r="D88" s="387"/>
      <c r="E88" s="27" t="s">
        <v>17</v>
      </c>
      <c r="F88" s="367">
        <v>42870000</v>
      </c>
      <c r="G88" s="368"/>
      <c r="H88" s="367">
        <v>44800000</v>
      </c>
      <c r="I88" s="368"/>
      <c r="J88" s="367">
        <v>44458000</v>
      </c>
      <c r="K88" s="368"/>
      <c r="L88" s="367">
        <v>43886000</v>
      </c>
      <c r="M88" s="369"/>
    </row>
    <row r="89" spans="1:14">
      <c r="B89" s="386" t="s">
        <v>604</v>
      </c>
      <c r="C89" s="386"/>
      <c r="D89" s="387"/>
      <c r="E89" s="27" t="s">
        <v>15</v>
      </c>
      <c r="F89" s="418">
        <v>5.5983205038488457E-2</v>
      </c>
      <c r="G89" s="419"/>
      <c r="H89" s="418">
        <v>3.125E-2</v>
      </c>
      <c r="I89" s="419"/>
      <c r="J89" s="418">
        <v>2.6991767510909172E-2</v>
      </c>
      <c r="K89" s="419"/>
      <c r="L89" s="418">
        <v>1.8229047987968826E-2</v>
      </c>
      <c r="M89" s="420"/>
    </row>
    <row r="90" spans="1:14">
      <c r="B90" s="245"/>
      <c r="C90" s="245"/>
      <c r="D90" s="245"/>
      <c r="E90" s="39"/>
      <c r="F90" s="212"/>
      <c r="G90" s="212"/>
      <c r="H90" s="212"/>
      <c r="I90" s="212"/>
      <c r="J90" s="212"/>
      <c r="K90" s="212"/>
      <c r="L90" s="212"/>
      <c r="M90" s="212"/>
    </row>
    <row r="92" spans="1:14" ht="25.2" customHeight="1">
      <c r="A92" s="56"/>
      <c r="B92" s="285" t="s">
        <v>568</v>
      </c>
      <c r="C92" s="285"/>
      <c r="D92" s="285"/>
      <c r="E92" s="285"/>
      <c r="F92" s="285"/>
      <c r="G92" s="285"/>
      <c r="H92" s="285"/>
      <c r="I92" s="285"/>
      <c r="J92" s="285"/>
      <c r="K92" s="285"/>
      <c r="L92" s="285"/>
      <c r="M92" s="285"/>
    </row>
    <row r="93" spans="1:14" ht="17.399999999999999" customHeight="1">
      <c r="A93" s="56"/>
      <c r="B93" s="364" t="s">
        <v>1</v>
      </c>
      <c r="C93" s="364"/>
      <c r="D93" s="364"/>
      <c r="E93" s="237" t="s">
        <v>2</v>
      </c>
      <c r="F93" s="286">
        <v>2018</v>
      </c>
      <c r="G93" s="286"/>
      <c r="H93" s="286">
        <v>2019</v>
      </c>
      <c r="I93" s="286"/>
      <c r="J93" s="286">
        <v>2020</v>
      </c>
      <c r="K93" s="286"/>
      <c r="L93" s="286">
        <v>2021</v>
      </c>
      <c r="M93" s="286"/>
    </row>
    <row r="94" spans="1:14" ht="14.4" customHeight="1">
      <c r="B94" s="423" t="s">
        <v>585</v>
      </c>
      <c r="C94" s="253" t="s">
        <v>563</v>
      </c>
      <c r="D94" s="253"/>
      <c r="E94" s="254" t="s">
        <v>564</v>
      </c>
      <c r="F94" s="367">
        <v>16476</v>
      </c>
      <c r="G94" s="369"/>
      <c r="H94" s="367">
        <v>14273</v>
      </c>
      <c r="I94" s="369"/>
      <c r="J94" s="367">
        <v>15972</v>
      </c>
      <c r="K94" s="369"/>
      <c r="L94" s="367">
        <v>15280</v>
      </c>
      <c r="M94" s="369"/>
      <c r="N94" s="240"/>
    </row>
    <row r="95" spans="1:14" ht="14.4" customHeight="1">
      <c r="B95" s="424"/>
      <c r="C95" s="253" t="s">
        <v>565</v>
      </c>
      <c r="D95" s="253"/>
      <c r="E95" s="254" t="s">
        <v>566</v>
      </c>
      <c r="F95" s="418">
        <v>0.32324896998234254</v>
      </c>
      <c r="G95" s="420"/>
      <c r="H95" s="418">
        <v>0.26787406747055792</v>
      </c>
      <c r="I95" s="420"/>
      <c r="J95" s="418">
        <v>0.30231391662329055</v>
      </c>
      <c r="K95" s="420"/>
      <c r="L95" s="418">
        <v>0.294072363356428</v>
      </c>
      <c r="M95" s="420"/>
      <c r="N95" s="240"/>
    </row>
    <row r="96" spans="1:14" ht="14.4" customHeight="1">
      <c r="B96" s="425"/>
      <c r="C96" s="253" t="s">
        <v>567</v>
      </c>
      <c r="D96" s="253"/>
      <c r="E96" s="254" t="s">
        <v>566</v>
      </c>
      <c r="F96" s="367" t="s">
        <v>570</v>
      </c>
      <c r="G96" s="369"/>
      <c r="H96" s="367" t="s">
        <v>570</v>
      </c>
      <c r="I96" s="369"/>
      <c r="J96" s="367" t="s">
        <v>570</v>
      </c>
      <c r="K96" s="369"/>
      <c r="L96" s="367">
        <v>0.3</v>
      </c>
      <c r="M96" s="369"/>
      <c r="N96" s="240"/>
    </row>
    <row r="97" spans="1:14" ht="14.4" customHeight="1">
      <c r="B97" s="421" t="s">
        <v>579</v>
      </c>
      <c r="C97" s="253" t="s">
        <v>563</v>
      </c>
      <c r="D97" s="253"/>
      <c r="E97" s="254" t="s">
        <v>564</v>
      </c>
      <c r="F97" s="367">
        <v>303691</v>
      </c>
      <c r="G97" s="369"/>
      <c r="H97" s="367">
        <v>258269</v>
      </c>
      <c r="I97" s="369"/>
      <c r="J97" s="367">
        <v>217153</v>
      </c>
      <c r="K97" s="369"/>
      <c r="L97" s="367">
        <v>183495</v>
      </c>
      <c r="M97" s="369"/>
      <c r="N97" s="240"/>
    </row>
    <row r="98" spans="1:14" ht="14.4" customHeight="1">
      <c r="B98" s="422"/>
      <c r="C98" s="253" t="s">
        <v>565</v>
      </c>
      <c r="D98" s="253"/>
      <c r="E98" s="254" t="s">
        <v>566</v>
      </c>
      <c r="F98" s="418">
        <v>5.9582303315675889</v>
      </c>
      <c r="G98" s="420"/>
      <c r="H98" s="418">
        <v>4.8471637029043304</v>
      </c>
      <c r="I98" s="420"/>
      <c r="J98" s="418">
        <v>4.1102162494676575</v>
      </c>
      <c r="K98" s="420"/>
      <c r="L98" s="418">
        <v>3.5314665127020786</v>
      </c>
      <c r="M98" s="420"/>
      <c r="N98" s="240"/>
    </row>
    <row r="99" spans="1:14" ht="14.4" customHeight="1">
      <c r="B99" s="249" t="s">
        <v>580</v>
      </c>
      <c r="C99" s="217"/>
      <c r="D99" s="250"/>
      <c r="E99" s="251"/>
      <c r="F99" s="215"/>
      <c r="G99" s="215"/>
      <c r="H99" s="215"/>
      <c r="I99" s="215"/>
      <c r="J99" s="215"/>
      <c r="K99" s="215"/>
      <c r="L99" s="215"/>
      <c r="M99" s="215"/>
      <c r="N99" s="240"/>
    </row>
    <row r="100" spans="1:14" ht="14.4" customHeight="1">
      <c r="B100" s="217" t="s">
        <v>581</v>
      </c>
      <c r="C100" s="250"/>
      <c r="D100" s="250"/>
      <c r="E100" s="251"/>
      <c r="F100" s="213"/>
      <c r="G100" s="213"/>
      <c r="H100" s="213"/>
      <c r="I100" s="213"/>
      <c r="J100" s="213"/>
      <c r="K100" s="213"/>
      <c r="L100" s="213"/>
      <c r="M100" s="213"/>
      <c r="N100" s="240"/>
    </row>
    <row r="101" spans="1:14" ht="20.399999999999999">
      <c r="B101" s="217" t="s">
        <v>582</v>
      </c>
      <c r="C101" s="250"/>
      <c r="D101" s="250"/>
      <c r="E101" s="251"/>
      <c r="F101" s="214"/>
      <c r="G101" s="214"/>
      <c r="H101" s="214"/>
      <c r="I101" s="214"/>
      <c r="J101" s="214"/>
      <c r="K101" s="214"/>
      <c r="L101" s="215"/>
      <c r="M101" s="215"/>
      <c r="N101" s="240"/>
    </row>
    <row r="102" spans="1:14" ht="20.399999999999999">
      <c r="B102" s="217"/>
      <c r="C102" s="250"/>
      <c r="D102" s="250"/>
      <c r="E102" s="251"/>
      <c r="F102" s="214"/>
      <c r="G102" s="214"/>
      <c r="H102" s="214"/>
      <c r="I102" s="214"/>
      <c r="J102" s="214"/>
      <c r="K102" s="214"/>
      <c r="L102" s="215"/>
      <c r="M102" s="215"/>
      <c r="N102" s="240"/>
    </row>
    <row r="103" spans="1:14" ht="20.399999999999999">
      <c r="B103" s="255"/>
    </row>
    <row r="104" spans="1:14" ht="25.2" customHeight="1">
      <c r="A104" s="56"/>
      <c r="B104" s="285" t="s">
        <v>586</v>
      </c>
      <c r="C104" s="285"/>
      <c r="D104" s="285"/>
      <c r="E104" s="285"/>
      <c r="F104" s="285"/>
      <c r="G104" s="285"/>
      <c r="H104" s="285"/>
      <c r="I104" s="285"/>
      <c r="J104" s="285"/>
      <c r="K104" s="285"/>
      <c r="L104" s="285"/>
      <c r="M104" s="285"/>
    </row>
    <row r="105" spans="1:14">
      <c r="A105" s="56"/>
      <c r="B105" s="364" t="s">
        <v>1</v>
      </c>
      <c r="C105" s="364"/>
      <c r="D105" s="364"/>
      <c r="E105" s="364" t="s">
        <v>2</v>
      </c>
      <c r="F105" s="286">
        <v>2018</v>
      </c>
      <c r="G105" s="286"/>
      <c r="H105" s="286">
        <v>2019</v>
      </c>
      <c r="I105" s="286"/>
      <c r="J105" s="286">
        <v>2020</v>
      </c>
      <c r="K105" s="286"/>
      <c r="L105" s="286">
        <v>2021</v>
      </c>
      <c r="M105" s="286"/>
    </row>
    <row r="106" spans="1:14">
      <c r="A106" s="56"/>
      <c r="B106" s="305"/>
      <c r="C106" s="305"/>
      <c r="D106" s="305"/>
      <c r="E106" s="305"/>
      <c r="F106" s="227" t="s">
        <v>221</v>
      </c>
      <c r="G106" s="227" t="s">
        <v>220</v>
      </c>
      <c r="H106" s="227" t="s">
        <v>221</v>
      </c>
      <c r="I106" s="227" t="s">
        <v>220</v>
      </c>
      <c r="J106" s="227" t="s">
        <v>221</v>
      </c>
      <c r="K106" s="227" t="s">
        <v>220</v>
      </c>
      <c r="L106" s="227" t="s">
        <v>221</v>
      </c>
      <c r="M106" s="227" t="s">
        <v>220</v>
      </c>
    </row>
    <row r="107" spans="1:14">
      <c r="B107" s="244" t="s">
        <v>233</v>
      </c>
      <c r="C107" s="244"/>
      <c r="D107" s="244"/>
      <c r="E107" s="27" t="s">
        <v>9</v>
      </c>
      <c r="F107" s="152">
        <v>842</v>
      </c>
      <c r="G107" s="152">
        <v>21</v>
      </c>
      <c r="H107" s="242">
        <v>854</v>
      </c>
      <c r="I107" s="242">
        <v>25</v>
      </c>
      <c r="J107" s="242">
        <v>741</v>
      </c>
      <c r="K107" s="242">
        <v>34</v>
      </c>
      <c r="L107" s="242">
        <v>582</v>
      </c>
      <c r="M107" s="241">
        <v>41</v>
      </c>
    </row>
    <row r="108" spans="1:14">
      <c r="B108" s="244" t="s">
        <v>232</v>
      </c>
      <c r="C108" s="244"/>
      <c r="D108" s="244"/>
      <c r="E108" s="27" t="s">
        <v>9</v>
      </c>
      <c r="F108" s="152">
        <v>722</v>
      </c>
      <c r="G108" s="152">
        <v>20</v>
      </c>
      <c r="H108" s="242">
        <v>700</v>
      </c>
      <c r="I108" s="242">
        <v>22</v>
      </c>
      <c r="J108" s="242">
        <v>622</v>
      </c>
      <c r="K108" s="242">
        <v>27</v>
      </c>
      <c r="L108" s="242">
        <v>547</v>
      </c>
      <c r="M108" s="241">
        <v>41</v>
      </c>
    </row>
    <row r="109" spans="1:14">
      <c r="B109" s="244" t="s">
        <v>425</v>
      </c>
      <c r="C109" s="244"/>
      <c r="D109" s="244"/>
      <c r="E109" s="27" t="s">
        <v>15</v>
      </c>
      <c r="F109" s="152">
        <v>85</v>
      </c>
      <c r="G109" s="152">
        <v>95</v>
      </c>
      <c r="H109" s="242">
        <v>81.967213114754102</v>
      </c>
      <c r="I109" s="242">
        <v>88</v>
      </c>
      <c r="J109" s="242">
        <v>83.940620782726043</v>
      </c>
      <c r="K109" s="242">
        <v>79.411764705882348</v>
      </c>
      <c r="L109" s="242">
        <v>93.986254295532646</v>
      </c>
      <c r="M109" s="241">
        <v>100</v>
      </c>
    </row>
    <row r="110" spans="1:14">
      <c r="B110" s="244" t="s">
        <v>231</v>
      </c>
      <c r="C110" s="244"/>
      <c r="D110" s="244"/>
      <c r="E110" s="27" t="s">
        <v>9</v>
      </c>
      <c r="F110" s="152">
        <v>573</v>
      </c>
      <c r="G110" s="152">
        <v>9</v>
      </c>
      <c r="H110" s="242">
        <v>510</v>
      </c>
      <c r="I110" s="242">
        <v>16</v>
      </c>
      <c r="J110" s="242">
        <v>664</v>
      </c>
      <c r="K110" s="242">
        <v>21</v>
      </c>
      <c r="L110" s="242">
        <v>583</v>
      </c>
      <c r="M110" s="241">
        <v>25</v>
      </c>
    </row>
    <row r="111" spans="1:14">
      <c r="B111" s="244" t="s">
        <v>426</v>
      </c>
      <c r="C111" s="244"/>
      <c r="D111" s="244"/>
      <c r="E111" s="27" t="s">
        <v>15</v>
      </c>
      <c r="F111" s="152">
        <v>72</v>
      </c>
      <c r="G111" s="152">
        <v>90</v>
      </c>
      <c r="H111" s="242">
        <v>71</v>
      </c>
      <c r="I111" s="242">
        <v>80</v>
      </c>
      <c r="J111" s="242">
        <v>94.857142857142861</v>
      </c>
      <c r="K111" s="242">
        <v>95.454545454545453</v>
      </c>
      <c r="L111" s="242">
        <v>93.729903536977488</v>
      </c>
      <c r="M111" s="241">
        <v>92.592592592592595</v>
      </c>
    </row>
    <row r="114" spans="1:14" ht="25.2" customHeight="1">
      <c r="A114" s="56"/>
      <c r="B114" s="285" t="s">
        <v>587</v>
      </c>
      <c r="C114" s="285"/>
      <c r="D114" s="285"/>
      <c r="E114" s="285"/>
      <c r="F114" s="285"/>
      <c r="G114" s="285"/>
      <c r="H114" s="285"/>
      <c r="I114" s="285"/>
      <c r="J114" s="285"/>
      <c r="K114" s="285"/>
      <c r="L114" s="285"/>
      <c r="M114" s="285"/>
    </row>
    <row r="115" spans="1:14">
      <c r="A115" s="56"/>
      <c r="B115" s="364" t="s">
        <v>1</v>
      </c>
      <c r="C115" s="364"/>
      <c r="D115" s="364"/>
      <c r="E115" s="237" t="s">
        <v>2</v>
      </c>
      <c r="F115" s="286">
        <v>2018</v>
      </c>
      <c r="G115" s="286"/>
      <c r="H115" s="286">
        <v>2019</v>
      </c>
      <c r="I115" s="286"/>
      <c r="J115" s="286">
        <v>2020</v>
      </c>
      <c r="K115" s="286"/>
      <c r="L115" s="286">
        <v>2021</v>
      </c>
      <c r="M115" s="286"/>
    </row>
    <row r="116" spans="1:14">
      <c r="B116" s="244" t="s">
        <v>507</v>
      </c>
      <c r="C116" s="244"/>
      <c r="D116" s="244"/>
      <c r="E116" s="27" t="s">
        <v>9</v>
      </c>
      <c r="F116" s="367">
        <v>15987</v>
      </c>
      <c r="G116" s="368"/>
      <c r="H116" s="385">
        <v>16074</v>
      </c>
      <c r="I116" s="385"/>
      <c r="J116" s="385">
        <v>15893</v>
      </c>
      <c r="K116" s="385"/>
      <c r="L116" s="369">
        <v>15627</v>
      </c>
      <c r="M116" s="369"/>
    </row>
    <row r="117" spans="1:14">
      <c r="B117" s="244" t="s">
        <v>508</v>
      </c>
      <c r="C117" s="244"/>
      <c r="D117" s="244"/>
      <c r="E117" s="27" t="s">
        <v>9</v>
      </c>
      <c r="F117" s="367">
        <v>15653</v>
      </c>
      <c r="G117" s="368"/>
      <c r="H117" s="385">
        <v>15628</v>
      </c>
      <c r="I117" s="385"/>
      <c r="J117" s="385">
        <v>15412</v>
      </c>
      <c r="K117" s="385"/>
      <c r="L117" s="369">
        <v>15167</v>
      </c>
      <c r="M117" s="369"/>
    </row>
    <row r="118" spans="1:14" ht="17.399999999999999" customHeight="1">
      <c r="B118" s="244" t="s">
        <v>505</v>
      </c>
      <c r="C118" s="244"/>
      <c r="D118" s="244"/>
      <c r="E118" s="27" t="s">
        <v>15</v>
      </c>
      <c r="F118" s="380">
        <v>97.91</v>
      </c>
      <c r="G118" s="381"/>
      <c r="H118" s="414">
        <v>97.225332835635186</v>
      </c>
      <c r="I118" s="414"/>
      <c r="J118" s="414">
        <v>96.973510350468757</v>
      </c>
      <c r="K118" s="414"/>
      <c r="L118" s="382">
        <v>97.056376783771682</v>
      </c>
      <c r="M118" s="382"/>
    </row>
    <row r="119" spans="1:14">
      <c r="B119" s="244" t="s">
        <v>230</v>
      </c>
      <c r="C119" s="244"/>
      <c r="D119" s="244"/>
      <c r="E119" s="27" t="s">
        <v>9</v>
      </c>
      <c r="F119" s="367">
        <v>15429</v>
      </c>
      <c r="G119" s="368"/>
      <c r="H119" s="385">
        <v>15469</v>
      </c>
      <c r="I119" s="385"/>
      <c r="J119" s="385">
        <v>15281</v>
      </c>
      <c r="K119" s="385"/>
      <c r="L119" s="369">
        <v>14965</v>
      </c>
      <c r="M119" s="369"/>
    </row>
    <row r="120" spans="1:14">
      <c r="B120" s="244" t="s">
        <v>229</v>
      </c>
      <c r="C120" s="244"/>
      <c r="D120" s="244"/>
      <c r="E120" s="27" t="s">
        <v>9</v>
      </c>
      <c r="F120" s="383">
        <v>15095</v>
      </c>
      <c r="G120" s="384"/>
      <c r="H120" s="415">
        <v>15023</v>
      </c>
      <c r="I120" s="415"/>
      <c r="J120" s="415">
        <v>14800</v>
      </c>
      <c r="K120" s="415"/>
      <c r="L120" s="369">
        <v>14505</v>
      </c>
      <c r="M120" s="369"/>
    </row>
    <row r="121" spans="1:14">
      <c r="B121" s="244" t="s">
        <v>588</v>
      </c>
      <c r="C121" s="244"/>
      <c r="D121" s="244"/>
      <c r="E121" s="27" t="s">
        <v>15</v>
      </c>
      <c r="F121" s="414">
        <v>97.84</v>
      </c>
      <c r="G121" s="414"/>
      <c r="H121" s="414">
        <v>97.116814273708712</v>
      </c>
      <c r="I121" s="414"/>
      <c r="J121" s="414">
        <v>96.852300242130752</v>
      </c>
      <c r="K121" s="414"/>
      <c r="L121" s="382">
        <v>96.926161042432341</v>
      </c>
      <c r="M121" s="382"/>
    </row>
    <row r="124" spans="1:14" ht="25.2" customHeight="1">
      <c r="A124" s="56"/>
      <c r="B124" s="285" t="s">
        <v>589</v>
      </c>
      <c r="C124" s="285"/>
      <c r="D124" s="285"/>
      <c r="E124" s="285"/>
      <c r="F124" s="285"/>
      <c r="G124" s="285"/>
      <c r="H124" s="285"/>
      <c r="I124" s="285"/>
      <c r="J124" s="285"/>
      <c r="K124" s="285"/>
      <c r="L124" s="285"/>
      <c r="M124" s="285"/>
    </row>
    <row r="125" spans="1:14">
      <c r="A125" s="56"/>
      <c r="B125" s="364" t="s">
        <v>1</v>
      </c>
      <c r="C125" s="364"/>
      <c r="D125" s="364"/>
      <c r="E125" s="237" t="s">
        <v>2</v>
      </c>
      <c r="F125" s="286">
        <v>2018</v>
      </c>
      <c r="G125" s="286"/>
      <c r="H125" s="286">
        <v>2019</v>
      </c>
      <c r="I125" s="286"/>
      <c r="J125" s="286">
        <v>2020</v>
      </c>
      <c r="K125" s="286"/>
      <c r="L125" s="286">
        <v>2021</v>
      </c>
      <c r="M125" s="286"/>
    </row>
    <row r="126" spans="1:14" ht="14.4" customHeight="1">
      <c r="B126" s="65" t="s">
        <v>228</v>
      </c>
      <c r="C126" s="65"/>
      <c r="D126" s="66"/>
      <c r="E126" s="27" t="s">
        <v>175</v>
      </c>
      <c r="F126" s="370">
        <v>2162736.4125297195</v>
      </c>
      <c r="G126" s="371"/>
      <c r="H126" s="370">
        <v>1745283</v>
      </c>
      <c r="I126" s="371"/>
      <c r="J126" s="370">
        <v>1880233</v>
      </c>
      <c r="K126" s="371"/>
      <c r="L126" s="370">
        <v>2064088</v>
      </c>
      <c r="M126" s="379"/>
      <c r="N126" s="240"/>
    </row>
    <row r="127" spans="1:14" ht="14.4" customHeight="1">
      <c r="B127" s="374" t="s">
        <v>590</v>
      </c>
      <c r="C127" s="216" t="s">
        <v>221</v>
      </c>
      <c r="D127" s="66"/>
      <c r="E127" s="27" t="s">
        <v>175</v>
      </c>
      <c r="F127" s="370">
        <v>955607.32911392406</v>
      </c>
      <c r="G127" s="371"/>
      <c r="H127" s="370">
        <v>768355.32653061231</v>
      </c>
      <c r="I127" s="371"/>
      <c r="J127" s="370">
        <v>845008.11122345808</v>
      </c>
      <c r="K127" s="371"/>
      <c r="L127" s="416">
        <v>935404.20196789224</v>
      </c>
      <c r="M127" s="417"/>
      <c r="N127" s="240"/>
    </row>
    <row r="128" spans="1:14" ht="14.4" customHeight="1">
      <c r="B128" s="376"/>
      <c r="C128" s="216" t="s">
        <v>220</v>
      </c>
      <c r="D128" s="103"/>
      <c r="E128" s="27" t="s">
        <v>175</v>
      </c>
      <c r="F128" s="370">
        <v>1100874.6708860761</v>
      </c>
      <c r="G128" s="371"/>
      <c r="H128" s="370">
        <v>863179.67346938769</v>
      </c>
      <c r="I128" s="371"/>
      <c r="J128" s="370">
        <v>940562.88877654192</v>
      </c>
      <c r="K128" s="371"/>
      <c r="L128" s="372">
        <v>1038169.7980321078</v>
      </c>
      <c r="M128" s="373"/>
      <c r="N128" s="240"/>
    </row>
    <row r="129" spans="2:14" ht="14.4" customHeight="1">
      <c r="B129" s="377" t="s">
        <v>591</v>
      </c>
      <c r="C129" s="216" t="s">
        <v>278</v>
      </c>
      <c r="D129" s="66"/>
      <c r="E129" s="27" t="s">
        <v>175</v>
      </c>
      <c r="F129" s="370">
        <v>218388.55063291139</v>
      </c>
      <c r="G129" s="371"/>
      <c r="H129" s="370">
        <v>321110.46122448979</v>
      </c>
      <c r="I129" s="371"/>
      <c r="J129" s="370">
        <v>204547.20222446916</v>
      </c>
      <c r="K129" s="371"/>
      <c r="L129" s="372">
        <v>255328.70844122217</v>
      </c>
      <c r="M129" s="373"/>
      <c r="N129" s="240"/>
    </row>
    <row r="130" spans="2:14" ht="14.4" customHeight="1">
      <c r="B130" s="378"/>
      <c r="C130" s="216" t="s">
        <v>279</v>
      </c>
      <c r="D130" s="66"/>
      <c r="E130" s="27" t="s">
        <v>175</v>
      </c>
      <c r="F130" s="370">
        <v>1614370.1898734178</v>
      </c>
      <c r="G130" s="371"/>
      <c r="H130" s="370">
        <v>1069698.6367346938</v>
      </c>
      <c r="I130" s="371"/>
      <c r="J130" s="370">
        <v>1223038.415571284</v>
      </c>
      <c r="K130" s="371"/>
      <c r="L130" s="372">
        <v>1073677.1657172448</v>
      </c>
      <c r="M130" s="373"/>
      <c r="N130" s="240"/>
    </row>
    <row r="131" spans="2:14" ht="14.4" customHeight="1">
      <c r="B131" s="378"/>
      <c r="C131" s="216" t="s">
        <v>280</v>
      </c>
      <c r="D131" s="103"/>
      <c r="E131" s="27" t="s">
        <v>175</v>
      </c>
      <c r="F131" s="370">
        <v>223723.25949367089</v>
      </c>
      <c r="G131" s="371"/>
      <c r="H131" s="370">
        <v>240725.90204081632</v>
      </c>
      <c r="I131" s="371"/>
      <c r="J131" s="370">
        <v>357985.38220424671</v>
      </c>
      <c r="K131" s="371"/>
      <c r="L131" s="372">
        <v>644568.12584153283</v>
      </c>
      <c r="M131" s="373"/>
      <c r="N131" s="240"/>
    </row>
    <row r="132" spans="2:14" ht="14.4" customHeight="1">
      <c r="B132" s="377" t="s">
        <v>592</v>
      </c>
      <c r="C132" s="216" t="s">
        <v>573</v>
      </c>
      <c r="D132" s="66"/>
      <c r="E132" s="27" t="s">
        <v>175</v>
      </c>
      <c r="F132" s="370">
        <v>218152.89805825244</v>
      </c>
      <c r="G132" s="371"/>
      <c r="H132" s="370">
        <v>419815.21177184465</v>
      </c>
      <c r="I132" s="371"/>
      <c r="J132" s="370">
        <v>455702.75728155341</v>
      </c>
      <c r="K132" s="371"/>
      <c r="L132" s="372">
        <v>457530.40351941745</v>
      </c>
      <c r="M132" s="373"/>
      <c r="N132" s="240"/>
    </row>
    <row r="133" spans="2:14" ht="14.4" customHeight="1">
      <c r="B133" s="378"/>
      <c r="C133" s="216" t="s">
        <v>574</v>
      </c>
      <c r="D133" s="66"/>
      <c r="E133" s="27" t="s">
        <v>175</v>
      </c>
      <c r="F133" s="370">
        <v>1776455.7233009709</v>
      </c>
      <c r="G133" s="371"/>
      <c r="H133" s="370">
        <v>1126810.8962378642</v>
      </c>
      <c r="I133" s="371"/>
      <c r="J133" s="370">
        <v>1238176.9126213591</v>
      </c>
      <c r="K133" s="371"/>
      <c r="L133" s="372">
        <v>1415001.8452669904</v>
      </c>
      <c r="M133" s="373"/>
      <c r="N133" s="240"/>
    </row>
    <row r="134" spans="2:14" ht="14.4" customHeight="1">
      <c r="B134" s="378"/>
      <c r="C134" s="216" t="s">
        <v>575</v>
      </c>
      <c r="D134" s="103"/>
      <c r="E134" s="27" t="s">
        <v>175</v>
      </c>
      <c r="F134" s="370">
        <v>61873.378640776697</v>
      </c>
      <c r="G134" s="371"/>
      <c r="H134" s="370">
        <v>84908.89199029126</v>
      </c>
      <c r="I134" s="371"/>
      <c r="J134" s="370">
        <v>91691.330097087382</v>
      </c>
      <c r="K134" s="371"/>
      <c r="L134" s="372">
        <v>101041.75121359223</v>
      </c>
      <c r="M134" s="373"/>
      <c r="N134" s="240"/>
    </row>
    <row r="135" spans="2:14" ht="14.4" customHeight="1">
      <c r="B135" s="65" t="s">
        <v>276</v>
      </c>
      <c r="C135" s="65"/>
      <c r="D135" s="66"/>
      <c r="E135" s="27" t="s">
        <v>12</v>
      </c>
      <c r="F135" s="370">
        <v>24926.025798000002</v>
      </c>
      <c r="G135" s="371"/>
      <c r="H135" s="370">
        <v>25320.6</v>
      </c>
      <c r="I135" s="371"/>
      <c r="J135" s="370">
        <v>23787.263242000001</v>
      </c>
      <c r="K135" s="371"/>
      <c r="L135" s="370">
        <v>24728.5</v>
      </c>
      <c r="M135" s="379"/>
      <c r="N135" s="240"/>
    </row>
    <row r="136" spans="2:14" ht="14.4" customHeight="1">
      <c r="B136" s="374" t="s">
        <v>590</v>
      </c>
      <c r="C136" s="65" t="s">
        <v>221</v>
      </c>
      <c r="D136" s="66"/>
      <c r="E136" s="27" t="s">
        <v>12</v>
      </c>
      <c r="F136" s="370">
        <v>11090.348101265823</v>
      </c>
      <c r="G136" s="371"/>
      <c r="H136" s="370">
        <v>11303.657142857142</v>
      </c>
      <c r="I136" s="371"/>
      <c r="J136" s="370">
        <v>10730.81681625278</v>
      </c>
      <c r="K136" s="371"/>
      <c r="L136" s="372">
        <v>11108.743138270325</v>
      </c>
      <c r="M136" s="373"/>
      <c r="N136" s="240"/>
    </row>
    <row r="137" spans="2:14" ht="14.4" customHeight="1">
      <c r="B137" s="376"/>
      <c r="C137" s="65" t="s">
        <v>220</v>
      </c>
      <c r="D137" s="103"/>
      <c r="E137" s="27" t="s">
        <v>12</v>
      </c>
      <c r="F137" s="370">
        <v>13000.651898734177</v>
      </c>
      <c r="G137" s="371"/>
      <c r="H137" s="370">
        <v>12989.342857142858</v>
      </c>
      <c r="I137" s="371"/>
      <c r="J137" s="370">
        <v>12532.446425747219</v>
      </c>
      <c r="K137" s="371"/>
      <c r="L137" s="372">
        <v>13139.256861729673</v>
      </c>
      <c r="M137" s="373"/>
      <c r="N137" s="240"/>
    </row>
    <row r="138" spans="2:14" ht="14.4" customHeight="1">
      <c r="B138" s="377" t="s">
        <v>591</v>
      </c>
      <c r="C138" s="216" t="s">
        <v>278</v>
      </c>
      <c r="D138" s="66"/>
      <c r="E138" s="27" t="s">
        <v>12</v>
      </c>
      <c r="F138" s="370">
        <v>2567.5727848101264</v>
      </c>
      <c r="G138" s="371"/>
      <c r="H138" s="370">
        <v>4942.005714285714</v>
      </c>
      <c r="I138" s="371"/>
      <c r="J138" s="370">
        <v>2762.1668660050555</v>
      </c>
      <c r="K138" s="371"/>
      <c r="L138" s="372">
        <v>2802.529777317452</v>
      </c>
      <c r="M138" s="373"/>
      <c r="N138" s="240"/>
    </row>
    <row r="139" spans="2:14" ht="14.4" customHeight="1">
      <c r="B139" s="378"/>
      <c r="C139" s="216" t="s">
        <v>279</v>
      </c>
      <c r="D139" s="66"/>
      <c r="E139" s="27" t="s">
        <v>12</v>
      </c>
      <c r="F139" s="370">
        <v>18921.335443037973</v>
      </c>
      <c r="G139" s="371"/>
      <c r="H139" s="370">
        <v>15784.611428571428</v>
      </c>
      <c r="I139" s="371"/>
      <c r="J139" s="370">
        <v>15820.29968303539</v>
      </c>
      <c r="K139" s="371"/>
      <c r="L139" s="372">
        <v>13288.737959606422</v>
      </c>
      <c r="M139" s="373"/>
      <c r="N139" s="240"/>
    </row>
    <row r="140" spans="2:14" ht="14.4" customHeight="1">
      <c r="B140" s="378"/>
      <c r="C140" s="216" t="s">
        <v>280</v>
      </c>
      <c r="D140" s="103"/>
      <c r="E140" s="27" t="s">
        <v>12</v>
      </c>
      <c r="F140" s="370">
        <v>2602.0917721518986</v>
      </c>
      <c r="G140" s="371"/>
      <c r="H140" s="370">
        <v>3566.3828571428571</v>
      </c>
      <c r="I140" s="371"/>
      <c r="J140" s="370">
        <v>4680.796692959555</v>
      </c>
      <c r="K140" s="371"/>
      <c r="L140" s="372">
        <v>8156.7322630761264</v>
      </c>
      <c r="M140" s="373"/>
      <c r="N140" s="240"/>
    </row>
    <row r="141" spans="2:14" ht="14.4" customHeight="1">
      <c r="B141" s="374" t="s">
        <v>592</v>
      </c>
      <c r="C141" s="216" t="s">
        <v>573</v>
      </c>
      <c r="D141" s="66"/>
      <c r="E141" s="27" t="s">
        <v>12</v>
      </c>
      <c r="F141" s="370">
        <v>2407.4004854368932</v>
      </c>
      <c r="G141" s="371"/>
      <c r="H141" s="370">
        <v>6365.8003640776697</v>
      </c>
      <c r="I141" s="371"/>
      <c r="J141" s="370">
        <v>6006.4877763822815</v>
      </c>
      <c r="K141" s="371"/>
      <c r="L141" s="372">
        <v>5661.655339805825</v>
      </c>
      <c r="M141" s="373"/>
      <c r="N141" s="240"/>
    </row>
    <row r="142" spans="2:14" ht="14.4" customHeight="1">
      <c r="B142" s="375"/>
      <c r="C142" s="216" t="s">
        <v>574</v>
      </c>
      <c r="D142" s="66"/>
      <c r="E142" s="27" t="s">
        <v>12</v>
      </c>
      <c r="F142" s="370">
        <v>21035.944174757282</v>
      </c>
      <c r="G142" s="371"/>
      <c r="H142" s="370">
        <v>16619.70813106796</v>
      </c>
      <c r="I142" s="371"/>
      <c r="J142" s="370">
        <v>16048.498809537621</v>
      </c>
      <c r="K142" s="371"/>
      <c r="L142" s="372">
        <v>17231.635922330097</v>
      </c>
      <c r="M142" s="373"/>
      <c r="N142" s="240"/>
    </row>
    <row r="143" spans="2:14" ht="14.4" customHeight="1">
      <c r="B143" s="376"/>
      <c r="C143" s="216" t="s">
        <v>575</v>
      </c>
      <c r="D143" s="103"/>
      <c r="E143" s="27" t="s">
        <v>12</v>
      </c>
      <c r="F143" s="370">
        <v>647.65533980582541</v>
      </c>
      <c r="G143" s="371"/>
      <c r="H143" s="370">
        <v>1307.4915048543689</v>
      </c>
      <c r="I143" s="371"/>
      <c r="J143" s="370">
        <v>1208.2766560800969</v>
      </c>
      <c r="K143" s="371"/>
      <c r="L143" s="372">
        <v>1354.7087378640776</v>
      </c>
      <c r="M143" s="373"/>
      <c r="N143" s="240"/>
    </row>
    <row r="144" spans="2:14" ht="14.4" customHeight="1">
      <c r="B144" s="65" t="s">
        <v>332</v>
      </c>
      <c r="C144" s="65"/>
      <c r="D144" s="66"/>
      <c r="E144" s="27" t="s">
        <v>11</v>
      </c>
      <c r="F144" s="370">
        <v>21432</v>
      </c>
      <c r="G144" s="371"/>
      <c r="H144" s="370">
        <v>22396</v>
      </c>
      <c r="I144" s="371"/>
      <c r="J144" s="370">
        <v>22219</v>
      </c>
      <c r="K144" s="371"/>
      <c r="L144" s="372">
        <v>21941</v>
      </c>
      <c r="M144" s="373"/>
      <c r="N144" s="240"/>
    </row>
    <row r="145" spans="1:14" ht="14.4" customHeight="1">
      <c r="B145" s="65" t="s">
        <v>277</v>
      </c>
      <c r="C145" s="85"/>
      <c r="D145" s="103"/>
      <c r="E145" s="27" t="s">
        <v>175</v>
      </c>
      <c r="F145" s="370">
        <v>100.91155340284246</v>
      </c>
      <c r="G145" s="371"/>
      <c r="H145" s="370">
        <v>77.928335417038753</v>
      </c>
      <c r="I145" s="371"/>
      <c r="J145" s="370">
        <v>84.622755299518431</v>
      </c>
      <c r="K145" s="371"/>
      <c r="L145" s="372">
        <v>94.074472448840069</v>
      </c>
      <c r="M145" s="373"/>
      <c r="N145" s="240"/>
    </row>
    <row r="146" spans="1:14" ht="14.4" customHeight="1">
      <c r="B146" s="65" t="s">
        <v>284</v>
      </c>
      <c r="C146" s="85"/>
      <c r="D146" s="103"/>
      <c r="E146" s="27" t="s">
        <v>12</v>
      </c>
      <c r="F146" s="361">
        <v>1.16302845268757</v>
      </c>
      <c r="G146" s="362"/>
      <c r="H146" s="361">
        <v>1.1305858188962314</v>
      </c>
      <c r="I146" s="362"/>
      <c r="J146" s="361">
        <v>1.0705820802916424</v>
      </c>
      <c r="K146" s="362"/>
      <c r="L146" s="354">
        <v>1.1270452577366574</v>
      </c>
      <c r="M146" s="357"/>
      <c r="N146" s="240"/>
    </row>
    <row r="147" spans="1:14">
      <c r="B147" s="240" t="s">
        <v>576</v>
      </c>
      <c r="C147" s="245"/>
      <c r="D147" s="245"/>
      <c r="E147" s="26"/>
      <c r="F147" s="26"/>
      <c r="G147" s="26"/>
      <c r="H147" s="124"/>
      <c r="I147" s="124"/>
      <c r="J147" s="124"/>
      <c r="K147" s="124"/>
      <c r="L147" s="124"/>
      <c r="M147" s="124"/>
    </row>
    <row r="148" spans="1:14">
      <c r="B148" s="240" t="s">
        <v>577</v>
      </c>
      <c r="C148" s="245"/>
      <c r="D148" s="245"/>
      <c r="E148" s="26"/>
      <c r="F148" s="26"/>
      <c r="G148" s="26"/>
      <c r="H148" s="124"/>
      <c r="I148" s="124"/>
      <c r="J148" s="124"/>
      <c r="K148" s="124"/>
      <c r="L148" s="124"/>
      <c r="M148" s="124"/>
    </row>
    <row r="149" spans="1:14">
      <c r="B149" s="240" t="s">
        <v>578</v>
      </c>
      <c r="C149" s="245"/>
      <c r="D149" s="245"/>
      <c r="E149" s="26"/>
      <c r="F149" s="26"/>
      <c r="G149" s="26"/>
      <c r="H149" s="124"/>
      <c r="I149" s="124"/>
      <c r="J149" s="124"/>
      <c r="K149" s="124"/>
      <c r="L149" s="124"/>
      <c r="M149" s="124"/>
    </row>
    <row r="150" spans="1:14">
      <c r="B150" s="240"/>
      <c r="C150" s="245"/>
      <c r="D150" s="245"/>
      <c r="E150" s="26"/>
      <c r="F150" s="26"/>
      <c r="G150" s="26"/>
      <c r="H150" s="124"/>
      <c r="I150" s="124"/>
      <c r="J150" s="124"/>
      <c r="K150" s="124"/>
      <c r="L150" s="124"/>
      <c r="M150" s="124"/>
    </row>
    <row r="151" spans="1:14">
      <c r="B151" s="245"/>
      <c r="C151" s="245"/>
      <c r="D151" s="245"/>
      <c r="E151" s="26"/>
      <c r="F151" s="26"/>
      <c r="G151" s="26"/>
      <c r="H151" s="124"/>
      <c r="I151" s="124"/>
      <c r="J151" s="124"/>
      <c r="K151" s="124"/>
      <c r="L151" s="124"/>
      <c r="M151" s="124"/>
    </row>
    <row r="152" spans="1:14" ht="25.2" customHeight="1">
      <c r="A152" s="56"/>
      <c r="B152" s="285" t="s">
        <v>593</v>
      </c>
      <c r="C152" s="285"/>
      <c r="D152" s="285"/>
      <c r="E152" s="285"/>
      <c r="F152" s="285"/>
      <c r="G152" s="285"/>
      <c r="H152" s="285"/>
      <c r="I152" s="285"/>
      <c r="J152" s="285"/>
      <c r="K152" s="285"/>
      <c r="L152" s="285"/>
      <c r="M152" s="285"/>
    </row>
    <row r="153" spans="1:14">
      <c r="A153" s="56"/>
      <c r="B153" s="286" t="s">
        <v>1</v>
      </c>
      <c r="C153" s="286"/>
      <c r="D153" s="286"/>
      <c r="E153" s="237" t="s">
        <v>2</v>
      </c>
      <c r="F153" s="286">
        <v>2018</v>
      </c>
      <c r="G153" s="286"/>
      <c r="H153" s="286">
        <v>2019</v>
      </c>
      <c r="I153" s="286"/>
      <c r="J153" s="286">
        <v>2020</v>
      </c>
      <c r="K153" s="286"/>
      <c r="L153" s="286">
        <v>2021</v>
      </c>
      <c r="M153" s="286"/>
    </row>
    <row r="154" spans="1:14">
      <c r="B154" s="390" t="s">
        <v>227</v>
      </c>
      <c r="C154" s="244" t="s">
        <v>223</v>
      </c>
      <c r="D154" s="244"/>
      <c r="E154" s="27" t="s">
        <v>9</v>
      </c>
      <c r="F154" s="367">
        <v>21646</v>
      </c>
      <c r="G154" s="368"/>
      <c r="H154" s="367">
        <v>23226</v>
      </c>
      <c r="I154" s="368"/>
      <c r="J154" s="367">
        <v>23709</v>
      </c>
      <c r="K154" s="368"/>
      <c r="L154" s="367">
        <v>23342</v>
      </c>
      <c r="M154" s="369"/>
    </row>
    <row r="155" spans="1:14">
      <c r="B155" s="393"/>
      <c r="C155" s="244" t="s">
        <v>226</v>
      </c>
      <c r="D155" s="244"/>
      <c r="E155" s="27" t="s">
        <v>9</v>
      </c>
      <c r="F155" s="367">
        <v>21391</v>
      </c>
      <c r="G155" s="368"/>
      <c r="H155" s="367">
        <v>22399</v>
      </c>
      <c r="I155" s="368"/>
      <c r="J155" s="367">
        <v>22841</v>
      </c>
      <c r="K155" s="368"/>
      <c r="L155" s="367">
        <v>22578</v>
      </c>
      <c r="M155" s="369"/>
    </row>
    <row r="156" spans="1:14">
      <c r="B156" s="391"/>
      <c r="C156" s="240" t="s">
        <v>225</v>
      </c>
      <c r="E156" s="27" t="s">
        <v>10</v>
      </c>
      <c r="F156" s="367">
        <v>99</v>
      </c>
      <c r="G156" s="368"/>
      <c r="H156" s="367">
        <v>99</v>
      </c>
      <c r="I156" s="368"/>
      <c r="J156" s="367">
        <v>98</v>
      </c>
      <c r="K156" s="368"/>
      <c r="L156" s="388">
        <v>99.7</v>
      </c>
      <c r="M156" s="389"/>
    </row>
    <row r="157" spans="1:14">
      <c r="B157" s="390" t="s">
        <v>224</v>
      </c>
      <c r="C157" s="244" t="s">
        <v>223</v>
      </c>
      <c r="D157" s="244"/>
      <c r="E157" s="27" t="s">
        <v>17</v>
      </c>
      <c r="F157" s="367">
        <v>43292</v>
      </c>
      <c r="G157" s="368"/>
      <c r="H157" s="367">
        <v>46452</v>
      </c>
      <c r="I157" s="368"/>
      <c r="J157" s="367">
        <v>47418</v>
      </c>
      <c r="K157" s="368"/>
      <c r="L157" s="367">
        <v>46684</v>
      </c>
      <c r="M157" s="369"/>
    </row>
    <row r="158" spans="1:14">
      <c r="B158" s="391"/>
      <c r="C158" s="244" t="s">
        <v>222</v>
      </c>
      <c r="D158" s="244"/>
      <c r="E158" s="27" t="s">
        <v>17</v>
      </c>
      <c r="F158" s="367">
        <v>21646</v>
      </c>
      <c r="G158" s="368"/>
      <c r="H158" s="367">
        <v>23226</v>
      </c>
      <c r="I158" s="368"/>
      <c r="J158" s="367">
        <v>23709</v>
      </c>
      <c r="K158" s="368"/>
      <c r="L158" s="367">
        <v>23342</v>
      </c>
      <c r="M158" s="369"/>
    </row>
    <row r="159" spans="1:14">
      <c r="C159" s="47"/>
      <c r="D159" s="48"/>
      <c r="H159" s="240"/>
      <c r="M159" s="61"/>
    </row>
    <row r="160" spans="1:14">
      <c r="B160" s="245"/>
      <c r="C160" s="245"/>
      <c r="D160" s="245"/>
      <c r="E160" s="39"/>
      <c r="F160" s="39"/>
      <c r="G160" s="39"/>
      <c r="H160" s="124"/>
      <c r="I160" s="124"/>
      <c r="J160" s="124"/>
      <c r="K160" s="124"/>
      <c r="L160" s="124"/>
      <c r="M160" s="124"/>
    </row>
    <row r="161" spans="1:14" ht="25.2" customHeight="1">
      <c r="B161" s="285" t="s">
        <v>594</v>
      </c>
      <c r="C161" s="285"/>
      <c r="D161" s="285"/>
      <c r="E161" s="285"/>
      <c r="F161" s="285"/>
      <c r="G161" s="285"/>
      <c r="H161" s="285"/>
      <c r="I161" s="285"/>
      <c r="J161" s="285"/>
      <c r="K161" s="285"/>
      <c r="L161" s="285"/>
      <c r="M161" s="285"/>
    </row>
    <row r="162" spans="1:14">
      <c r="B162" s="286" t="s">
        <v>1</v>
      </c>
      <c r="C162" s="286"/>
      <c r="D162" s="286"/>
      <c r="E162" s="237" t="s">
        <v>2</v>
      </c>
      <c r="F162" s="286">
        <v>2018</v>
      </c>
      <c r="G162" s="286"/>
      <c r="H162" s="286">
        <v>2019</v>
      </c>
      <c r="I162" s="286"/>
      <c r="J162" s="286">
        <v>2020</v>
      </c>
      <c r="K162" s="286"/>
      <c r="L162" s="286">
        <v>2021</v>
      </c>
      <c r="M162" s="286"/>
    </row>
    <row r="163" spans="1:14" ht="19.8">
      <c r="B163" s="386" t="s">
        <v>323</v>
      </c>
      <c r="C163" s="386"/>
      <c r="D163" s="387"/>
      <c r="E163" s="27" t="s">
        <v>323</v>
      </c>
      <c r="F163" s="388">
        <v>4</v>
      </c>
      <c r="G163" s="389"/>
      <c r="H163" s="388">
        <v>4</v>
      </c>
      <c r="I163" s="389"/>
      <c r="J163" s="388">
        <v>4.0999999999999996</v>
      </c>
      <c r="K163" s="389"/>
      <c r="L163" s="388" t="s">
        <v>494</v>
      </c>
      <c r="M163" s="389"/>
    </row>
    <row r="164" spans="1:14">
      <c r="B164" s="245" t="s">
        <v>571</v>
      </c>
      <c r="C164" s="245"/>
      <c r="D164" s="245"/>
      <c r="E164" s="39"/>
      <c r="F164" s="39"/>
      <c r="G164" s="39"/>
      <c r="H164" s="133"/>
      <c r="I164" s="133"/>
      <c r="J164" s="133"/>
      <c r="K164" s="133"/>
      <c r="L164" s="133"/>
      <c r="M164" s="133"/>
    </row>
    <row r="165" spans="1:14">
      <c r="B165" s="245"/>
      <c r="C165" s="245"/>
      <c r="D165" s="245"/>
      <c r="E165" s="39"/>
      <c r="F165" s="39"/>
      <c r="G165" s="39"/>
      <c r="H165" s="133"/>
      <c r="I165" s="133"/>
      <c r="J165" s="133"/>
      <c r="K165" s="133"/>
      <c r="L165" s="133"/>
      <c r="M165" s="133"/>
    </row>
    <row r="166" spans="1:14">
      <c r="B166" s="245"/>
      <c r="C166" s="245"/>
      <c r="D166" s="245"/>
      <c r="E166" s="39"/>
      <c r="F166" s="39"/>
      <c r="G166" s="39"/>
      <c r="H166" s="133"/>
      <c r="I166" s="133"/>
      <c r="J166" s="133"/>
      <c r="K166" s="133"/>
      <c r="L166" s="133"/>
      <c r="M166" s="133"/>
    </row>
    <row r="167" spans="1:14" ht="25.2" customHeight="1">
      <c r="A167" s="56"/>
      <c r="B167" s="285" t="s">
        <v>595</v>
      </c>
      <c r="C167" s="285"/>
      <c r="D167" s="285"/>
      <c r="E167" s="285"/>
      <c r="F167" s="285"/>
      <c r="G167" s="285"/>
      <c r="H167" s="285"/>
      <c r="I167" s="285"/>
      <c r="J167" s="285"/>
      <c r="K167" s="285"/>
      <c r="L167" s="285"/>
      <c r="M167" s="285"/>
      <c r="N167" s="240"/>
    </row>
    <row r="168" spans="1:14">
      <c r="A168" s="56"/>
      <c r="B168" s="364" t="s">
        <v>1</v>
      </c>
      <c r="C168" s="364"/>
      <c r="D168" s="364"/>
      <c r="E168" s="237" t="s">
        <v>2</v>
      </c>
      <c r="F168" s="286">
        <v>2018</v>
      </c>
      <c r="G168" s="286"/>
      <c r="H168" s="286">
        <v>2019</v>
      </c>
      <c r="I168" s="286"/>
      <c r="J168" s="286">
        <v>2020</v>
      </c>
      <c r="K168" s="286"/>
      <c r="L168" s="286">
        <v>2021</v>
      </c>
      <c r="M168" s="286"/>
      <c r="N168" s="240"/>
    </row>
    <row r="169" spans="1:14" ht="19.8">
      <c r="B169" s="244" t="s">
        <v>622</v>
      </c>
      <c r="C169" s="244"/>
      <c r="D169" s="244"/>
      <c r="E169" s="27" t="s">
        <v>13</v>
      </c>
      <c r="F169" s="367" t="s">
        <v>598</v>
      </c>
      <c r="G169" s="368"/>
      <c r="H169" s="367" t="s">
        <v>598</v>
      </c>
      <c r="I169" s="368"/>
      <c r="J169" s="367" t="s">
        <v>598</v>
      </c>
      <c r="K169" s="368"/>
      <c r="L169" s="367">
        <v>36</v>
      </c>
      <c r="M169" s="369"/>
      <c r="N169" s="240"/>
    </row>
    <row r="170" spans="1:14">
      <c r="B170" s="244" t="s">
        <v>596</v>
      </c>
      <c r="C170" s="244"/>
      <c r="D170" s="244"/>
      <c r="E170" s="27" t="s">
        <v>13</v>
      </c>
      <c r="F170" s="367" t="s">
        <v>598</v>
      </c>
      <c r="G170" s="368"/>
      <c r="H170" s="367" t="s">
        <v>598</v>
      </c>
      <c r="I170" s="368"/>
      <c r="J170" s="367" t="s">
        <v>598</v>
      </c>
      <c r="K170" s="368"/>
      <c r="L170" s="367">
        <v>3</v>
      </c>
      <c r="M170" s="369"/>
      <c r="N170" s="240"/>
    </row>
    <row r="171" spans="1:14">
      <c r="B171" s="245" t="s">
        <v>597</v>
      </c>
      <c r="C171" s="245"/>
      <c r="D171" s="245"/>
      <c r="E171" s="246"/>
      <c r="F171" s="124"/>
      <c r="G171" s="124"/>
      <c r="H171" s="124"/>
      <c r="I171" s="124"/>
      <c r="J171" s="124"/>
      <c r="K171" s="124"/>
      <c r="L171" s="124"/>
      <c r="M171" s="124"/>
      <c r="N171" s="240"/>
    </row>
    <row r="175" spans="1:14" ht="24.6" customHeight="1">
      <c r="A175" s="56"/>
      <c r="B175" s="240"/>
      <c r="D175" s="240"/>
      <c r="E175" s="240"/>
      <c r="F175" s="240"/>
      <c r="G175" s="240"/>
      <c r="H175" s="240"/>
    </row>
    <row r="176" spans="1:14">
      <c r="A176" s="56"/>
      <c r="B176" s="240"/>
      <c r="D176" s="240"/>
      <c r="E176" s="240"/>
      <c r="F176" s="240"/>
      <c r="G176" s="240"/>
      <c r="H176" s="240"/>
    </row>
    <row r="225" spans="1:8" ht="17.399999999999999" customHeight="1">
      <c r="A225" s="56"/>
      <c r="B225" s="240"/>
      <c r="D225" s="240"/>
      <c r="E225" s="240"/>
      <c r="F225" s="240"/>
      <c r="G225" s="240"/>
      <c r="H225" s="240"/>
    </row>
    <row r="226" spans="1:8">
      <c r="A226" s="56"/>
      <c r="B226" s="240"/>
      <c r="D226" s="240"/>
      <c r="E226" s="240"/>
      <c r="F226" s="240"/>
      <c r="G226" s="240"/>
      <c r="H226" s="240"/>
    </row>
    <row r="227" spans="1:8">
      <c r="A227" s="56"/>
      <c r="B227" s="240"/>
      <c r="D227" s="240"/>
      <c r="E227" s="240"/>
      <c r="F227" s="240"/>
      <c r="G227" s="240"/>
      <c r="H227" s="240"/>
    </row>
  </sheetData>
  <mergeCells count="391">
    <mergeCell ref="F49:G49"/>
    <mergeCell ref="F50:G50"/>
    <mergeCell ref="F51:G51"/>
    <mergeCell ref="B59:M59"/>
    <mergeCell ref="H46:I46"/>
    <mergeCell ref="J42:K42"/>
    <mergeCell ref="J43:K43"/>
    <mergeCell ref="J45:K45"/>
    <mergeCell ref="J46:K46"/>
    <mergeCell ref="J52:K52"/>
    <mergeCell ref="L53:M53"/>
    <mergeCell ref="H54:I54"/>
    <mergeCell ref="J54:K54"/>
    <mergeCell ref="L54:M54"/>
    <mergeCell ref="B13:B15"/>
    <mergeCell ref="B62:D62"/>
    <mergeCell ref="B50:B52"/>
    <mergeCell ref="B53:B55"/>
    <mergeCell ref="B48:B49"/>
    <mergeCell ref="H48:I48"/>
    <mergeCell ref="J48:K48"/>
    <mergeCell ref="L48:M48"/>
    <mergeCell ref="H49:I49"/>
    <mergeCell ref="J49:K49"/>
    <mergeCell ref="L49:M49"/>
    <mergeCell ref="L42:M42"/>
    <mergeCell ref="L43:M43"/>
    <mergeCell ref="L44:M44"/>
    <mergeCell ref="L45:M45"/>
    <mergeCell ref="L46:M46"/>
    <mergeCell ref="H55:I55"/>
    <mergeCell ref="B41:B43"/>
    <mergeCell ref="H52:I52"/>
    <mergeCell ref="F55:G55"/>
    <mergeCell ref="F52:G52"/>
    <mergeCell ref="F53:G53"/>
    <mergeCell ref="F54:G54"/>
    <mergeCell ref="F48:G48"/>
    <mergeCell ref="H85:I85"/>
    <mergeCell ref="L98:M98"/>
    <mergeCell ref="B93:D93"/>
    <mergeCell ref="H93:I93"/>
    <mergeCell ref="J93:K93"/>
    <mergeCell ref="F97:G97"/>
    <mergeCell ref="H97:I97"/>
    <mergeCell ref="J97:K97"/>
    <mergeCell ref="B84:D84"/>
    <mergeCell ref="H84:I84"/>
    <mergeCell ref="J84:K84"/>
    <mergeCell ref="B97:B98"/>
    <mergeCell ref="B94:B96"/>
    <mergeCell ref="H86:I86"/>
    <mergeCell ref="J86:K86"/>
    <mergeCell ref="L86:M86"/>
    <mergeCell ref="B87:D87"/>
    <mergeCell ref="F94:G94"/>
    <mergeCell ref="F95:G95"/>
    <mergeCell ref="H94:I94"/>
    <mergeCell ref="H95:I95"/>
    <mergeCell ref="B92:M92"/>
    <mergeCell ref="L88:M88"/>
    <mergeCell ref="B89:D89"/>
    <mergeCell ref="F96:G96"/>
    <mergeCell ref="H96:I96"/>
    <mergeCell ref="J96:K96"/>
    <mergeCell ref="L96:M96"/>
    <mergeCell ref="J95:K95"/>
    <mergeCell ref="L93:M93"/>
    <mergeCell ref="J94:K94"/>
    <mergeCell ref="H89:I89"/>
    <mergeCell ref="J89:K89"/>
    <mergeCell ref="L89:M89"/>
    <mergeCell ref="F89:G89"/>
    <mergeCell ref="F88:G88"/>
    <mergeCell ref="F93:G93"/>
    <mergeCell ref="L94:M94"/>
    <mergeCell ref="F86:G86"/>
    <mergeCell ref="F87:G87"/>
    <mergeCell ref="L95:M95"/>
    <mergeCell ref="B152:M152"/>
    <mergeCell ref="B154:B156"/>
    <mergeCell ref="H154:I154"/>
    <mergeCell ref="J154:K154"/>
    <mergeCell ref="L154:M154"/>
    <mergeCell ref="H155:I155"/>
    <mergeCell ref="J155:K155"/>
    <mergeCell ref="L155:M155"/>
    <mergeCell ref="L97:M97"/>
    <mergeCell ref="F98:G98"/>
    <mergeCell ref="H98:I98"/>
    <mergeCell ref="J98:K98"/>
    <mergeCell ref="H156:I156"/>
    <mergeCell ref="B153:D153"/>
    <mergeCell ref="H153:I153"/>
    <mergeCell ref="J153:K153"/>
    <mergeCell ref="L153:M153"/>
    <mergeCell ref="J156:K156"/>
    <mergeCell ref="B88:D88"/>
    <mergeCell ref="H88:I88"/>
    <mergeCell ref="J88:K88"/>
    <mergeCell ref="L127:M127"/>
    <mergeCell ref="F128:G128"/>
    <mergeCell ref="H128:I128"/>
    <mergeCell ref="H40:I40"/>
    <mergeCell ref="J40:K40"/>
    <mergeCell ref="L40:M40"/>
    <mergeCell ref="H41:I41"/>
    <mergeCell ref="J41:K41"/>
    <mergeCell ref="L41:M41"/>
    <mergeCell ref="H42:I42"/>
    <mergeCell ref="H43:I43"/>
    <mergeCell ref="H44:I44"/>
    <mergeCell ref="J44:K44"/>
    <mergeCell ref="J128:K128"/>
    <mergeCell ref="B124:M124"/>
    <mergeCell ref="B125:D125"/>
    <mergeCell ref="H125:I125"/>
    <mergeCell ref="J125:K125"/>
    <mergeCell ref="L125:M125"/>
    <mergeCell ref="F126:G126"/>
    <mergeCell ref="H126:I126"/>
    <mergeCell ref="H87:I87"/>
    <mergeCell ref="J87:K87"/>
    <mergeCell ref="L87:M87"/>
    <mergeCell ref="J157:K157"/>
    <mergeCell ref="F157:G157"/>
    <mergeCell ref="F158:G158"/>
    <mergeCell ref="L156:M156"/>
    <mergeCell ref="F156:G156"/>
    <mergeCell ref="L157:M157"/>
    <mergeCell ref="F154:G154"/>
    <mergeCell ref="F155:G155"/>
    <mergeCell ref="F153:G153"/>
    <mergeCell ref="F121:G121"/>
    <mergeCell ref="L119:M119"/>
    <mergeCell ref="H120:I120"/>
    <mergeCell ref="J120:K120"/>
    <mergeCell ref="L120:M120"/>
    <mergeCell ref="H121:I121"/>
    <mergeCell ref="J121:K121"/>
    <mergeCell ref="L121:M121"/>
    <mergeCell ref="B163:D163"/>
    <mergeCell ref="H163:I163"/>
    <mergeCell ref="J163:K163"/>
    <mergeCell ref="L163:M163"/>
    <mergeCell ref="B161:M161"/>
    <mergeCell ref="B162:D162"/>
    <mergeCell ref="H162:I162"/>
    <mergeCell ref="J162:K162"/>
    <mergeCell ref="L162:M162"/>
    <mergeCell ref="F162:G162"/>
    <mergeCell ref="F163:G163"/>
    <mergeCell ref="H158:I158"/>
    <mergeCell ref="J158:K158"/>
    <mergeCell ref="L158:M158"/>
    <mergeCell ref="B157:B158"/>
    <mergeCell ref="H157:I157"/>
    <mergeCell ref="F35:G35"/>
    <mergeCell ref="L128:M128"/>
    <mergeCell ref="B129:B131"/>
    <mergeCell ref="F129:G129"/>
    <mergeCell ref="H129:I129"/>
    <mergeCell ref="J129:K129"/>
    <mergeCell ref="L129:M129"/>
    <mergeCell ref="F130:G130"/>
    <mergeCell ref="H130:I130"/>
    <mergeCell ref="J130:K130"/>
    <mergeCell ref="L130:M130"/>
    <mergeCell ref="F131:G131"/>
    <mergeCell ref="H131:I131"/>
    <mergeCell ref="J131:K131"/>
    <mergeCell ref="L131:M131"/>
    <mergeCell ref="B127:B128"/>
    <mergeCell ref="F127:G127"/>
    <mergeCell ref="H127:I127"/>
    <mergeCell ref="J127:K127"/>
    <mergeCell ref="J126:K126"/>
    <mergeCell ref="L126:M126"/>
    <mergeCell ref="F125:G125"/>
    <mergeCell ref="H117:I117"/>
    <mergeCell ref="J117:K117"/>
    <mergeCell ref="H35:I35"/>
    <mergeCell ref="H39:I39"/>
    <mergeCell ref="J39:K39"/>
    <mergeCell ref="B28:M28"/>
    <mergeCell ref="B29:D29"/>
    <mergeCell ref="H29:I29"/>
    <mergeCell ref="J29:K29"/>
    <mergeCell ref="L29:M29"/>
    <mergeCell ref="J35:K35"/>
    <mergeCell ref="L35:M35"/>
    <mergeCell ref="H36:I36"/>
    <mergeCell ref="J36:K36"/>
    <mergeCell ref="L36:M36"/>
    <mergeCell ref="B33:M33"/>
    <mergeCell ref="B34:D34"/>
    <mergeCell ref="H34:I34"/>
    <mergeCell ref="J34:K34"/>
    <mergeCell ref="L34:M34"/>
    <mergeCell ref="F29:G29"/>
    <mergeCell ref="F34:G34"/>
    <mergeCell ref="H30:I30"/>
    <mergeCell ref="J30:K30"/>
    <mergeCell ref="L30:M30"/>
    <mergeCell ref="F30:G30"/>
    <mergeCell ref="F36:G36"/>
    <mergeCell ref="F39:G39"/>
    <mergeCell ref="F40:G40"/>
    <mergeCell ref="F41:G41"/>
    <mergeCell ref="F42:G42"/>
    <mergeCell ref="F43:G43"/>
    <mergeCell ref="F44:G44"/>
    <mergeCell ref="F45:G45"/>
    <mergeCell ref="F46:G46"/>
    <mergeCell ref="B22:B24"/>
    <mergeCell ref="C22:D22"/>
    <mergeCell ref="C23:D23"/>
    <mergeCell ref="C24:D24"/>
    <mergeCell ref="B19:M19"/>
    <mergeCell ref="B20:D21"/>
    <mergeCell ref="E20:E21"/>
    <mergeCell ref="H20:I20"/>
    <mergeCell ref="J20:K20"/>
    <mergeCell ref="L20:M20"/>
    <mergeCell ref="F20:G20"/>
    <mergeCell ref="B5:B6"/>
    <mergeCell ref="H5:I5"/>
    <mergeCell ref="J5:K5"/>
    <mergeCell ref="L5:M5"/>
    <mergeCell ref="B9:B12"/>
    <mergeCell ref="B2:M2"/>
    <mergeCell ref="B3:D4"/>
    <mergeCell ref="E3:E4"/>
    <mergeCell ref="H3:I3"/>
    <mergeCell ref="J3:K3"/>
    <mergeCell ref="L3:M3"/>
    <mergeCell ref="F3:G3"/>
    <mergeCell ref="F5:G5"/>
    <mergeCell ref="B7:B8"/>
    <mergeCell ref="F7:G7"/>
    <mergeCell ref="H7:I7"/>
    <mergeCell ref="J7:K7"/>
    <mergeCell ref="L7:M7"/>
    <mergeCell ref="L85:M85"/>
    <mergeCell ref="L39:M39"/>
    <mergeCell ref="B39:B40"/>
    <mergeCell ref="H73:I73"/>
    <mergeCell ref="J73:K73"/>
    <mergeCell ref="L73:M73"/>
    <mergeCell ref="H50:I50"/>
    <mergeCell ref="J50:K50"/>
    <mergeCell ref="L50:M50"/>
    <mergeCell ref="H51:I51"/>
    <mergeCell ref="J51:K51"/>
    <mergeCell ref="L51:M51"/>
    <mergeCell ref="J55:K55"/>
    <mergeCell ref="L55:M55"/>
    <mergeCell ref="B44:B46"/>
    <mergeCell ref="L52:M52"/>
    <mergeCell ref="H53:I53"/>
    <mergeCell ref="J53:K53"/>
    <mergeCell ref="H45:I45"/>
    <mergeCell ref="B66:D66"/>
    <mergeCell ref="B67:D67"/>
    <mergeCell ref="B60:D61"/>
    <mergeCell ref="L84:M84"/>
    <mergeCell ref="B85:D85"/>
    <mergeCell ref="F84:G84"/>
    <mergeCell ref="F85:G85"/>
    <mergeCell ref="B114:M114"/>
    <mergeCell ref="B115:D115"/>
    <mergeCell ref="H115:I115"/>
    <mergeCell ref="J115:K115"/>
    <mergeCell ref="L115:M115"/>
    <mergeCell ref="E60:E61"/>
    <mergeCell ref="B72:M72"/>
    <mergeCell ref="B73:D74"/>
    <mergeCell ref="E73:E74"/>
    <mergeCell ref="F83:G83"/>
    <mergeCell ref="F60:G60"/>
    <mergeCell ref="F73:G73"/>
    <mergeCell ref="H60:I60"/>
    <mergeCell ref="J60:K60"/>
    <mergeCell ref="L60:M60"/>
    <mergeCell ref="B82:M82"/>
    <mergeCell ref="B83:D83"/>
    <mergeCell ref="H83:I83"/>
    <mergeCell ref="J83:K83"/>
    <mergeCell ref="L83:M83"/>
    <mergeCell ref="B86:D86"/>
    <mergeCell ref="J85:K85"/>
    <mergeCell ref="F116:G116"/>
    <mergeCell ref="F117:G117"/>
    <mergeCell ref="F118:G118"/>
    <mergeCell ref="L118:M118"/>
    <mergeCell ref="F120:G120"/>
    <mergeCell ref="J116:K116"/>
    <mergeCell ref="L116:M116"/>
    <mergeCell ref="B104:M104"/>
    <mergeCell ref="B105:D106"/>
    <mergeCell ref="E105:E106"/>
    <mergeCell ref="H105:I105"/>
    <mergeCell ref="J105:K105"/>
    <mergeCell ref="L105:M105"/>
    <mergeCell ref="H119:I119"/>
    <mergeCell ref="J119:K119"/>
    <mergeCell ref="F105:G105"/>
    <mergeCell ref="F115:G115"/>
    <mergeCell ref="H116:I116"/>
    <mergeCell ref="L117:M117"/>
    <mergeCell ref="H118:I118"/>
    <mergeCell ref="J118:K118"/>
    <mergeCell ref="F119:G119"/>
    <mergeCell ref="B132:B134"/>
    <mergeCell ref="F132:G132"/>
    <mergeCell ref="H132:I132"/>
    <mergeCell ref="J132:K132"/>
    <mergeCell ref="L132:M132"/>
    <mergeCell ref="F133:G133"/>
    <mergeCell ref="H133:I133"/>
    <mergeCell ref="J133:K133"/>
    <mergeCell ref="L133:M133"/>
    <mergeCell ref="F134:G134"/>
    <mergeCell ref="H134:I134"/>
    <mergeCell ref="J134:K134"/>
    <mergeCell ref="L134:M134"/>
    <mergeCell ref="F135:G135"/>
    <mergeCell ref="H135:I135"/>
    <mergeCell ref="J135:K135"/>
    <mergeCell ref="L135:M135"/>
    <mergeCell ref="B136:B137"/>
    <mergeCell ref="F136:G136"/>
    <mergeCell ref="H136:I136"/>
    <mergeCell ref="J136:K136"/>
    <mergeCell ref="L136:M136"/>
    <mergeCell ref="F137:G137"/>
    <mergeCell ref="H137:I137"/>
    <mergeCell ref="J137:K137"/>
    <mergeCell ref="L137:M137"/>
    <mergeCell ref="B138:B140"/>
    <mergeCell ref="F138:G138"/>
    <mergeCell ref="H138:I138"/>
    <mergeCell ref="J138:K138"/>
    <mergeCell ref="L138:M138"/>
    <mergeCell ref="F139:G139"/>
    <mergeCell ref="H139:I139"/>
    <mergeCell ref="J139:K139"/>
    <mergeCell ref="L139:M139"/>
    <mergeCell ref="F140:G140"/>
    <mergeCell ref="H140:I140"/>
    <mergeCell ref="J140:K140"/>
    <mergeCell ref="L140:M140"/>
    <mergeCell ref="B141:B143"/>
    <mergeCell ref="F141:G141"/>
    <mergeCell ref="H141:I141"/>
    <mergeCell ref="J141:K141"/>
    <mergeCell ref="L141:M141"/>
    <mergeCell ref="F142:G142"/>
    <mergeCell ref="H142:I142"/>
    <mergeCell ref="J142:K142"/>
    <mergeCell ref="L142:M142"/>
    <mergeCell ref="F143:G143"/>
    <mergeCell ref="H143:I143"/>
    <mergeCell ref="J143:K143"/>
    <mergeCell ref="L143:M143"/>
    <mergeCell ref="F144:G144"/>
    <mergeCell ref="H144:I144"/>
    <mergeCell ref="J144:K144"/>
    <mergeCell ref="L144:M144"/>
    <mergeCell ref="F145:G145"/>
    <mergeCell ref="H145:I145"/>
    <mergeCell ref="J145:K145"/>
    <mergeCell ref="L145:M145"/>
    <mergeCell ref="F146:G146"/>
    <mergeCell ref="H146:I146"/>
    <mergeCell ref="J146:K146"/>
    <mergeCell ref="L146:M146"/>
    <mergeCell ref="F170:G170"/>
    <mergeCell ref="H170:I170"/>
    <mergeCell ref="J170:K170"/>
    <mergeCell ref="L170:M170"/>
    <mergeCell ref="B167:M167"/>
    <mergeCell ref="B168:D168"/>
    <mergeCell ref="F168:G168"/>
    <mergeCell ref="H168:I168"/>
    <mergeCell ref="J168:K168"/>
    <mergeCell ref="L168:M168"/>
    <mergeCell ref="F169:G169"/>
    <mergeCell ref="H169:I169"/>
    <mergeCell ref="J169:K169"/>
    <mergeCell ref="L169:M169"/>
  </mergeCells>
  <phoneticPr fontId="2" type="noConversion"/>
  <pageMargins left="0.7" right="0.7" top="0.75" bottom="0.75" header="0.3" footer="0.3"/>
  <pageSetup paperSize="9" scale="36"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3F4F"/>
    <pageSetUpPr fitToPage="1"/>
  </sheetPr>
  <dimension ref="A1:K117"/>
  <sheetViews>
    <sheetView showGridLines="0" topLeftCell="B1" zoomScale="70" zoomScaleNormal="70" zoomScaleSheetLayoutView="70" zoomScalePageLayoutView="40" workbookViewId="0">
      <selection activeCell="K62" sqref="K62"/>
    </sheetView>
  </sheetViews>
  <sheetFormatPr defaultColWidth="0" defaultRowHeight="14.4" customHeight="1" zeroHeight="1"/>
  <cols>
    <col min="1" max="1" width="15.69921875" style="246" hidden="1" customWidth="1"/>
    <col min="2" max="2" width="2.69921875" style="58" customWidth="1"/>
    <col min="3" max="3" width="24.5" style="247" customWidth="1"/>
    <col min="4" max="4" width="19.796875" style="240" customWidth="1"/>
    <col min="5" max="5" width="20.296875" style="47" customWidth="1"/>
    <col min="6" max="6" width="14.19921875" style="48" bestFit="1" customWidth="1"/>
    <col min="7" max="7" width="23.19921875" style="48" customWidth="1"/>
    <col min="8" max="10" width="23.19921875" style="240" customWidth="1"/>
    <col min="11" max="11" width="8.796875" style="240" customWidth="1"/>
    <col min="12" max="16384" width="8.796875" style="240" hidden="1"/>
  </cols>
  <sheetData>
    <row r="1" spans="1:11" ht="18.600000000000001"/>
    <row r="2" spans="1:11" ht="25.2" customHeight="1">
      <c r="A2" s="56"/>
      <c r="B2" s="56"/>
      <c r="C2" s="285" t="s">
        <v>274</v>
      </c>
      <c r="D2" s="285"/>
      <c r="E2" s="285"/>
      <c r="F2" s="285"/>
      <c r="G2" s="285"/>
      <c r="H2" s="285"/>
      <c r="I2" s="285"/>
      <c r="J2" s="285"/>
    </row>
    <row r="3" spans="1:11" ht="17.399999999999999" customHeight="1">
      <c r="A3" s="25" t="s">
        <v>39</v>
      </c>
      <c r="B3" s="56"/>
      <c r="C3" s="286" t="s">
        <v>1</v>
      </c>
      <c r="D3" s="286"/>
      <c r="E3" s="286"/>
      <c r="F3" s="228" t="s">
        <v>2</v>
      </c>
      <c r="G3" s="228">
        <v>2018</v>
      </c>
      <c r="H3" s="228">
        <v>2019</v>
      </c>
      <c r="I3" s="228">
        <v>2020</v>
      </c>
      <c r="J3" s="228">
        <v>2021</v>
      </c>
    </row>
    <row r="4" spans="1:11" ht="17.399999999999999" customHeight="1">
      <c r="A4" s="323" t="s">
        <v>78</v>
      </c>
      <c r="C4" s="297" t="s">
        <v>627</v>
      </c>
      <c r="D4" s="297"/>
      <c r="E4" s="298"/>
      <c r="F4" s="161" t="s">
        <v>628</v>
      </c>
      <c r="G4" s="178" t="s">
        <v>387</v>
      </c>
      <c r="H4" s="178" t="s">
        <v>629</v>
      </c>
      <c r="I4" s="178" t="s">
        <v>387</v>
      </c>
      <c r="J4" s="166">
        <v>94640.1</v>
      </c>
      <c r="K4" s="149"/>
    </row>
    <row r="5" spans="1:11" s="275" customFormat="1" ht="17.399999999999999" customHeight="1">
      <c r="A5" s="324"/>
      <c r="B5" s="58"/>
      <c r="C5" s="313" t="s">
        <v>630</v>
      </c>
      <c r="D5" s="313"/>
      <c r="E5" s="314"/>
      <c r="F5" s="27" t="s">
        <v>631</v>
      </c>
      <c r="G5" s="28">
        <v>94554.97432333036</v>
      </c>
      <c r="H5" s="28">
        <v>88982.128780000086</v>
      </c>
      <c r="I5" s="28">
        <v>98789.238315607974</v>
      </c>
      <c r="J5" s="29">
        <v>96610.353504205224</v>
      </c>
      <c r="K5" s="149"/>
    </row>
    <row r="6" spans="1:11" ht="17.399999999999999" customHeight="1">
      <c r="A6" s="324"/>
      <c r="C6" s="315" t="s">
        <v>509</v>
      </c>
      <c r="D6" s="315"/>
      <c r="E6" s="316"/>
      <c r="F6" s="27" t="s">
        <v>74</v>
      </c>
      <c r="G6" s="28">
        <v>15669.07306554039</v>
      </c>
      <c r="H6" s="28">
        <v>14086.527809999998</v>
      </c>
      <c r="I6" s="28">
        <v>15951.387995801093</v>
      </c>
      <c r="J6" s="29">
        <v>15087.612037076844</v>
      </c>
      <c r="K6" s="149"/>
    </row>
    <row r="7" spans="1:11" ht="17.399999999999999" customHeight="1">
      <c r="A7" s="324"/>
      <c r="C7" s="315" t="s">
        <v>273</v>
      </c>
      <c r="D7" s="315"/>
      <c r="E7" s="316"/>
      <c r="F7" s="27" t="s">
        <v>74</v>
      </c>
      <c r="G7" s="37">
        <v>80263.903767789961</v>
      </c>
      <c r="H7" s="37">
        <v>76108.427000000098</v>
      </c>
      <c r="I7" s="37">
        <v>82837.850319806879</v>
      </c>
      <c r="J7" s="29">
        <v>81522.741467128377</v>
      </c>
    </row>
    <row r="8" spans="1:11" ht="17.399999999999999" customHeight="1">
      <c r="A8" s="324"/>
      <c r="C8" s="65" t="s">
        <v>272</v>
      </c>
      <c r="D8" s="65"/>
      <c r="E8" s="66"/>
      <c r="F8" s="27" t="s">
        <v>10</v>
      </c>
      <c r="G8" s="134">
        <v>4.4112420957933454</v>
      </c>
      <c r="H8" s="134">
        <v>4.0265604825892902</v>
      </c>
      <c r="I8" s="134">
        <v>4.4441602553244852</v>
      </c>
      <c r="J8" s="29">
        <v>4.402786925406974</v>
      </c>
    </row>
    <row r="9" spans="1:11" ht="17.399999999999999" customHeight="1">
      <c r="C9" s="240"/>
      <c r="E9" s="240"/>
      <c r="F9" s="246"/>
      <c r="G9" s="246"/>
      <c r="H9" s="137"/>
      <c r="I9" s="137"/>
      <c r="J9" s="137"/>
    </row>
    <row r="10" spans="1:11" ht="18.600000000000001">
      <c r="E10" s="240"/>
      <c r="F10" s="246"/>
      <c r="G10" s="246"/>
      <c r="H10" s="59"/>
      <c r="I10" s="59"/>
      <c r="J10" s="59"/>
    </row>
    <row r="11" spans="1:11" ht="25.2" customHeight="1">
      <c r="A11" s="62" t="s">
        <v>39</v>
      </c>
      <c r="B11" s="64"/>
      <c r="C11" s="285" t="s">
        <v>271</v>
      </c>
      <c r="D11" s="285"/>
      <c r="E11" s="285"/>
      <c r="F11" s="285"/>
      <c r="G11" s="285"/>
      <c r="H11" s="285"/>
      <c r="I11" s="285"/>
      <c r="J11" s="285"/>
    </row>
    <row r="12" spans="1:11" ht="18.600000000000001">
      <c r="A12" s="62" t="s">
        <v>39</v>
      </c>
      <c r="B12" s="64"/>
      <c r="C12" s="286" t="s">
        <v>1</v>
      </c>
      <c r="D12" s="286"/>
      <c r="E12" s="286"/>
      <c r="F12" s="228" t="s">
        <v>2</v>
      </c>
      <c r="G12" s="228"/>
      <c r="H12" s="228">
        <v>2019</v>
      </c>
      <c r="I12" s="228">
        <v>2020</v>
      </c>
      <c r="J12" s="228">
        <v>2021</v>
      </c>
    </row>
    <row r="13" spans="1:11" ht="17.399999999999999" customHeight="1">
      <c r="A13" s="323" t="s">
        <v>78</v>
      </c>
      <c r="C13" s="289" t="s">
        <v>632</v>
      </c>
      <c r="D13" s="289"/>
      <c r="E13" s="290"/>
      <c r="F13" s="161" t="s">
        <v>628</v>
      </c>
      <c r="G13" s="178" t="s">
        <v>633</v>
      </c>
      <c r="H13" s="178" t="s">
        <v>387</v>
      </c>
      <c r="I13" s="178" t="s">
        <v>634</v>
      </c>
      <c r="J13" s="166">
        <v>20134.5</v>
      </c>
    </row>
    <row r="14" spans="1:11" s="275" customFormat="1" ht="17.399999999999999" customHeight="1">
      <c r="A14" s="324"/>
      <c r="B14" s="58"/>
      <c r="C14" s="289" t="s">
        <v>635</v>
      </c>
      <c r="D14" s="289"/>
      <c r="E14" s="290"/>
      <c r="F14" s="161" t="s">
        <v>631</v>
      </c>
      <c r="G14" s="165">
        <v>21115.759499014715</v>
      </c>
      <c r="H14" s="165">
        <v>20891.690811130095</v>
      </c>
      <c r="I14" s="165">
        <v>21017.225018942103</v>
      </c>
      <c r="J14" s="166">
        <v>18788.690194707462</v>
      </c>
    </row>
    <row r="15" spans="1:11" ht="18.600000000000001">
      <c r="A15" s="324"/>
      <c r="C15" s="317" t="s">
        <v>270</v>
      </c>
      <c r="D15" s="315" t="s">
        <v>269</v>
      </c>
      <c r="E15" s="316"/>
      <c r="F15" s="27" t="s">
        <v>74</v>
      </c>
      <c r="G15" s="28">
        <v>79.295546999999999</v>
      </c>
      <c r="H15" s="28">
        <v>80.261860499999983</v>
      </c>
      <c r="I15" s="28">
        <v>35.062327500000002</v>
      </c>
      <c r="J15" s="29">
        <v>31.991311499999998</v>
      </c>
    </row>
    <row r="16" spans="1:11" ht="18.600000000000001">
      <c r="A16" s="324"/>
      <c r="C16" s="434"/>
      <c r="D16" s="315" t="s">
        <v>268</v>
      </c>
      <c r="E16" s="316"/>
      <c r="F16" s="27" t="s">
        <v>74</v>
      </c>
      <c r="G16" s="28">
        <v>116.5229958</v>
      </c>
      <c r="H16" s="28">
        <v>87.81125999999999</v>
      </c>
      <c r="I16" s="28">
        <v>31.845880799999996</v>
      </c>
      <c r="J16" s="29">
        <v>31.498431000000007</v>
      </c>
    </row>
    <row r="17" spans="1:10" ht="18.600000000000001">
      <c r="A17" s="324"/>
      <c r="C17" s="318"/>
      <c r="D17" s="315" t="s">
        <v>267</v>
      </c>
      <c r="E17" s="316"/>
      <c r="F17" s="27" t="s">
        <v>74</v>
      </c>
      <c r="G17" s="31">
        <v>9.4350512890000005</v>
      </c>
      <c r="H17" s="31">
        <v>12.209842281000002</v>
      </c>
      <c r="I17" s="31">
        <v>1.7467678170000001</v>
      </c>
      <c r="J17" s="32">
        <v>2.1881301990000002</v>
      </c>
    </row>
    <row r="18" spans="1:10" ht="18.600000000000001">
      <c r="A18" s="324"/>
      <c r="C18" s="317" t="s">
        <v>266</v>
      </c>
      <c r="D18" s="315" t="s">
        <v>265</v>
      </c>
      <c r="E18" s="316"/>
      <c r="F18" s="27" t="s">
        <v>74</v>
      </c>
      <c r="G18" s="31">
        <v>435.53076612851527</v>
      </c>
      <c r="H18" s="31">
        <v>492.28982930350082</v>
      </c>
      <c r="I18" s="31">
        <v>487.30248604889283</v>
      </c>
      <c r="J18" s="36">
        <v>469.16804581320957</v>
      </c>
    </row>
    <row r="19" spans="1:10" ht="18.600000000000001">
      <c r="A19" s="324"/>
      <c r="C19" s="318"/>
      <c r="D19" s="315" t="s">
        <v>264</v>
      </c>
      <c r="E19" s="316"/>
      <c r="F19" s="27" t="s">
        <v>74</v>
      </c>
      <c r="G19" s="31">
        <v>0</v>
      </c>
      <c r="H19" s="31">
        <v>0</v>
      </c>
      <c r="I19" s="31">
        <v>0</v>
      </c>
      <c r="J19" s="32">
        <v>0</v>
      </c>
    </row>
    <row r="20" spans="1:10" ht="18.600000000000001">
      <c r="A20" s="324"/>
      <c r="C20" s="317" t="s">
        <v>263</v>
      </c>
      <c r="D20" s="315" t="s">
        <v>262</v>
      </c>
      <c r="E20" s="316"/>
      <c r="F20" s="27" t="s">
        <v>74</v>
      </c>
      <c r="G20" s="31">
        <v>3613.7604384000019</v>
      </c>
      <c r="H20" s="31">
        <v>3240.7943680000003</v>
      </c>
      <c r="I20" s="31">
        <v>2870.4412800000009</v>
      </c>
      <c r="J20" s="32">
        <v>1135.3807920000002</v>
      </c>
    </row>
    <row r="21" spans="1:10" ht="18.600000000000001">
      <c r="A21" s="324"/>
      <c r="C21" s="434"/>
      <c r="D21" s="315" t="s">
        <v>254</v>
      </c>
      <c r="E21" s="316"/>
      <c r="F21" s="27" t="s">
        <v>74</v>
      </c>
      <c r="G21" s="31">
        <v>15334.32159</v>
      </c>
      <c r="H21" s="31">
        <v>14866.437303000001</v>
      </c>
      <c r="I21" s="31">
        <v>15286.547124000001</v>
      </c>
      <c r="J21" s="32">
        <v>15077.081582999999</v>
      </c>
    </row>
    <row r="22" spans="1:10" ht="18.600000000000001">
      <c r="A22" s="324"/>
      <c r="C22" s="318"/>
      <c r="D22" s="315" t="s">
        <v>253</v>
      </c>
      <c r="E22" s="316"/>
      <c r="F22" s="27" t="s">
        <v>74</v>
      </c>
      <c r="G22" s="31">
        <v>164.673937792</v>
      </c>
      <c r="H22" s="31">
        <v>159.48930816000004</v>
      </c>
      <c r="I22" s="31">
        <v>115.64332416000001</v>
      </c>
      <c r="J22" s="135">
        <v>97.422311167999993</v>
      </c>
    </row>
    <row r="23" spans="1:10" ht="18.600000000000001">
      <c r="A23" s="324"/>
      <c r="C23" s="317" t="s">
        <v>261</v>
      </c>
      <c r="D23" s="315" t="s">
        <v>260</v>
      </c>
      <c r="E23" s="316"/>
      <c r="F23" s="27" t="s">
        <v>74</v>
      </c>
      <c r="G23" s="31">
        <v>0</v>
      </c>
      <c r="H23" s="31">
        <v>0</v>
      </c>
      <c r="I23" s="31">
        <v>7.3239381249999997</v>
      </c>
      <c r="J23" s="32">
        <v>15.092336874999999</v>
      </c>
    </row>
    <row r="24" spans="1:10" ht="18.600000000000001">
      <c r="A24" s="324"/>
      <c r="C24" s="434"/>
      <c r="D24" s="315" t="s">
        <v>259</v>
      </c>
      <c r="E24" s="316"/>
      <c r="F24" s="27" t="s">
        <v>74</v>
      </c>
      <c r="G24" s="31">
        <v>121.29177955555562</v>
      </c>
      <c r="H24" s="31">
        <v>143.99712888888897</v>
      </c>
      <c r="I24" s="31">
        <v>206.28121125925935</v>
      </c>
      <c r="J24" s="32">
        <v>189.80099377777788</v>
      </c>
    </row>
    <row r="25" spans="1:10" ht="18.600000000000001">
      <c r="A25" s="324"/>
      <c r="C25" s="434"/>
      <c r="D25" s="315" t="s">
        <v>258</v>
      </c>
      <c r="E25" s="316"/>
      <c r="F25" s="27" t="s">
        <v>74</v>
      </c>
      <c r="G25" s="31">
        <v>65.274595716270184</v>
      </c>
      <c r="H25" s="31">
        <v>30.507527098433155</v>
      </c>
      <c r="I25" s="31">
        <v>106.76812179138977</v>
      </c>
      <c r="J25" s="32">
        <v>102.47568805948085</v>
      </c>
    </row>
    <row r="26" spans="1:10" ht="18.600000000000001">
      <c r="A26" s="324"/>
      <c r="C26" s="434"/>
      <c r="D26" s="315" t="s">
        <v>257</v>
      </c>
      <c r="E26" s="316"/>
      <c r="F26" s="27" t="s">
        <v>74</v>
      </c>
      <c r="G26" s="31">
        <v>380.34413729729727</v>
      </c>
      <c r="H26" s="31">
        <v>448.64790486486476</v>
      </c>
      <c r="I26" s="31">
        <v>709.28070216216202</v>
      </c>
      <c r="J26" s="32">
        <v>257.39735567567561</v>
      </c>
    </row>
    <row r="27" spans="1:10" ht="18.600000000000001">
      <c r="A27" s="324"/>
      <c r="C27" s="318"/>
      <c r="D27" s="315" t="s">
        <v>256</v>
      </c>
      <c r="E27" s="316"/>
      <c r="F27" s="27" t="s">
        <v>74</v>
      </c>
      <c r="G27" s="31">
        <v>149.89140599999999</v>
      </c>
      <c r="H27" s="31">
        <v>357.134659</v>
      </c>
      <c r="I27" s="31">
        <v>183.87641300000001</v>
      </c>
      <c r="J27" s="32">
        <v>371.670208</v>
      </c>
    </row>
    <row r="28" spans="1:10" ht="18.600000000000001">
      <c r="A28" s="324"/>
      <c r="C28" s="317" t="s">
        <v>255</v>
      </c>
      <c r="D28" s="315" t="s">
        <v>254</v>
      </c>
      <c r="E28" s="316"/>
      <c r="F28" s="27" t="s">
        <v>74</v>
      </c>
      <c r="G28" s="31">
        <v>195.13810434999999</v>
      </c>
      <c r="H28" s="31">
        <v>189.18400639500001</v>
      </c>
      <c r="I28" s="31">
        <v>194.53014665999999</v>
      </c>
      <c r="J28" s="32">
        <v>191.86457659499999</v>
      </c>
    </row>
    <row r="29" spans="1:10" ht="18.600000000000001">
      <c r="A29" s="324"/>
      <c r="C29" s="434"/>
      <c r="D29" s="315" t="s">
        <v>253</v>
      </c>
      <c r="E29" s="316"/>
      <c r="F29" s="27" t="s">
        <v>74</v>
      </c>
      <c r="G29" s="31">
        <v>77.749623486079997</v>
      </c>
      <c r="H29" s="31">
        <v>75.301737638400013</v>
      </c>
      <c r="I29" s="31">
        <v>54.600169478399998</v>
      </c>
      <c r="J29" s="32">
        <v>45.997248344320006</v>
      </c>
    </row>
    <row r="30" spans="1:10" ht="18.600000000000001">
      <c r="A30" s="324"/>
      <c r="C30" s="434"/>
      <c r="D30" s="315" t="s">
        <v>510</v>
      </c>
      <c r="E30" s="316"/>
      <c r="F30" s="27" t="s">
        <v>74</v>
      </c>
      <c r="G30" s="31">
        <v>305.26331999999996</v>
      </c>
      <c r="H30" s="31">
        <v>623.03219999999988</v>
      </c>
      <c r="I30" s="31">
        <v>619.23797999999999</v>
      </c>
      <c r="J30" s="32">
        <v>658.94136000000003</v>
      </c>
    </row>
    <row r="31" spans="1:10" ht="18.600000000000001">
      <c r="A31" s="324"/>
      <c r="C31" s="434"/>
      <c r="D31" s="315" t="s">
        <v>252</v>
      </c>
      <c r="E31" s="316"/>
      <c r="F31" s="27" t="s">
        <v>74</v>
      </c>
      <c r="G31" s="31">
        <v>2.9010642</v>
      </c>
      <c r="H31" s="31">
        <v>3.0383249999999999</v>
      </c>
      <c r="I31" s="31">
        <v>7.4020745999999988</v>
      </c>
      <c r="J31" s="32">
        <v>14.699058900000001</v>
      </c>
    </row>
    <row r="32" spans="1:10" ht="18.600000000000001">
      <c r="A32" s="324"/>
      <c r="C32" s="434"/>
      <c r="D32" s="315" t="s">
        <v>251</v>
      </c>
      <c r="E32" s="316"/>
      <c r="F32" s="27" t="s">
        <v>74</v>
      </c>
      <c r="G32" s="31">
        <v>0</v>
      </c>
      <c r="H32" s="31">
        <v>0</v>
      </c>
      <c r="I32" s="31">
        <v>0</v>
      </c>
      <c r="J32" s="32">
        <v>0.98542800000000019</v>
      </c>
    </row>
    <row r="33" spans="1:10" ht="18.600000000000001">
      <c r="A33" s="324"/>
      <c r="C33" s="434"/>
      <c r="D33" s="315" t="s">
        <v>250</v>
      </c>
      <c r="E33" s="316"/>
      <c r="F33" s="27" t="s">
        <v>74</v>
      </c>
      <c r="G33" s="31">
        <v>0.26415780000000005</v>
      </c>
      <c r="H33" s="31">
        <v>0.28166400000000003</v>
      </c>
      <c r="I33" s="31">
        <v>0.33831953999999997</v>
      </c>
      <c r="J33" s="32">
        <v>0.48166500000000001</v>
      </c>
    </row>
    <row r="34" spans="1:10" ht="18.600000000000001">
      <c r="A34" s="324"/>
      <c r="C34" s="434"/>
      <c r="D34" s="315" t="s">
        <v>249</v>
      </c>
      <c r="E34" s="316"/>
      <c r="F34" s="27" t="s">
        <v>74</v>
      </c>
      <c r="G34" s="31">
        <v>2.5703199999999999E-2</v>
      </c>
      <c r="H34" s="31">
        <v>4.8060000000000005E-2</v>
      </c>
      <c r="I34" s="31">
        <v>5.7049000000000002E-2</v>
      </c>
      <c r="J34" s="32">
        <v>0.13770080000000001</v>
      </c>
    </row>
    <row r="35" spans="1:10" ht="18.600000000000001">
      <c r="A35" s="324"/>
      <c r="C35" s="318"/>
      <c r="D35" s="315" t="s">
        <v>248</v>
      </c>
      <c r="E35" s="316"/>
      <c r="F35" s="27" t="s">
        <v>74</v>
      </c>
      <c r="G35" s="31">
        <v>0.31303799999999998</v>
      </c>
      <c r="H35" s="31">
        <v>0.47058000000000005</v>
      </c>
      <c r="I35" s="31">
        <v>0.44202900000000006</v>
      </c>
      <c r="J35" s="32">
        <v>1.0479240000000001</v>
      </c>
    </row>
    <row r="36" spans="1:10" ht="18.600000000000001">
      <c r="A36" s="324"/>
      <c r="C36" s="317" t="s">
        <v>247</v>
      </c>
      <c r="D36" s="315" t="s">
        <v>246</v>
      </c>
      <c r="E36" s="316"/>
      <c r="F36" s="27" t="s">
        <v>74</v>
      </c>
      <c r="G36" s="31">
        <v>46.721232000000001</v>
      </c>
      <c r="H36" s="31">
        <v>68.590170000000001</v>
      </c>
      <c r="I36" s="31">
        <v>90.045779999999993</v>
      </c>
      <c r="J36" s="32">
        <v>91.678709999999995</v>
      </c>
    </row>
    <row r="37" spans="1:10" ht="18.600000000000001">
      <c r="A37" s="324"/>
      <c r="C37" s="318"/>
      <c r="D37" s="315" t="s">
        <v>245</v>
      </c>
      <c r="E37" s="316"/>
      <c r="F37" s="27" t="s">
        <v>74</v>
      </c>
      <c r="G37" s="31">
        <v>17.041010999999997</v>
      </c>
      <c r="H37" s="31">
        <v>12.163076999999999</v>
      </c>
      <c r="I37" s="31">
        <v>8.4518939999999994</v>
      </c>
      <c r="J37" s="32">
        <v>1.6893359999999999</v>
      </c>
    </row>
    <row r="38" spans="1:10" ht="18.600000000000001">
      <c r="E38" s="240"/>
      <c r="F38" s="246"/>
      <c r="G38" s="246"/>
      <c r="H38" s="59"/>
      <c r="I38" s="59"/>
      <c r="J38" s="59"/>
    </row>
    <row r="39" spans="1:10" ht="18.600000000000001">
      <c r="E39" s="240"/>
      <c r="F39" s="246"/>
      <c r="G39" s="246"/>
      <c r="H39" s="59"/>
      <c r="I39" s="59"/>
      <c r="J39" s="59"/>
    </row>
    <row r="40" spans="1:10" ht="25.2" customHeight="1">
      <c r="A40" s="62" t="s">
        <v>39</v>
      </c>
      <c r="B40" s="64"/>
      <c r="C40" s="285" t="s">
        <v>516</v>
      </c>
      <c r="D40" s="285"/>
      <c r="E40" s="285"/>
      <c r="F40" s="285"/>
      <c r="G40" s="285"/>
      <c r="H40" s="285"/>
      <c r="I40" s="285"/>
      <c r="J40" s="285"/>
    </row>
    <row r="41" spans="1:10" ht="18.600000000000001">
      <c r="A41" s="62" t="s">
        <v>39</v>
      </c>
      <c r="B41" s="64"/>
      <c r="C41" s="286" t="s">
        <v>1</v>
      </c>
      <c r="D41" s="286"/>
      <c r="E41" s="286"/>
      <c r="F41" s="228" t="s">
        <v>2</v>
      </c>
      <c r="G41" s="228">
        <v>2018</v>
      </c>
      <c r="H41" s="228">
        <v>2019</v>
      </c>
      <c r="I41" s="228">
        <v>2020</v>
      </c>
      <c r="J41" s="228">
        <v>2021</v>
      </c>
    </row>
    <row r="42" spans="1:10" ht="17.399999999999999" customHeight="1">
      <c r="C42" s="289" t="s">
        <v>636</v>
      </c>
      <c r="D42" s="289"/>
      <c r="E42" s="290"/>
      <c r="F42" s="161" t="s">
        <v>637</v>
      </c>
      <c r="G42" s="178" t="s">
        <v>629</v>
      </c>
      <c r="H42" s="178" t="s">
        <v>387</v>
      </c>
      <c r="I42" s="178" t="s">
        <v>387</v>
      </c>
      <c r="J42" s="166">
        <v>41100060</v>
      </c>
    </row>
    <row r="43" spans="1:10" s="275" customFormat="1" ht="17.399999999999999" customHeight="1">
      <c r="A43" s="276"/>
      <c r="B43" s="58"/>
      <c r="C43" s="289" t="s">
        <v>638</v>
      </c>
      <c r="D43" s="289"/>
      <c r="E43" s="290"/>
      <c r="F43" s="161" t="s">
        <v>628</v>
      </c>
      <c r="G43" s="165">
        <v>43256063</v>
      </c>
      <c r="H43" s="165">
        <v>46947523</v>
      </c>
      <c r="I43" s="165">
        <v>43816695</v>
      </c>
      <c r="J43" s="166">
        <v>46688085</v>
      </c>
    </row>
    <row r="44" spans="1:10" ht="17.399999999999999" customHeight="1">
      <c r="C44" s="248" t="s">
        <v>517</v>
      </c>
      <c r="D44" s="219"/>
      <c r="E44" s="220"/>
      <c r="F44" s="27" t="s">
        <v>518</v>
      </c>
      <c r="G44" s="28">
        <v>24.4</v>
      </c>
      <c r="H44" s="28">
        <v>23.6</v>
      </c>
      <c r="I44" s="28">
        <v>20.6</v>
      </c>
      <c r="J44" s="29">
        <v>20.5</v>
      </c>
    </row>
    <row r="45" spans="1:10" ht="18.600000000000001">
      <c r="C45" s="433" t="s">
        <v>519</v>
      </c>
      <c r="D45" s="65" t="s">
        <v>520</v>
      </c>
      <c r="E45" s="66" t="s">
        <v>521</v>
      </c>
      <c r="F45" s="27" t="s">
        <v>74</v>
      </c>
      <c r="G45" s="28">
        <v>6698858</v>
      </c>
      <c r="H45" s="28">
        <v>10066019</v>
      </c>
      <c r="I45" s="28">
        <v>8704068</v>
      </c>
      <c r="J45" s="29">
        <v>7212984</v>
      </c>
    </row>
    <row r="46" spans="1:10" ht="18.600000000000001">
      <c r="C46" s="431"/>
      <c r="D46" s="221" t="s">
        <v>522</v>
      </c>
      <c r="E46" s="222" t="s">
        <v>523</v>
      </c>
      <c r="F46" s="27" t="s">
        <v>74</v>
      </c>
      <c r="G46" s="28">
        <v>33629310</v>
      </c>
      <c r="H46" s="28">
        <v>33894521</v>
      </c>
      <c r="I46" s="28">
        <v>32371976</v>
      </c>
      <c r="J46" s="29">
        <v>36016983</v>
      </c>
    </row>
    <row r="47" spans="1:10" ht="18.600000000000001">
      <c r="C47" s="431"/>
      <c r="D47" s="221" t="s">
        <v>524</v>
      </c>
      <c r="E47" s="222" t="s">
        <v>525</v>
      </c>
      <c r="F47" s="27" t="s">
        <v>74</v>
      </c>
      <c r="G47" s="28">
        <v>1804155</v>
      </c>
      <c r="H47" s="28">
        <v>1771229</v>
      </c>
      <c r="I47" s="28">
        <v>1455357</v>
      </c>
      <c r="J47" s="29">
        <v>2320360</v>
      </c>
    </row>
    <row r="48" spans="1:10" ht="18.600000000000001">
      <c r="C48" s="431"/>
      <c r="D48" s="221" t="s">
        <v>526</v>
      </c>
      <c r="E48" s="222" t="s">
        <v>527</v>
      </c>
      <c r="F48" s="27" t="s">
        <v>74</v>
      </c>
      <c r="G48" s="28">
        <v>511096</v>
      </c>
      <c r="H48" s="28">
        <v>577369</v>
      </c>
      <c r="I48" s="28">
        <v>705202</v>
      </c>
      <c r="J48" s="29">
        <v>530679</v>
      </c>
    </row>
    <row r="49" spans="1:11" ht="18.600000000000001">
      <c r="C49" s="431"/>
      <c r="D49" s="65" t="s">
        <v>528</v>
      </c>
      <c r="E49" s="66" t="s">
        <v>529</v>
      </c>
      <c r="F49" s="27" t="s">
        <v>74</v>
      </c>
      <c r="G49" s="28">
        <v>150036</v>
      </c>
      <c r="H49" s="28">
        <v>151265</v>
      </c>
      <c r="I49" s="28">
        <v>131778</v>
      </c>
      <c r="J49" s="29">
        <v>137519</v>
      </c>
    </row>
    <row r="50" spans="1:11" ht="18.600000000000001">
      <c r="C50" s="432"/>
      <c r="D50" s="65" t="s">
        <v>530</v>
      </c>
      <c r="E50" s="66" t="s">
        <v>531</v>
      </c>
      <c r="F50" s="27" t="s">
        <v>74</v>
      </c>
      <c r="G50" s="28">
        <v>462608</v>
      </c>
      <c r="H50" s="31">
        <v>487120</v>
      </c>
      <c r="I50" s="31">
        <v>448314</v>
      </c>
      <c r="J50" s="32">
        <v>469560</v>
      </c>
    </row>
    <row r="51" spans="1:11" ht="18.600000000000001">
      <c r="C51" s="430" t="s">
        <v>532</v>
      </c>
      <c r="D51" s="65" t="s">
        <v>533</v>
      </c>
      <c r="E51" s="66" t="s">
        <v>534</v>
      </c>
      <c r="F51" s="27" t="s">
        <v>74</v>
      </c>
      <c r="G51" s="28">
        <v>5503617</v>
      </c>
      <c r="H51" s="28">
        <v>6936507</v>
      </c>
      <c r="I51" s="28">
        <v>6078516</v>
      </c>
      <c r="J51" s="29">
        <v>4807281</v>
      </c>
    </row>
    <row r="52" spans="1:11" ht="18.600000000000001">
      <c r="C52" s="431"/>
      <c r="D52" s="221" t="s">
        <v>535</v>
      </c>
      <c r="E52" s="222" t="s">
        <v>536</v>
      </c>
      <c r="F52" s="27" t="s">
        <v>74</v>
      </c>
      <c r="G52" s="28">
        <v>2506167</v>
      </c>
      <c r="H52" s="28">
        <v>2440984</v>
      </c>
      <c r="I52" s="28">
        <v>2423476</v>
      </c>
      <c r="J52" s="29">
        <v>2658403</v>
      </c>
    </row>
    <row r="53" spans="1:11" ht="18.600000000000001">
      <c r="C53" s="431"/>
      <c r="D53" s="221" t="s">
        <v>537</v>
      </c>
      <c r="E53" s="222" t="s">
        <v>538</v>
      </c>
      <c r="F53" s="27" t="s">
        <v>74</v>
      </c>
      <c r="G53" s="28">
        <v>1202486</v>
      </c>
      <c r="H53" s="28">
        <v>932158</v>
      </c>
      <c r="I53" s="28">
        <v>857074</v>
      </c>
      <c r="J53" s="29">
        <v>907712</v>
      </c>
    </row>
    <row r="54" spans="1:11" ht="18.600000000000001">
      <c r="C54" s="431"/>
      <c r="D54" s="221" t="s">
        <v>539</v>
      </c>
      <c r="E54" s="222" t="s">
        <v>540</v>
      </c>
      <c r="F54" s="27" t="s">
        <v>74</v>
      </c>
      <c r="G54" s="28">
        <v>2880937</v>
      </c>
      <c r="H54" s="28">
        <v>2902403</v>
      </c>
      <c r="I54" s="28">
        <v>2734132</v>
      </c>
      <c r="J54" s="29">
        <v>4147669</v>
      </c>
    </row>
    <row r="55" spans="1:11" ht="18.600000000000001">
      <c r="C55" s="431"/>
      <c r="D55" s="65" t="s">
        <v>541</v>
      </c>
      <c r="E55" s="66" t="s">
        <v>542</v>
      </c>
      <c r="F55" s="27" t="s">
        <v>74</v>
      </c>
      <c r="G55" s="28">
        <v>816625</v>
      </c>
      <c r="H55" s="28">
        <v>650960</v>
      </c>
      <c r="I55" s="28">
        <v>663982</v>
      </c>
      <c r="J55" s="29">
        <v>722587</v>
      </c>
    </row>
    <row r="56" spans="1:11" ht="18.600000000000001">
      <c r="C56" s="431"/>
      <c r="D56" s="221" t="s">
        <v>543</v>
      </c>
      <c r="E56" s="222" t="s">
        <v>544</v>
      </c>
      <c r="F56" s="27" t="s">
        <v>74</v>
      </c>
      <c r="G56" s="28">
        <v>1282269</v>
      </c>
      <c r="H56" s="28">
        <v>1396544</v>
      </c>
      <c r="I56" s="28">
        <v>1327705</v>
      </c>
      <c r="J56" s="29">
        <v>1030344</v>
      </c>
    </row>
    <row r="57" spans="1:11" ht="18.600000000000001">
      <c r="C57" s="431"/>
      <c r="D57" s="221" t="s">
        <v>545</v>
      </c>
      <c r="E57" s="222" t="s">
        <v>546</v>
      </c>
      <c r="F57" s="27" t="s">
        <v>74</v>
      </c>
      <c r="G57" s="28">
        <v>4026285</v>
      </c>
      <c r="H57" s="28">
        <v>5153009</v>
      </c>
      <c r="I57" s="28">
        <v>4090636</v>
      </c>
      <c r="J57" s="29">
        <v>4572927</v>
      </c>
    </row>
    <row r="58" spans="1:11" ht="18.600000000000001">
      <c r="C58" s="432"/>
      <c r="D58" s="65" t="s">
        <v>342</v>
      </c>
      <c r="E58" s="66" t="s">
        <v>547</v>
      </c>
      <c r="F58" s="27" t="s">
        <v>74</v>
      </c>
      <c r="G58" s="28">
        <v>22109781</v>
      </c>
      <c r="H58" s="31">
        <v>23547974</v>
      </c>
      <c r="I58" s="31">
        <v>22900524</v>
      </c>
      <c r="J58" s="32">
        <v>24383045</v>
      </c>
    </row>
    <row r="59" spans="1:11" ht="18.600000000000001">
      <c r="E59" s="240"/>
      <c r="F59" s="246"/>
      <c r="G59" s="246"/>
      <c r="H59" s="59"/>
      <c r="I59" s="59"/>
      <c r="J59" s="263"/>
    </row>
    <row r="60" spans="1:11" ht="18.600000000000001">
      <c r="E60" s="240"/>
      <c r="F60" s="246"/>
      <c r="G60" s="246"/>
      <c r="H60" s="59"/>
      <c r="I60" s="59"/>
      <c r="J60" s="59"/>
      <c r="K60" s="149"/>
    </row>
    <row r="61" spans="1:11" ht="25.2" customHeight="1">
      <c r="A61" s="62" t="s">
        <v>39</v>
      </c>
      <c r="B61" s="64"/>
      <c r="C61" s="285" t="s">
        <v>548</v>
      </c>
      <c r="D61" s="285"/>
      <c r="E61" s="285"/>
      <c r="F61" s="285"/>
      <c r="G61" s="285"/>
      <c r="H61" s="285"/>
      <c r="I61" s="285"/>
      <c r="J61" s="285"/>
    </row>
    <row r="62" spans="1:11" ht="18.600000000000001">
      <c r="A62" s="62" t="s">
        <v>39</v>
      </c>
      <c r="B62" s="64"/>
      <c r="C62" s="305" t="s">
        <v>1</v>
      </c>
      <c r="D62" s="305"/>
      <c r="E62" s="305"/>
      <c r="F62" s="228" t="s">
        <v>2</v>
      </c>
      <c r="G62" s="228">
        <v>2018</v>
      </c>
      <c r="H62" s="228">
        <v>2019</v>
      </c>
      <c r="I62" s="228">
        <v>2020</v>
      </c>
      <c r="J62" s="228">
        <v>2021</v>
      </c>
    </row>
    <row r="63" spans="1:11" ht="17.399999999999999" customHeight="1">
      <c r="A63" s="323" t="s">
        <v>78</v>
      </c>
      <c r="C63" s="289" t="s">
        <v>639</v>
      </c>
      <c r="D63" s="289"/>
      <c r="E63" s="290"/>
      <c r="F63" s="161" t="s">
        <v>322</v>
      </c>
      <c r="G63" s="178" t="s">
        <v>640</v>
      </c>
      <c r="H63" s="178" t="s">
        <v>641</v>
      </c>
      <c r="I63" s="178" t="s">
        <v>641</v>
      </c>
      <c r="J63" s="274">
        <v>1883538.2</v>
      </c>
    </row>
    <row r="64" spans="1:11" s="275" customFormat="1" ht="17.399999999999999" customHeight="1">
      <c r="A64" s="324"/>
      <c r="B64" s="58"/>
      <c r="C64" s="289" t="s">
        <v>642</v>
      </c>
      <c r="D64" s="289"/>
      <c r="E64" s="290"/>
      <c r="F64" s="161" t="s">
        <v>643</v>
      </c>
      <c r="G64" s="178">
        <v>502206.70326932985</v>
      </c>
      <c r="H64" s="178">
        <v>1791716.7054000003</v>
      </c>
      <c r="I64" s="178">
        <v>1966114.9739395117</v>
      </c>
      <c r="J64" s="274">
        <v>1959157.7220517914</v>
      </c>
    </row>
    <row r="65" spans="1:10" ht="18.600000000000001">
      <c r="A65" s="324"/>
      <c r="C65" s="315" t="s">
        <v>497</v>
      </c>
      <c r="D65" s="315"/>
      <c r="E65" s="316"/>
      <c r="F65" s="27" t="s">
        <v>322</v>
      </c>
      <c r="G65" s="88">
        <v>1631110.5983999998</v>
      </c>
      <c r="H65" s="88">
        <v>1555136.8676000002</v>
      </c>
      <c r="I65" s="88">
        <v>1694601.9392214885</v>
      </c>
      <c r="J65" s="236">
        <v>1702021.3088556521</v>
      </c>
    </row>
    <row r="66" spans="1:10" ht="18.600000000000001">
      <c r="C66" s="315" t="s">
        <v>498</v>
      </c>
      <c r="D66" s="315"/>
      <c r="E66" s="316"/>
      <c r="F66" s="27" t="s">
        <v>322</v>
      </c>
      <c r="G66" s="88">
        <v>6331</v>
      </c>
      <c r="H66" s="88">
        <v>2094</v>
      </c>
      <c r="I66" s="88">
        <v>18250.100000000002</v>
      </c>
      <c r="J66" s="236">
        <v>4077.6</v>
      </c>
    </row>
    <row r="67" spans="1:10" ht="18.600000000000001">
      <c r="C67" s="315" t="s">
        <v>316</v>
      </c>
      <c r="D67" s="315"/>
      <c r="E67" s="316"/>
      <c r="F67" s="27" t="s">
        <v>322</v>
      </c>
      <c r="G67" s="88">
        <v>131401.9008</v>
      </c>
      <c r="H67" s="88">
        <v>108358.39680000005</v>
      </c>
      <c r="I67" s="88">
        <v>109599.58596911994</v>
      </c>
      <c r="J67" s="236">
        <v>116573.13460999999</v>
      </c>
    </row>
    <row r="68" spans="1:10" ht="18.600000000000001">
      <c r="C68" s="315" t="s">
        <v>317</v>
      </c>
      <c r="D68" s="315"/>
      <c r="E68" s="316"/>
      <c r="F68" s="27" t="s">
        <v>322</v>
      </c>
      <c r="G68" s="88">
        <v>190.03680000000003</v>
      </c>
      <c r="H68" s="88">
        <v>64.809600000000003</v>
      </c>
      <c r="I68" s="88">
        <v>877.32326400000011</v>
      </c>
      <c r="J68" s="236">
        <v>3310.1892000000007</v>
      </c>
    </row>
    <row r="69" spans="1:10" ht="18.600000000000001">
      <c r="C69" s="315" t="s">
        <v>318</v>
      </c>
      <c r="D69" s="315"/>
      <c r="E69" s="316"/>
      <c r="F69" s="27" t="s">
        <v>322</v>
      </c>
      <c r="G69" s="88">
        <v>387.44190000000003</v>
      </c>
      <c r="H69" s="88">
        <v>0</v>
      </c>
      <c r="I69" s="88">
        <v>326.74010000000004</v>
      </c>
      <c r="J69" s="236">
        <v>208.3826</v>
      </c>
    </row>
    <row r="70" spans="1:10" ht="18.600000000000001">
      <c r="C70" s="315" t="s">
        <v>265</v>
      </c>
      <c r="D70" s="315"/>
      <c r="E70" s="316"/>
      <c r="F70" s="27" t="s">
        <v>322</v>
      </c>
      <c r="G70" s="88">
        <v>0</v>
      </c>
      <c r="H70" s="88">
        <v>416.77350000000024</v>
      </c>
      <c r="I70" s="88">
        <v>1346.1781799999999</v>
      </c>
      <c r="J70" s="236">
        <v>594.55619999999965</v>
      </c>
    </row>
    <row r="71" spans="1:10" ht="18.600000000000001">
      <c r="C71" s="315" t="s">
        <v>319</v>
      </c>
      <c r="D71" s="315"/>
      <c r="E71" s="316"/>
      <c r="F71" s="27" t="s">
        <v>322</v>
      </c>
      <c r="G71" s="88">
        <v>131078.5386</v>
      </c>
      <c r="H71" s="88">
        <v>124561.70360000001</v>
      </c>
      <c r="I71" s="88">
        <v>126305.24495074253</v>
      </c>
      <c r="J71" s="236">
        <v>126250.38645137272</v>
      </c>
    </row>
    <row r="72" spans="1:10" ht="18.600000000000001">
      <c r="C72" s="315" t="s">
        <v>320</v>
      </c>
      <c r="D72" s="315"/>
      <c r="E72" s="316"/>
      <c r="F72" s="27" t="s">
        <v>322</v>
      </c>
      <c r="G72" s="88">
        <v>1573.2359999999999</v>
      </c>
      <c r="H72" s="88">
        <v>1084.1543000000001</v>
      </c>
      <c r="I72" s="88">
        <v>8189.4152541604735</v>
      </c>
      <c r="J72" s="236">
        <v>383.56289943557459</v>
      </c>
    </row>
    <row r="73" spans="1:10" ht="18.600000000000001">
      <c r="C73" s="315" t="s">
        <v>321</v>
      </c>
      <c r="D73" s="315"/>
      <c r="E73" s="316"/>
      <c r="F73" s="27" t="s">
        <v>322</v>
      </c>
      <c r="G73" s="88">
        <v>0</v>
      </c>
      <c r="H73" s="88">
        <v>0</v>
      </c>
      <c r="I73" s="88">
        <v>6618.4470000000028</v>
      </c>
      <c r="J73" s="236">
        <v>5738.6012353309752</v>
      </c>
    </row>
    <row r="74" spans="1:10" ht="19.8">
      <c r="C74" s="315" t="s">
        <v>623</v>
      </c>
      <c r="D74" s="315"/>
      <c r="E74" s="316"/>
      <c r="F74" s="27"/>
      <c r="G74" s="236">
        <v>88.749195245427387</v>
      </c>
      <c r="H74" s="236">
        <v>81.619747877186597</v>
      </c>
      <c r="I74" s="236">
        <v>90.221869215285963</v>
      </c>
      <c r="J74" s="236">
        <v>91.022009015600787</v>
      </c>
    </row>
    <row r="75" spans="1:10" ht="18.600000000000001">
      <c r="C75" s="313" t="s">
        <v>549</v>
      </c>
      <c r="D75" s="313"/>
      <c r="E75" s="314"/>
      <c r="F75" s="27" t="s">
        <v>550</v>
      </c>
      <c r="G75" s="236">
        <v>245174.615027778</v>
      </c>
      <c r="H75" s="236">
        <v>227694.35337500001</v>
      </c>
      <c r="I75" s="236">
        <v>251941.32275724501</v>
      </c>
      <c r="J75" s="236">
        <v>248720.66778250199</v>
      </c>
    </row>
    <row r="76" spans="1:10" ht="17.399999999999999" customHeight="1">
      <c r="A76" s="230" t="s">
        <v>78</v>
      </c>
      <c r="C76" s="313" t="s">
        <v>551</v>
      </c>
      <c r="D76" s="313"/>
      <c r="E76" s="314"/>
      <c r="F76" s="27" t="s">
        <v>550</v>
      </c>
      <c r="G76" s="155">
        <v>109.29</v>
      </c>
      <c r="H76" s="155">
        <v>104.5</v>
      </c>
      <c r="I76" s="155">
        <v>103.9</v>
      </c>
      <c r="J76" s="272">
        <v>103.9</v>
      </c>
    </row>
    <row r="77" spans="1:10" ht="18.600000000000001">
      <c r="C77" s="315" t="s">
        <v>552</v>
      </c>
      <c r="D77" s="315"/>
      <c r="E77" s="316"/>
      <c r="F77" s="27" t="s">
        <v>242</v>
      </c>
      <c r="G77" s="88">
        <v>29497.428319999999</v>
      </c>
      <c r="H77" s="88">
        <v>27760.778107999999</v>
      </c>
      <c r="I77" s="88">
        <v>29548.405317000001</v>
      </c>
      <c r="J77" s="236">
        <v>32888.990063999998</v>
      </c>
    </row>
    <row r="78" spans="1:10" ht="17.399999999999999" customHeight="1">
      <c r="A78" s="62" t="s">
        <v>39</v>
      </c>
      <c r="B78" s="64"/>
      <c r="C78" s="240" t="s">
        <v>430</v>
      </c>
    </row>
    <row r="79" spans="1:10" ht="17.399999999999999" customHeight="1">
      <c r="A79" s="62"/>
      <c r="B79" s="64"/>
      <c r="C79" s="240"/>
    </row>
    <row r="80" spans="1:10" ht="17.399999999999999" customHeight="1">
      <c r="A80" s="62"/>
      <c r="B80" s="64"/>
      <c r="C80" s="240"/>
    </row>
    <row r="81" spans="1:10" ht="25.2" customHeight="1">
      <c r="A81" s="62" t="s">
        <v>39</v>
      </c>
      <c r="B81" s="64"/>
      <c r="C81" s="285" t="s">
        <v>553</v>
      </c>
      <c r="D81" s="285"/>
      <c r="E81" s="285"/>
      <c r="F81" s="285"/>
      <c r="G81" s="285"/>
      <c r="H81" s="285"/>
      <c r="I81" s="285"/>
      <c r="J81" s="285"/>
    </row>
    <row r="82" spans="1:10" ht="18.600000000000001">
      <c r="A82" s="231"/>
      <c r="C82" s="305" t="s">
        <v>1</v>
      </c>
      <c r="D82" s="305"/>
      <c r="E82" s="305"/>
      <c r="F82" s="228" t="s">
        <v>2</v>
      </c>
      <c r="G82" s="228">
        <v>2018</v>
      </c>
      <c r="H82" s="228">
        <v>2019</v>
      </c>
      <c r="I82" s="228">
        <v>2020</v>
      </c>
      <c r="J82" s="228">
        <v>2021</v>
      </c>
    </row>
    <row r="83" spans="1:10" ht="17.399999999999999" customHeight="1">
      <c r="A83" s="323" t="s">
        <v>78</v>
      </c>
      <c r="C83" s="428" t="s">
        <v>244</v>
      </c>
      <c r="D83" s="428"/>
      <c r="E83" s="429"/>
      <c r="F83" s="27" t="s">
        <v>75</v>
      </c>
      <c r="G83" s="28">
        <v>542.77764999999999</v>
      </c>
      <c r="H83" s="28">
        <v>410.11435999999992</v>
      </c>
      <c r="I83" s="28">
        <v>459.65128999999996</v>
      </c>
      <c r="J83" s="29">
        <v>1013.73285</v>
      </c>
    </row>
    <row r="84" spans="1:10" ht="17.399999999999999" customHeight="1">
      <c r="A84" s="324"/>
      <c r="C84" s="240"/>
    </row>
    <row r="85" spans="1:10" ht="17.399999999999999" customHeight="1">
      <c r="A85" s="324"/>
      <c r="C85" s="240"/>
    </row>
    <row r="86" spans="1:10" ht="25.2" customHeight="1">
      <c r="A86" s="324"/>
      <c r="C86" s="285" t="s">
        <v>554</v>
      </c>
      <c r="D86" s="285"/>
      <c r="E86" s="285"/>
      <c r="F86" s="285"/>
      <c r="G86" s="285"/>
      <c r="H86" s="285"/>
      <c r="I86" s="285"/>
      <c r="J86" s="285"/>
    </row>
    <row r="87" spans="1:10" ht="17.399999999999999" customHeight="1">
      <c r="A87" s="324"/>
      <c r="C87" s="305" t="s">
        <v>1</v>
      </c>
      <c r="D87" s="305"/>
      <c r="E87" s="305"/>
      <c r="F87" s="228" t="s">
        <v>2</v>
      </c>
      <c r="G87" s="228">
        <v>2018</v>
      </c>
      <c r="H87" s="228">
        <v>2019</v>
      </c>
      <c r="I87" s="228">
        <v>2020</v>
      </c>
      <c r="J87" s="228">
        <v>2021</v>
      </c>
    </row>
    <row r="88" spans="1:10" ht="17.399999999999999" customHeight="1">
      <c r="A88" s="324"/>
      <c r="C88" s="315" t="s">
        <v>246</v>
      </c>
      <c r="D88" s="315"/>
      <c r="E88" s="316"/>
      <c r="F88" s="27" t="s">
        <v>243</v>
      </c>
      <c r="G88" s="28">
        <v>197136</v>
      </c>
      <c r="H88" s="28">
        <v>289410</v>
      </c>
      <c r="I88" s="28">
        <v>379940</v>
      </c>
      <c r="J88" s="29">
        <v>386380</v>
      </c>
    </row>
    <row r="89" spans="1:10" ht="17.399999999999999" customHeight="1">
      <c r="A89" s="323" t="s">
        <v>78</v>
      </c>
      <c r="C89" s="315" t="s">
        <v>245</v>
      </c>
      <c r="D89" s="315"/>
      <c r="E89" s="316"/>
      <c r="F89" s="27" t="s">
        <v>243</v>
      </c>
      <c r="G89" s="28">
        <v>71903</v>
      </c>
      <c r="H89" s="28">
        <v>51321</v>
      </c>
      <c r="I89" s="28">
        <v>35662</v>
      </c>
      <c r="J89" s="29">
        <v>7128</v>
      </c>
    </row>
    <row r="90" spans="1:10" ht="17.399999999999999" customHeight="1">
      <c r="A90" s="324"/>
      <c r="C90" s="221" t="s">
        <v>16</v>
      </c>
      <c r="D90" s="221"/>
      <c r="E90" s="222"/>
      <c r="F90" s="27" t="s">
        <v>243</v>
      </c>
      <c r="G90" s="28">
        <v>269039</v>
      </c>
      <c r="H90" s="28">
        <v>340731</v>
      </c>
      <c r="I90" s="28">
        <v>415602</v>
      </c>
      <c r="J90" s="28">
        <v>393508</v>
      </c>
    </row>
    <row r="91" spans="1:10" ht="17.399999999999999" customHeight="1">
      <c r="A91" s="324"/>
      <c r="C91" s="240"/>
    </row>
    <row r="92" spans="1:10" ht="17.399999999999999" customHeight="1">
      <c r="A92" s="324"/>
      <c r="C92" s="240"/>
    </row>
    <row r="93" spans="1:10" ht="25.2" customHeight="1">
      <c r="A93" s="324"/>
      <c r="C93" s="285" t="s">
        <v>555</v>
      </c>
      <c r="D93" s="285"/>
      <c r="E93" s="285"/>
      <c r="F93" s="285"/>
      <c r="G93" s="285"/>
      <c r="H93" s="285"/>
      <c r="I93" s="285"/>
      <c r="J93" s="285"/>
    </row>
    <row r="94" spans="1:10" ht="17.399999999999999" customHeight="1">
      <c r="A94" s="324"/>
      <c r="C94" s="305" t="s">
        <v>1</v>
      </c>
      <c r="D94" s="305"/>
      <c r="E94" s="305"/>
      <c r="F94" s="228" t="s">
        <v>2</v>
      </c>
      <c r="G94" s="228">
        <v>2018</v>
      </c>
      <c r="H94" s="228">
        <v>2019</v>
      </c>
      <c r="I94" s="228">
        <v>2020</v>
      </c>
      <c r="J94" s="228">
        <v>2021</v>
      </c>
    </row>
    <row r="95" spans="1:10" ht="17.399999999999999" customHeight="1">
      <c r="A95" s="324"/>
      <c r="C95" s="315" t="s">
        <v>431</v>
      </c>
      <c r="D95" s="315"/>
      <c r="E95" s="316"/>
      <c r="F95" s="27" t="s">
        <v>75</v>
      </c>
      <c r="G95" s="28">
        <v>377.38</v>
      </c>
      <c r="H95" s="28">
        <v>444.91250000000002</v>
      </c>
      <c r="I95" s="28">
        <v>523.89</v>
      </c>
      <c r="J95" s="29">
        <v>557</v>
      </c>
    </row>
    <row r="96" spans="1:10" ht="18.600000000000001">
      <c r="C96" s="318" t="s">
        <v>432</v>
      </c>
      <c r="D96" s="318"/>
      <c r="E96" s="340"/>
      <c r="F96" s="234" t="s">
        <v>75</v>
      </c>
      <c r="G96" s="28">
        <v>136.60000000000002</v>
      </c>
      <c r="H96" s="80">
        <v>99.3</v>
      </c>
      <c r="I96" s="80">
        <v>165.10300000000001</v>
      </c>
      <c r="J96" s="71">
        <v>371.91600000000005</v>
      </c>
    </row>
    <row r="97" spans="3:10" ht="18.600000000000001"/>
    <row r="98" spans="3:10" ht="18.600000000000001"/>
    <row r="99" spans="3:10" ht="25.2" customHeight="1">
      <c r="C99" s="285" t="s">
        <v>556</v>
      </c>
      <c r="D99" s="285"/>
      <c r="E99" s="285"/>
      <c r="F99" s="285"/>
      <c r="G99" s="285"/>
      <c r="H99" s="285"/>
      <c r="I99" s="285"/>
      <c r="J99" s="285"/>
    </row>
    <row r="100" spans="3:10" ht="18.600000000000001">
      <c r="C100" s="305" t="s">
        <v>1</v>
      </c>
      <c r="D100" s="305"/>
      <c r="E100" s="305"/>
      <c r="F100" s="228" t="s">
        <v>2</v>
      </c>
      <c r="G100" s="228">
        <v>2018</v>
      </c>
      <c r="H100" s="228">
        <v>2019</v>
      </c>
      <c r="I100" s="228">
        <v>2020</v>
      </c>
      <c r="J100" s="228">
        <v>2021</v>
      </c>
    </row>
    <row r="101" spans="3:10" ht="18.600000000000001">
      <c r="C101" s="313" t="s">
        <v>511</v>
      </c>
      <c r="D101" s="313"/>
      <c r="E101" s="314"/>
      <c r="F101" s="27" t="s">
        <v>242</v>
      </c>
      <c r="G101" s="150">
        <v>6650.7860000000001</v>
      </c>
      <c r="H101" s="150">
        <v>6719.5</v>
      </c>
      <c r="I101" s="150">
        <v>9780.9610999999986</v>
      </c>
      <c r="J101" s="151">
        <v>10859.426828</v>
      </c>
    </row>
    <row r="102" spans="3:10" ht="18.600000000000001">
      <c r="C102" s="315" t="s">
        <v>512</v>
      </c>
      <c r="D102" s="315"/>
      <c r="E102" s="316"/>
      <c r="F102" s="27" t="s">
        <v>242</v>
      </c>
      <c r="G102" s="150">
        <v>4676</v>
      </c>
      <c r="H102" s="28">
        <v>4984</v>
      </c>
      <c r="I102" s="28">
        <v>7007.4610999999995</v>
      </c>
      <c r="J102" s="29">
        <v>8208.4273659999999</v>
      </c>
    </row>
    <row r="103" spans="3:10" ht="18.600000000000001">
      <c r="C103" s="315" t="s">
        <v>513</v>
      </c>
      <c r="D103" s="315"/>
      <c r="E103" s="316"/>
      <c r="F103" s="27" t="s">
        <v>242</v>
      </c>
      <c r="G103" s="150">
        <v>599.48599999999999</v>
      </c>
      <c r="H103" s="28">
        <v>1185.7</v>
      </c>
      <c r="I103" s="28">
        <v>1223.7</v>
      </c>
      <c r="J103" s="29">
        <v>1431.4047970000001</v>
      </c>
    </row>
    <row r="104" spans="3:10" ht="18.600000000000001">
      <c r="C104" s="315" t="s">
        <v>514</v>
      </c>
      <c r="D104" s="315"/>
      <c r="E104" s="316"/>
      <c r="F104" s="27" t="s">
        <v>242</v>
      </c>
      <c r="G104" s="150">
        <v>1375.3</v>
      </c>
      <c r="H104" s="28">
        <v>549.79999999999995</v>
      </c>
      <c r="I104" s="28">
        <v>1549.8</v>
      </c>
      <c r="J104" s="29">
        <v>1219.5946650000001</v>
      </c>
    </row>
    <row r="105" spans="3:10" ht="18.600000000000001"/>
    <row r="106" spans="3:10" ht="18.600000000000001"/>
    <row r="107" spans="3:10" ht="25.2" customHeight="1">
      <c r="C107" s="285" t="s">
        <v>557</v>
      </c>
      <c r="D107" s="285"/>
      <c r="E107" s="285"/>
      <c r="F107" s="285"/>
      <c r="G107" s="285"/>
      <c r="H107" s="285"/>
      <c r="I107" s="285"/>
      <c r="J107" s="285"/>
    </row>
    <row r="108" spans="3:10" ht="18.600000000000001">
      <c r="C108" s="305" t="s">
        <v>1</v>
      </c>
      <c r="D108" s="305"/>
      <c r="E108" s="305"/>
      <c r="F108" s="228" t="s">
        <v>2</v>
      </c>
      <c r="G108" s="228"/>
      <c r="H108" s="228">
        <v>2019</v>
      </c>
      <c r="I108" s="228">
        <v>2020</v>
      </c>
      <c r="J108" s="228">
        <v>2021</v>
      </c>
    </row>
    <row r="109" spans="3:10" ht="18.600000000000001">
      <c r="C109" s="426" t="s">
        <v>241</v>
      </c>
      <c r="D109" s="426"/>
      <c r="E109" s="427"/>
      <c r="F109" s="27" t="s">
        <v>239</v>
      </c>
      <c r="G109" s="49">
        <v>0</v>
      </c>
      <c r="H109" s="49">
        <v>0</v>
      </c>
      <c r="I109" s="49">
        <v>0</v>
      </c>
      <c r="J109" s="151">
        <v>1783</v>
      </c>
    </row>
    <row r="110" spans="3:10" ht="18.600000000000001">
      <c r="C110" s="426" t="s">
        <v>240</v>
      </c>
      <c r="D110" s="426"/>
      <c r="E110" s="427"/>
      <c r="F110" s="27" t="s">
        <v>239</v>
      </c>
      <c r="G110" s="49">
        <v>0</v>
      </c>
      <c r="H110" s="49">
        <v>0</v>
      </c>
      <c r="I110" s="49">
        <v>0</v>
      </c>
      <c r="J110" s="151">
        <v>53</v>
      </c>
    </row>
    <row r="111" spans="3:10" ht="18.600000000000001">
      <c r="C111" s="315" t="s">
        <v>238</v>
      </c>
      <c r="D111" s="315"/>
      <c r="E111" s="316"/>
      <c r="F111" s="27" t="s">
        <v>10</v>
      </c>
      <c r="G111" s="145" t="s">
        <v>387</v>
      </c>
      <c r="H111" s="145" t="s">
        <v>387</v>
      </c>
      <c r="I111" s="145" t="s">
        <v>387</v>
      </c>
      <c r="J111" s="136">
        <v>2.9725182277061135</v>
      </c>
    </row>
    <row r="112" spans="3:10" ht="18.600000000000001"/>
    <row r="113" ht="18.600000000000001"/>
    <row r="114" ht="18.600000000000001"/>
    <row r="115" ht="18.600000000000001"/>
    <row r="116" ht="18.600000000000001"/>
    <row r="117" ht="18.600000000000001"/>
  </sheetData>
  <mergeCells count="90">
    <mergeCell ref="C14:E14"/>
    <mergeCell ref="C43:E43"/>
    <mergeCell ref="C64:E64"/>
    <mergeCell ref="A7:A8"/>
    <mergeCell ref="C7:E7"/>
    <mergeCell ref="C2:J2"/>
    <mergeCell ref="C3:E3"/>
    <mergeCell ref="A4:A6"/>
    <mergeCell ref="C4:E4"/>
    <mergeCell ref="C6:E6"/>
    <mergeCell ref="C5:E5"/>
    <mergeCell ref="C11:J11"/>
    <mergeCell ref="C12:E12"/>
    <mergeCell ref="A13:A37"/>
    <mergeCell ref="C13:E13"/>
    <mergeCell ref="C15:C17"/>
    <mergeCell ref="D15:E15"/>
    <mergeCell ref="D16:E16"/>
    <mergeCell ref="D17:E17"/>
    <mergeCell ref="C18:C19"/>
    <mergeCell ref="D18:E18"/>
    <mergeCell ref="D19:E19"/>
    <mergeCell ref="C20:C22"/>
    <mergeCell ref="D20:E20"/>
    <mergeCell ref="D21:E21"/>
    <mergeCell ref="D22:E22"/>
    <mergeCell ref="C36:C37"/>
    <mergeCell ref="D27:E27"/>
    <mergeCell ref="C28:C35"/>
    <mergeCell ref="D28:E28"/>
    <mergeCell ref="D29:E29"/>
    <mergeCell ref="D30:E30"/>
    <mergeCell ref="D31:E31"/>
    <mergeCell ref="D32:E32"/>
    <mergeCell ref="D33:E33"/>
    <mergeCell ref="D34:E34"/>
    <mergeCell ref="D35:E35"/>
    <mergeCell ref="C23:C27"/>
    <mergeCell ref="D23:E23"/>
    <mergeCell ref="D24:E24"/>
    <mergeCell ref="D25:E25"/>
    <mergeCell ref="D26:E26"/>
    <mergeCell ref="D36:E36"/>
    <mergeCell ref="D37:E37"/>
    <mergeCell ref="C40:J40"/>
    <mergeCell ref="C41:E41"/>
    <mergeCell ref="C45:C50"/>
    <mergeCell ref="C42:E42"/>
    <mergeCell ref="C51:C58"/>
    <mergeCell ref="C61:J61"/>
    <mergeCell ref="C62:E62"/>
    <mergeCell ref="A63:A65"/>
    <mergeCell ref="C63:E63"/>
    <mergeCell ref="C65:E65"/>
    <mergeCell ref="C77:E77"/>
    <mergeCell ref="C66:E66"/>
    <mergeCell ref="C67:E67"/>
    <mergeCell ref="C68:E68"/>
    <mergeCell ref="C69:E69"/>
    <mergeCell ref="C70:E70"/>
    <mergeCell ref="C71:E71"/>
    <mergeCell ref="C72:E72"/>
    <mergeCell ref="C73:E73"/>
    <mergeCell ref="C74:E74"/>
    <mergeCell ref="C75:E75"/>
    <mergeCell ref="C76:E76"/>
    <mergeCell ref="C81:J81"/>
    <mergeCell ref="C82:E82"/>
    <mergeCell ref="A83:A88"/>
    <mergeCell ref="C83:E83"/>
    <mergeCell ref="C86:J86"/>
    <mergeCell ref="C87:E87"/>
    <mergeCell ref="C88:E88"/>
    <mergeCell ref="C104:E104"/>
    <mergeCell ref="A89:A95"/>
    <mergeCell ref="C89:E89"/>
    <mergeCell ref="C93:J93"/>
    <mergeCell ref="C94:E94"/>
    <mergeCell ref="C95:E95"/>
    <mergeCell ref="C96:E96"/>
    <mergeCell ref="C99:J99"/>
    <mergeCell ref="C100:E100"/>
    <mergeCell ref="C101:E101"/>
    <mergeCell ref="C102:E102"/>
    <mergeCell ref="C103:E103"/>
    <mergeCell ref="C107:J107"/>
    <mergeCell ref="C108:E108"/>
    <mergeCell ref="C109:E109"/>
    <mergeCell ref="C110:E110"/>
    <mergeCell ref="C111:E111"/>
  </mergeCells>
  <phoneticPr fontId="2" type="noConversion"/>
  <pageMargins left="0.7" right="0.7" top="0.75" bottom="0.75" header="0.3" footer="0.3"/>
  <pageSetup paperSize="9" scale="36"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이름이 지정된 범위</vt:lpstr>
      </vt:variant>
      <vt:variant>
        <vt:i4>6</vt:i4>
      </vt:variant>
    </vt:vector>
  </HeadingPairs>
  <TitlesOfParts>
    <vt:vector size="13" baseType="lpstr">
      <vt:lpstr>Data Contents</vt:lpstr>
      <vt:lpstr>경제</vt:lpstr>
      <vt:lpstr>지속가능금융</vt:lpstr>
      <vt:lpstr>포용·혁신금융</vt:lpstr>
      <vt:lpstr>고객</vt:lpstr>
      <vt:lpstr>직원</vt:lpstr>
      <vt:lpstr>환경</vt:lpstr>
      <vt:lpstr>'Data Contents'!Print_Area</vt:lpstr>
      <vt:lpstr>경제!Print_Area</vt:lpstr>
      <vt:lpstr>고객!Print_Area</vt:lpstr>
      <vt:lpstr>지속가능금융!Print_Area</vt:lpstr>
      <vt:lpstr>직원!Print_Area</vt:lpstr>
      <vt:lpstr>환경!Print_Area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Yujeong Han</dc:creator>
  <cp:keywords/>
  <dc:description/>
  <cp:lastModifiedBy>김경언</cp:lastModifiedBy>
  <cp:revision/>
  <cp:lastPrinted>2022-07-13T17:57:18Z</cp:lastPrinted>
  <dcterms:created xsi:type="dcterms:W3CDTF">2021-03-01T08:33:19Z</dcterms:created>
  <dcterms:modified xsi:type="dcterms:W3CDTF">2022-09-08T01:58:39Z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NSCPROP_SA">
    <vt:lpwstr>K:\My files\업무폴더\IR\20년\2. ESG\지속가능경영보고서\정량데이터\210308_삼성SDS_정량데이터DB.xlsx</vt:lpwstr>
  </property>
  <property fmtid="{D5CDD505-2E9C-101B-9397-08002B2CF9AE}" pid="4" name="FLCMData">
    <vt:lpwstr>03D5FFCB40F29FB12F2DA1D2720BC662B09572482F9EE1FC050326E47C711611FBA0CE57C0B0116CAF8A13C56E5600E86C9263F59DB4EF5043674A1D901A03CB</vt:lpwstr>
  </property>
</Properties>
</file>