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d\Documents\GitHub\EndDeviceRelease\"/>
    </mc:Choice>
  </mc:AlternateContent>
  <bookViews>
    <workbookView xWindow="0" yWindow="0" windowWidth="28800" windowHeight="12435"/>
  </bookViews>
  <sheets>
    <sheet name="EndDeviceRelease" sheetId="1" r:id="rId1"/>
    <sheet name="EndDeviceReleaseDetails" sheetId="2" r:id="rId2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<sst xmlns="http://schemas.openxmlformats.org/spreadsheetml/2006/main" count="57" uniqueCount="48">
  <si>
    <t>Device EUI</t>
  </si>
  <si>
    <t>Hardware Revision</t>
  </si>
  <si>
    <t>Install Code</t>
  </si>
  <si>
    <t>Datalogger Firmware Revision</t>
  </si>
  <si>
    <t>Ember Firmware Revision</t>
  </si>
  <si>
    <t>Router Firmware Revision</t>
  </si>
  <si>
    <t>Meter EndPoint</t>
  </si>
  <si>
    <t>0x541DFB00000006E0</t>
  </si>
  <si>
    <t>0x541DFB00000006E1</t>
  </si>
  <si>
    <t>0x541DFB00000006E2</t>
  </si>
  <si>
    <t>20130826_1</t>
  </si>
  <si>
    <t>0x541DFB00000006E3</t>
  </si>
  <si>
    <t>0x541DFB00000006E4</t>
  </si>
  <si>
    <t>0x541DFB00000006E5</t>
  </si>
  <si>
    <t>0x541DFB00000006E6</t>
  </si>
  <si>
    <t>0x541DFB00000006E7</t>
  </si>
  <si>
    <t>0x541DFB00000006E8</t>
  </si>
  <si>
    <t>0x541DFB00000006E9</t>
  </si>
  <si>
    <t>20130826_2</t>
  </si>
  <si>
    <t>0x541DFB00000006EA</t>
  </si>
  <si>
    <t>0x541DFB00000006EB</t>
  </si>
  <si>
    <t>20130827_1</t>
  </si>
  <si>
    <t>0x000102030405060708090A0B0C0D0E0F</t>
  </si>
  <si>
    <t>0x541DFB00000006EC</t>
  </si>
  <si>
    <t>0x541DFB00000006ED</t>
  </si>
  <si>
    <t>0x541DFB00000006EE</t>
  </si>
  <si>
    <t>0x541DFB00000006EF</t>
  </si>
  <si>
    <t>0x541DFB00000006F0</t>
  </si>
  <si>
    <t>0x541DFB00000006F1</t>
  </si>
  <si>
    <t>0x541DFB00000006F2</t>
  </si>
  <si>
    <t>0x541DFB00000006F3</t>
  </si>
  <si>
    <t>0x541DFB00000006F4</t>
  </si>
  <si>
    <t>0x541DFB00000006F5</t>
  </si>
  <si>
    <t>0x541DFB00000006F6</t>
  </si>
  <si>
    <t>0x541DFB00000006F7</t>
  </si>
  <si>
    <t>0x541DFB00000006F8</t>
  </si>
  <si>
    <t>0x541DFB00000006F9</t>
  </si>
  <si>
    <t>0x541DFB00000006FA</t>
  </si>
  <si>
    <t>0x541DFB00000006FB</t>
  </si>
  <si>
    <t>0x541DFB00000006FC</t>
  </si>
  <si>
    <t>0x541DFB00000006FD</t>
  </si>
  <si>
    <t>0x541DFB00000006FE</t>
  </si>
  <si>
    <t>0x541DFB00000006FF</t>
  </si>
  <si>
    <t>Release Number</t>
  </si>
  <si>
    <t>Current Release Number</t>
  </si>
  <si>
    <t>xx</t>
  </si>
  <si>
    <t>yy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</si>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</sst>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37" sqref="B37"/>
    </sheetView>
  </sheetViews>
  <sheetFormatPr defaultRowHeight="15" x14ac:dyDescent="0.25"/>
  <cols>
    <col min="1" max="1" width="20" bestFit="1" customWidth="1"/>
    <col min="2" max="2" width="21.85546875" bestFit="1" customWidth="1"/>
    <col min="3" max="3" width="17.85546875" bestFit="1" customWidth="1"/>
    <col min="4" max="4" width="36.7109375" bestFit="1" customWidth="1"/>
    <col min="5" max="5" width="28" bestFit="1" customWidth="1"/>
    <col min="6" max="6" width="24" bestFit="1" customWidth="1"/>
    <col min="7" max="7" width="24.28515625" bestFit="1" customWidth="1"/>
    <col min="8" max="8" width="15" bestFit="1" customWidth="1"/>
  </cols>
  <sheetData>
    <row r="1" spans="1:8" x14ac:dyDescent="0.2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C2" t="e">
        <f>VLOOKUP(B2,EndDeviceReleaseDetails!A$2:H$10000,2,FALSE)</f>
        <v>#N/A</v>
      </c>
      <c r="D2" t="e">
        <f>VLOOKUP(B2,EndDeviceReleaseDetails!A$2:H$10000,3,FALSE)</f>
        <v>#N/A</v>
      </c>
      <c r="E2" t="e">
        <f>VLOOKUP(B2,EndDeviceReleaseDetails!A$2:H$10000,4,FALSE)</f>
        <v>#N/A</v>
      </c>
      <c r="F2" t="e">
        <f>VLOOKUP(B2,EndDeviceReleaseDetails!A$2:H$10000,5,FALSE)</f>
        <v>#N/A</v>
      </c>
      <c r="G2" t="e">
        <f>VLOOKUP(B2,EndDeviceReleaseDetails!A$2:H$10000,6,FALSE)</f>
        <v>#N/A</v>
      </c>
      <c r="H2" t="e">
        <f>VLOOKUP(B2,EndDeviceReleaseDetails!A$2:H$10000,7,FALSE)</f>
        <v>#N/A</v>
      </c>
    </row>
    <row r="3" spans="1:8" x14ac:dyDescent="0.25">
      <c r="A3" t="s">
        <v>8</v>
      </c>
      <c r="C3" t="e">
        <f>VLOOKUP(B3,EndDeviceReleaseDetails!A$2:H$10000,2,FALSE)</f>
        <v>#N/A</v>
      </c>
      <c r="D3" t="e">
        <f>VLOOKUP(B3,EndDeviceReleaseDetails!A$2:H$10000,3,FALSE)</f>
        <v>#N/A</v>
      </c>
      <c r="E3" t="e">
        <f>VLOOKUP(B3,EndDeviceReleaseDetails!A$2:H$10000,4,FALSE)</f>
        <v>#N/A</v>
      </c>
      <c r="F3" t="e">
        <f>VLOOKUP(B3,EndDeviceReleaseDetails!A$2:H$10000,5,FALSE)</f>
        <v>#N/A</v>
      </c>
      <c r="G3" t="e">
        <f>VLOOKUP(B3,EndDeviceReleaseDetails!A$2:H$10000,6,FALSE)</f>
        <v>#N/A</v>
      </c>
      <c r="H3" t="e">
        <f>VLOOKUP(B3,EndDeviceReleaseDetails!A$2:H$10000,7,FALSE)</f>
        <v>#N/A</v>
      </c>
    </row>
    <row r="4" spans="1:8" x14ac:dyDescent="0.25">
      <c r="A4" t="s">
        <v>9</v>
      </c>
      <c r="C4" t="e">
        <f>VLOOKUP(B4,EndDeviceReleaseDetails!A$2:H$10000,2,FALSE)</f>
        <v>#N/A</v>
      </c>
      <c r="D4" t="e">
        <f>VLOOKUP(B4,EndDeviceReleaseDetails!A$2:H$10000,3,FALSE)</f>
        <v>#N/A</v>
      </c>
      <c r="E4" t="e">
        <f>VLOOKUP(B4,EndDeviceReleaseDetails!A$2:H$10000,4,FALSE)</f>
        <v>#N/A</v>
      </c>
      <c r="F4" t="e">
        <f>VLOOKUP(B4,EndDeviceReleaseDetails!A$2:H$10000,5,FALSE)</f>
        <v>#N/A</v>
      </c>
      <c r="G4" t="e">
        <f>VLOOKUP(B4,EndDeviceReleaseDetails!A$2:H$10000,6,FALSE)</f>
        <v>#N/A</v>
      </c>
      <c r="H4" t="e">
        <f>VLOOKUP(B4,EndDeviceReleaseDetails!A$2:H$10000,7,FALSE)</f>
        <v>#N/A</v>
      </c>
    </row>
    <row r="5" spans="1:8" x14ac:dyDescent="0.25">
      <c r="A5" t="s">
        <v>11</v>
      </c>
      <c r="C5" t="e">
        <f>VLOOKUP(B5,EndDeviceReleaseDetails!A$2:H$10000,2,FALSE)</f>
        <v>#N/A</v>
      </c>
      <c r="D5" t="e">
        <f>VLOOKUP(B5,EndDeviceReleaseDetails!A$2:H$10000,3,FALSE)</f>
        <v>#N/A</v>
      </c>
      <c r="E5" t="e">
        <f>VLOOKUP(B5,EndDeviceReleaseDetails!A$2:H$10000,4,FALSE)</f>
        <v>#N/A</v>
      </c>
      <c r="F5" t="e">
        <f>VLOOKUP(B5,EndDeviceReleaseDetails!A$2:H$10000,5,FALSE)</f>
        <v>#N/A</v>
      </c>
      <c r="G5" t="e">
        <f>VLOOKUP(B5,EndDeviceReleaseDetails!A$2:H$10000,6,FALSE)</f>
        <v>#N/A</v>
      </c>
      <c r="H5" t="e">
        <f>VLOOKUP(B5,EndDeviceReleaseDetails!A$2:H$10000,7,FALSE)</f>
        <v>#N/A</v>
      </c>
    </row>
    <row r="6" spans="1:8" x14ac:dyDescent="0.25">
      <c r="A6" t="s">
        <v>12</v>
      </c>
      <c r="C6" t="e">
        <f>VLOOKUP(B6,EndDeviceReleaseDetails!A$2:H$10000,2,FALSE)</f>
        <v>#N/A</v>
      </c>
      <c r="D6" t="e">
        <f>VLOOKUP(B6,EndDeviceReleaseDetails!A$2:H$10000,3,FALSE)</f>
        <v>#N/A</v>
      </c>
      <c r="E6" t="e">
        <f>VLOOKUP(B6,EndDeviceReleaseDetails!A$2:H$10000,4,FALSE)</f>
        <v>#N/A</v>
      </c>
      <c r="F6" t="e">
        <f>VLOOKUP(B6,EndDeviceReleaseDetails!A$2:H$10000,5,FALSE)</f>
        <v>#N/A</v>
      </c>
      <c r="G6" t="e">
        <f>VLOOKUP(B6,EndDeviceReleaseDetails!A$2:H$10000,6,FALSE)</f>
        <v>#N/A</v>
      </c>
      <c r="H6" t="e">
        <f>VLOOKUP(B6,EndDeviceReleaseDetails!A$2:H$10000,7,FALSE)</f>
        <v>#N/A</v>
      </c>
    </row>
    <row r="7" spans="1:8" x14ac:dyDescent="0.25">
      <c r="A7" t="s">
        <v>13</v>
      </c>
      <c r="C7" t="e">
        <f>VLOOKUP(B7,EndDeviceReleaseDetails!A$2:H$10000,2,FALSE)</f>
        <v>#N/A</v>
      </c>
      <c r="D7" t="e">
        <f>VLOOKUP(B7,EndDeviceReleaseDetails!A$2:H$10000,3,FALSE)</f>
        <v>#N/A</v>
      </c>
      <c r="E7" t="e">
        <f>VLOOKUP(B7,EndDeviceReleaseDetails!A$2:H$10000,4,FALSE)</f>
        <v>#N/A</v>
      </c>
      <c r="F7" t="e">
        <f>VLOOKUP(B7,EndDeviceReleaseDetails!A$2:H$10000,5,FALSE)</f>
        <v>#N/A</v>
      </c>
      <c r="G7" t="e">
        <f>VLOOKUP(B7,EndDeviceReleaseDetails!A$2:H$10000,6,FALSE)</f>
        <v>#N/A</v>
      </c>
      <c r="H7" t="e">
        <f>VLOOKUP(B7,EndDeviceReleaseDetails!A$2:H$10000,7,FALSE)</f>
        <v>#N/A</v>
      </c>
    </row>
    <row r="8" spans="1:8" x14ac:dyDescent="0.25">
      <c r="A8" t="s">
        <v>14</v>
      </c>
      <c r="C8" t="e">
        <f>VLOOKUP(B8,EndDeviceReleaseDetails!A$2:H$10000,2,FALSE)</f>
        <v>#N/A</v>
      </c>
      <c r="D8" t="e">
        <f>VLOOKUP(B8,EndDeviceReleaseDetails!A$2:H$10000,3,FALSE)</f>
        <v>#N/A</v>
      </c>
      <c r="E8" t="e">
        <f>VLOOKUP(B8,EndDeviceReleaseDetails!A$2:H$10000,4,FALSE)</f>
        <v>#N/A</v>
      </c>
      <c r="F8" t="e">
        <f>VLOOKUP(B8,EndDeviceReleaseDetails!A$2:H$10000,5,FALSE)</f>
        <v>#N/A</v>
      </c>
      <c r="G8" t="e">
        <f>VLOOKUP(B8,EndDeviceReleaseDetails!A$2:H$10000,6,FALSE)</f>
        <v>#N/A</v>
      </c>
      <c r="H8" t="e">
        <f>VLOOKUP(B8,EndDeviceReleaseDetails!A$2:H$10000,7,FALSE)</f>
        <v>#N/A</v>
      </c>
    </row>
    <row r="9" spans="1:8" x14ac:dyDescent="0.25">
      <c r="A9" t="s">
        <v>15</v>
      </c>
      <c r="C9" t="e">
        <f>VLOOKUP(B9,EndDeviceReleaseDetails!A$2:H$10000,2,FALSE)</f>
        <v>#N/A</v>
      </c>
      <c r="D9" t="e">
        <f>VLOOKUP(B9,EndDeviceReleaseDetails!A$2:H$10000,3,FALSE)</f>
        <v>#N/A</v>
      </c>
      <c r="E9" t="e">
        <f>VLOOKUP(B9,EndDeviceReleaseDetails!A$2:H$10000,4,FALSE)</f>
        <v>#N/A</v>
      </c>
      <c r="F9" t="e">
        <f>VLOOKUP(B9,EndDeviceReleaseDetails!A$2:H$10000,5,FALSE)</f>
        <v>#N/A</v>
      </c>
      <c r="G9" t="e">
        <f>VLOOKUP(B9,EndDeviceReleaseDetails!A$2:H$10000,6,FALSE)</f>
        <v>#N/A</v>
      </c>
      <c r="H9" t="e">
        <f>VLOOKUP(B9,EndDeviceReleaseDetails!A$2:H$10000,7,FALSE)</f>
        <v>#N/A</v>
      </c>
    </row>
    <row r="10" spans="1:8" x14ac:dyDescent="0.25">
      <c r="A10" t="s">
        <v>16</v>
      </c>
      <c r="C10" t="e">
        <f>VLOOKUP(B10,EndDeviceReleaseDetails!A$2:H$10000,2,FALSE)</f>
        <v>#N/A</v>
      </c>
      <c r="D10" t="e">
        <f>VLOOKUP(B10,EndDeviceReleaseDetails!A$2:H$10000,3,FALSE)</f>
        <v>#N/A</v>
      </c>
      <c r="E10" t="e">
        <f>VLOOKUP(B10,EndDeviceReleaseDetails!A$2:H$10000,4,FALSE)</f>
        <v>#N/A</v>
      </c>
      <c r="F10" t="e">
        <f>VLOOKUP(B10,EndDeviceReleaseDetails!A$2:H$10000,5,FALSE)</f>
        <v>#N/A</v>
      </c>
      <c r="G10" t="e">
        <f>VLOOKUP(B10,EndDeviceReleaseDetails!A$2:H$10000,6,FALSE)</f>
        <v>#N/A</v>
      </c>
      <c r="H10" t="e">
        <f>VLOOKUP(B10,EndDeviceReleaseDetails!A$2:H$10000,7,FALSE)</f>
        <v>#N/A</v>
      </c>
    </row>
    <row r="11" spans="1:8" x14ac:dyDescent="0.25">
      <c r="A11" t="s">
        <v>17</v>
      </c>
      <c r="C11" t="e">
        <f>VLOOKUP(B11,EndDeviceReleaseDetails!A$2:H$10000,2,FALSE)</f>
        <v>#N/A</v>
      </c>
      <c r="D11" t="e">
        <f>VLOOKUP(B11,EndDeviceReleaseDetails!A$2:H$10000,3,FALSE)</f>
        <v>#N/A</v>
      </c>
      <c r="E11" t="e">
        <f>VLOOKUP(B11,EndDeviceReleaseDetails!A$2:H$10000,4,FALSE)</f>
        <v>#N/A</v>
      </c>
      <c r="F11" t="e">
        <f>VLOOKUP(B11,EndDeviceReleaseDetails!A$2:H$10000,5,FALSE)</f>
        <v>#N/A</v>
      </c>
      <c r="G11" t="e">
        <f>VLOOKUP(B11,EndDeviceReleaseDetails!A$2:H$10000,6,FALSE)</f>
        <v>#N/A</v>
      </c>
      <c r="H11" t="e">
        <f>VLOOKUP(B11,EndDeviceReleaseDetails!A$2:H$10000,7,FALSE)</f>
        <v>#N/A</v>
      </c>
    </row>
    <row r="12" spans="1:8" x14ac:dyDescent="0.25">
      <c r="A12" t="s">
        <v>19</v>
      </c>
      <c r="C12" t="e">
        <f>VLOOKUP(B12,EndDeviceReleaseDetails!A$2:H$10000,2,FALSE)</f>
        <v>#N/A</v>
      </c>
      <c r="D12" t="e">
        <f>VLOOKUP(B12,EndDeviceReleaseDetails!A$2:H$10000,3,FALSE)</f>
        <v>#N/A</v>
      </c>
      <c r="E12" t="e">
        <f>VLOOKUP(B12,EndDeviceReleaseDetails!A$2:H$10000,4,FALSE)</f>
        <v>#N/A</v>
      </c>
      <c r="F12" t="e">
        <f>VLOOKUP(B12,EndDeviceReleaseDetails!A$2:H$10000,5,FALSE)</f>
        <v>#N/A</v>
      </c>
      <c r="G12" t="e">
        <f>VLOOKUP(B12,EndDeviceReleaseDetails!A$2:H$10000,6,FALSE)</f>
        <v>#N/A</v>
      </c>
      <c r="H12" t="e">
        <f>VLOOKUP(B12,EndDeviceReleaseDetails!A$2:H$10000,7,FALSE)</f>
        <v>#N/A</v>
      </c>
    </row>
    <row r="13" spans="1:8" x14ac:dyDescent="0.25">
      <c r="A13" t="s">
        <v>20</v>
      </c>
      <c r="C13" t="e">
        <f>VLOOKUP(B13,EndDeviceReleaseDetails!A$2:H$10000,2,FALSE)</f>
        <v>#N/A</v>
      </c>
      <c r="D13" t="e">
        <f>VLOOKUP(B13,EndDeviceReleaseDetails!A$2:H$10000,3,FALSE)</f>
        <v>#N/A</v>
      </c>
      <c r="E13" t="e">
        <f>VLOOKUP(B13,EndDeviceReleaseDetails!A$2:H$10000,4,FALSE)</f>
        <v>#N/A</v>
      </c>
      <c r="F13" t="e">
        <f>VLOOKUP(B13,EndDeviceReleaseDetails!A$2:H$10000,5,FALSE)</f>
        <v>#N/A</v>
      </c>
      <c r="G13" t="e">
        <f>VLOOKUP(B13,EndDeviceReleaseDetails!A$2:H$10000,6,FALSE)</f>
        <v>#N/A</v>
      </c>
      <c r="H13" t="e">
        <f>VLOOKUP(B13,EndDeviceReleaseDetails!A$2:H$10000,7,FALSE)</f>
        <v>#N/A</v>
      </c>
    </row>
    <row r="14" spans="1:8" x14ac:dyDescent="0.25">
      <c r="A14" t="s">
        <v>23</v>
      </c>
      <c r="C14" t="e">
        <f>VLOOKUP(B14,EndDeviceReleaseDetails!A$2:H$10000,2,FALSE)</f>
        <v>#N/A</v>
      </c>
      <c r="D14" t="e">
        <f>VLOOKUP(B14,EndDeviceReleaseDetails!A$2:H$10000,3,FALSE)</f>
        <v>#N/A</v>
      </c>
      <c r="E14" t="e">
        <f>VLOOKUP(B14,EndDeviceReleaseDetails!A$2:H$10000,4,FALSE)</f>
        <v>#N/A</v>
      </c>
      <c r="F14" t="e">
        <f>VLOOKUP(B14,EndDeviceReleaseDetails!A$2:H$10000,5,FALSE)</f>
        <v>#N/A</v>
      </c>
      <c r="G14" t="e">
        <f>VLOOKUP(B14,EndDeviceReleaseDetails!A$2:H$10000,6,FALSE)</f>
        <v>#N/A</v>
      </c>
      <c r="H14" t="e">
        <f>VLOOKUP(B14,EndDeviceReleaseDetails!A$2:H$10000,7,FALSE)</f>
        <v>#N/A</v>
      </c>
    </row>
    <row r="15" spans="1:8" x14ac:dyDescent="0.25">
      <c r="A15" t="s">
        <v>24</v>
      </c>
      <c r="C15" t="e">
        <f>VLOOKUP(B15,EndDeviceReleaseDetails!A$2:H$10000,2,FALSE)</f>
        <v>#N/A</v>
      </c>
      <c r="D15" t="e">
        <f>VLOOKUP(B15,EndDeviceReleaseDetails!A$2:H$10000,3,FALSE)</f>
        <v>#N/A</v>
      </c>
      <c r="E15" t="e">
        <f>VLOOKUP(B15,EndDeviceReleaseDetails!A$2:H$10000,4,FALSE)</f>
        <v>#N/A</v>
      </c>
      <c r="F15" t="e">
        <f>VLOOKUP(B15,EndDeviceReleaseDetails!A$2:H$10000,5,FALSE)</f>
        <v>#N/A</v>
      </c>
      <c r="G15" t="e">
        <f>VLOOKUP(B15,EndDeviceReleaseDetails!A$2:H$10000,6,FALSE)</f>
        <v>#N/A</v>
      </c>
      <c r="H15" t="e">
        <f>VLOOKUP(B15,EndDeviceReleaseDetails!A$2:H$10000,7,FALSE)</f>
        <v>#N/A</v>
      </c>
    </row>
    <row r="16" spans="1:8" x14ac:dyDescent="0.25">
      <c r="A16" t="s">
        <v>25</v>
      </c>
      <c r="C16" t="e">
        <f>VLOOKUP(B16,EndDeviceReleaseDetails!A$2:H$10000,2,FALSE)</f>
        <v>#N/A</v>
      </c>
      <c r="D16" t="e">
        <f>VLOOKUP(B16,EndDeviceReleaseDetails!A$2:H$10000,3,FALSE)</f>
        <v>#N/A</v>
      </c>
      <c r="E16" t="e">
        <f>VLOOKUP(B16,EndDeviceReleaseDetails!A$2:H$10000,4,FALSE)</f>
        <v>#N/A</v>
      </c>
      <c r="F16" t="e">
        <f>VLOOKUP(B16,EndDeviceReleaseDetails!A$2:H$10000,5,FALSE)</f>
        <v>#N/A</v>
      </c>
      <c r="G16" t="e">
        <f>VLOOKUP(B16,EndDeviceReleaseDetails!A$2:H$10000,6,FALSE)</f>
        <v>#N/A</v>
      </c>
      <c r="H16" t="e">
        <f>VLOOKUP(B16,EndDeviceReleaseDetails!A$2:H$10000,7,FALSE)</f>
        <v>#N/A</v>
      </c>
    </row>
    <row r="17" spans="1:8" x14ac:dyDescent="0.25">
      <c r="A17" t="s">
        <v>26</v>
      </c>
      <c r="C17" t="e">
        <f>VLOOKUP(B17,EndDeviceReleaseDetails!A$2:H$10000,2,FALSE)</f>
        <v>#N/A</v>
      </c>
      <c r="D17" t="e">
        <f>VLOOKUP(B17,EndDeviceReleaseDetails!A$2:H$10000,3,FALSE)</f>
        <v>#N/A</v>
      </c>
      <c r="E17" t="e">
        <f>VLOOKUP(B17,EndDeviceReleaseDetails!A$2:H$10000,4,FALSE)</f>
        <v>#N/A</v>
      </c>
      <c r="F17" t="e">
        <f>VLOOKUP(B17,EndDeviceReleaseDetails!A$2:H$10000,5,FALSE)</f>
        <v>#N/A</v>
      </c>
      <c r="G17" t="e">
        <f>VLOOKUP(B17,EndDeviceReleaseDetails!A$2:H$10000,6,FALSE)</f>
        <v>#N/A</v>
      </c>
      <c r="H17" t="e">
        <f>VLOOKUP(B17,EndDeviceReleaseDetails!A$2:H$10000,7,FALSE)</f>
        <v>#N/A</v>
      </c>
    </row>
    <row r="18" spans="1:8" x14ac:dyDescent="0.25">
      <c r="A18" t="s">
        <v>27</v>
      </c>
      <c r="C18" t="e">
        <f>VLOOKUP(B18,EndDeviceReleaseDetails!A$2:H$10000,2,FALSE)</f>
        <v>#N/A</v>
      </c>
      <c r="D18" t="e">
        <f>VLOOKUP(B18,EndDeviceReleaseDetails!A$2:H$10000,3,FALSE)</f>
        <v>#N/A</v>
      </c>
      <c r="E18" t="e">
        <f>VLOOKUP(B18,EndDeviceReleaseDetails!A$2:H$10000,4,FALSE)</f>
        <v>#N/A</v>
      </c>
      <c r="F18" t="e">
        <f>VLOOKUP(B18,EndDeviceReleaseDetails!A$2:H$10000,5,FALSE)</f>
        <v>#N/A</v>
      </c>
      <c r="G18" t="e">
        <f>VLOOKUP(B18,EndDeviceReleaseDetails!A$2:H$10000,6,FALSE)</f>
        <v>#N/A</v>
      </c>
      <c r="H18" t="e">
        <f>VLOOKUP(B18,EndDeviceReleaseDetails!A$2:H$10000,7,FALSE)</f>
        <v>#N/A</v>
      </c>
    </row>
    <row r="19" spans="1:8" x14ac:dyDescent="0.25">
      <c r="A19" t="s">
        <v>28</v>
      </c>
      <c r="C19" t="e">
        <f>VLOOKUP(B19,EndDeviceReleaseDetails!A$2:H$10000,2,FALSE)</f>
        <v>#N/A</v>
      </c>
      <c r="D19" t="e">
        <f>VLOOKUP(B19,EndDeviceReleaseDetails!A$2:H$10000,3,FALSE)</f>
        <v>#N/A</v>
      </c>
      <c r="E19" t="e">
        <f>VLOOKUP(B19,EndDeviceReleaseDetails!A$2:H$10000,4,FALSE)</f>
        <v>#N/A</v>
      </c>
      <c r="F19" t="e">
        <f>VLOOKUP(B19,EndDeviceReleaseDetails!A$2:H$10000,5,FALSE)</f>
        <v>#N/A</v>
      </c>
      <c r="G19" t="e">
        <f>VLOOKUP(B19,EndDeviceReleaseDetails!A$2:H$10000,6,FALSE)</f>
        <v>#N/A</v>
      </c>
      <c r="H19" t="e">
        <f>VLOOKUP(B19,EndDeviceReleaseDetails!A$2:H$10000,7,FALSE)</f>
        <v>#N/A</v>
      </c>
    </row>
    <row r="20" spans="1:8" x14ac:dyDescent="0.25">
      <c r="A20" t="s">
        <v>29</v>
      </c>
      <c r="C20" t="e">
        <f>VLOOKUP(B20,EndDeviceReleaseDetails!A$2:H$10000,2,FALSE)</f>
        <v>#N/A</v>
      </c>
      <c r="D20" t="e">
        <f>VLOOKUP(B20,EndDeviceReleaseDetails!A$2:H$10000,3,FALSE)</f>
        <v>#N/A</v>
      </c>
      <c r="E20" t="e">
        <f>VLOOKUP(B20,EndDeviceReleaseDetails!A$2:H$10000,4,FALSE)</f>
        <v>#N/A</v>
      </c>
      <c r="F20" t="e">
        <f>VLOOKUP(B20,EndDeviceReleaseDetails!A$2:H$10000,5,FALSE)</f>
        <v>#N/A</v>
      </c>
      <c r="G20" t="e">
        <f>VLOOKUP(B20,EndDeviceReleaseDetails!A$2:H$10000,6,FALSE)</f>
        <v>#N/A</v>
      </c>
      <c r="H20" t="e">
        <f>VLOOKUP(B20,EndDeviceReleaseDetails!A$2:H$10000,7,FALSE)</f>
        <v>#N/A</v>
      </c>
    </row>
    <row r="21" spans="1:8" x14ac:dyDescent="0.25">
      <c r="A21" t="s">
        <v>30</v>
      </c>
      <c r="C21" t="e">
        <f>VLOOKUP(B21,EndDeviceReleaseDetails!A$2:H$10000,2,FALSE)</f>
        <v>#N/A</v>
      </c>
      <c r="D21" t="e">
        <f>VLOOKUP(B21,EndDeviceReleaseDetails!A$2:H$10000,3,FALSE)</f>
        <v>#N/A</v>
      </c>
      <c r="E21" t="e">
        <f>VLOOKUP(B21,EndDeviceReleaseDetails!A$2:H$10000,4,FALSE)</f>
        <v>#N/A</v>
      </c>
      <c r="F21" t="e">
        <f>VLOOKUP(B21,EndDeviceReleaseDetails!A$2:H$10000,5,FALSE)</f>
        <v>#N/A</v>
      </c>
      <c r="G21" t="e">
        <f>VLOOKUP(B21,EndDeviceReleaseDetails!A$2:H$10000,6,FALSE)</f>
        <v>#N/A</v>
      </c>
      <c r="H21" t="e">
        <f>VLOOKUP(B21,EndDeviceReleaseDetails!A$2:H$10000,7,FALSE)</f>
        <v>#N/A</v>
      </c>
    </row>
    <row r="22" spans="1:8" x14ac:dyDescent="0.25">
      <c r="A22" t="s">
        <v>31</v>
      </c>
      <c r="C22" t="e">
        <f>VLOOKUP(B22,EndDeviceReleaseDetails!A$2:H$10000,2,FALSE)</f>
        <v>#N/A</v>
      </c>
      <c r="D22" t="e">
        <f>VLOOKUP(B22,EndDeviceReleaseDetails!A$2:H$10000,3,FALSE)</f>
        <v>#N/A</v>
      </c>
      <c r="E22" t="e">
        <f>VLOOKUP(B22,EndDeviceReleaseDetails!A$2:H$10000,4,FALSE)</f>
        <v>#N/A</v>
      </c>
      <c r="F22" t="e">
        <f>VLOOKUP(B22,EndDeviceReleaseDetails!A$2:H$10000,5,FALSE)</f>
        <v>#N/A</v>
      </c>
      <c r="G22" t="e">
        <f>VLOOKUP(B22,EndDeviceReleaseDetails!A$2:H$10000,6,FALSE)</f>
        <v>#N/A</v>
      </c>
      <c r="H22" t="e">
        <f>VLOOKUP(B22,EndDeviceReleaseDetails!A$2:H$10000,7,FALSE)</f>
        <v>#N/A</v>
      </c>
    </row>
    <row r="23" spans="1:8" x14ac:dyDescent="0.25">
      <c r="A23" t="s">
        <v>32</v>
      </c>
      <c r="C23" t="e">
        <f>VLOOKUP(B23,EndDeviceReleaseDetails!A$2:H$10000,2,FALSE)</f>
        <v>#N/A</v>
      </c>
      <c r="D23" t="e">
        <f>VLOOKUP(B23,EndDeviceReleaseDetails!A$2:H$10000,3,FALSE)</f>
        <v>#N/A</v>
      </c>
      <c r="E23" t="e">
        <f>VLOOKUP(B23,EndDeviceReleaseDetails!A$2:H$10000,4,FALSE)</f>
        <v>#N/A</v>
      </c>
      <c r="F23" t="e">
        <f>VLOOKUP(B23,EndDeviceReleaseDetails!A$2:H$10000,5,FALSE)</f>
        <v>#N/A</v>
      </c>
      <c r="G23" t="e">
        <f>VLOOKUP(B23,EndDeviceReleaseDetails!A$2:H$10000,6,FALSE)</f>
        <v>#N/A</v>
      </c>
      <c r="H23" t="e">
        <f>VLOOKUP(B23,EndDeviceReleaseDetails!A$2:H$10000,7,FALSE)</f>
        <v>#N/A</v>
      </c>
    </row>
    <row r="24" spans="1:8" x14ac:dyDescent="0.25">
      <c r="A24" t="s">
        <v>33</v>
      </c>
      <c r="C24" t="e">
        <f>VLOOKUP(B24,EndDeviceReleaseDetails!A$2:H$10000,2,FALSE)</f>
        <v>#N/A</v>
      </c>
      <c r="D24" t="e">
        <f>VLOOKUP(B24,EndDeviceReleaseDetails!A$2:H$10000,3,FALSE)</f>
        <v>#N/A</v>
      </c>
      <c r="E24" t="e">
        <f>VLOOKUP(B24,EndDeviceReleaseDetails!A$2:H$10000,4,FALSE)</f>
        <v>#N/A</v>
      </c>
      <c r="F24" t="e">
        <f>VLOOKUP(B24,EndDeviceReleaseDetails!A$2:H$10000,5,FALSE)</f>
        <v>#N/A</v>
      </c>
      <c r="G24" t="e">
        <f>VLOOKUP(B24,EndDeviceReleaseDetails!A$2:H$10000,6,FALSE)</f>
        <v>#N/A</v>
      </c>
      <c r="H24" t="e">
        <f>VLOOKUP(B24,EndDeviceReleaseDetails!A$2:H$10000,7,FALSE)</f>
        <v>#N/A</v>
      </c>
    </row>
    <row r="25" spans="1:8" x14ac:dyDescent="0.25">
      <c r="A25" t="s">
        <v>34</v>
      </c>
      <c r="C25" t="e">
        <f>VLOOKUP(B25,EndDeviceReleaseDetails!A$2:H$10000,2,FALSE)</f>
        <v>#N/A</v>
      </c>
      <c r="D25" t="e">
        <f>VLOOKUP(B25,EndDeviceReleaseDetails!A$2:H$10000,3,FALSE)</f>
        <v>#N/A</v>
      </c>
      <c r="E25" t="e">
        <f>VLOOKUP(B25,EndDeviceReleaseDetails!A$2:H$10000,4,FALSE)</f>
        <v>#N/A</v>
      </c>
      <c r="F25" t="e">
        <f>VLOOKUP(B25,EndDeviceReleaseDetails!A$2:H$10000,5,FALSE)</f>
        <v>#N/A</v>
      </c>
      <c r="G25" t="e">
        <f>VLOOKUP(B25,EndDeviceReleaseDetails!A$2:H$10000,6,FALSE)</f>
        <v>#N/A</v>
      </c>
      <c r="H25" t="e">
        <f>VLOOKUP(B25,EndDeviceReleaseDetails!A$2:H$10000,7,FALSE)</f>
        <v>#N/A</v>
      </c>
    </row>
    <row r="26" spans="1:8" x14ac:dyDescent="0.25">
      <c r="A26" t="s">
        <v>35</v>
      </c>
      <c r="C26" t="e">
        <f>VLOOKUP(B26,EndDeviceReleaseDetails!A$2:H$10000,2,FALSE)</f>
        <v>#N/A</v>
      </c>
      <c r="D26" t="e">
        <f>VLOOKUP(B26,EndDeviceReleaseDetails!A$2:H$10000,3,FALSE)</f>
        <v>#N/A</v>
      </c>
      <c r="E26" t="e">
        <f>VLOOKUP(B26,EndDeviceReleaseDetails!A$2:H$10000,4,FALSE)</f>
        <v>#N/A</v>
      </c>
      <c r="F26" t="e">
        <f>VLOOKUP(B26,EndDeviceReleaseDetails!A$2:H$10000,5,FALSE)</f>
        <v>#N/A</v>
      </c>
      <c r="G26" t="e">
        <f>VLOOKUP(B26,EndDeviceReleaseDetails!A$2:H$10000,6,FALSE)</f>
        <v>#N/A</v>
      </c>
      <c r="H26" t="e">
        <f>VLOOKUP(B26,EndDeviceReleaseDetails!A$2:H$10000,7,FALSE)</f>
        <v>#N/A</v>
      </c>
    </row>
    <row r="27" spans="1:8" x14ac:dyDescent="0.25">
      <c r="A27" t="s">
        <v>36</v>
      </c>
      <c r="C27" t="e">
        <f>VLOOKUP(B27,EndDeviceReleaseDetails!A$2:H$10000,2,FALSE)</f>
        <v>#N/A</v>
      </c>
      <c r="D27" t="e">
        <f>VLOOKUP(B27,EndDeviceReleaseDetails!A$2:H$10000,3,FALSE)</f>
        <v>#N/A</v>
      </c>
      <c r="E27" t="e">
        <f>VLOOKUP(B27,EndDeviceReleaseDetails!A$2:H$10000,4,FALSE)</f>
        <v>#N/A</v>
      </c>
      <c r="F27" t="e">
        <f>VLOOKUP(B27,EndDeviceReleaseDetails!A$2:H$10000,5,FALSE)</f>
        <v>#N/A</v>
      </c>
      <c r="G27" t="e">
        <f>VLOOKUP(B27,EndDeviceReleaseDetails!A$2:H$10000,6,FALSE)</f>
        <v>#N/A</v>
      </c>
      <c r="H27" t="e">
        <f>VLOOKUP(B27,EndDeviceReleaseDetails!A$2:H$10000,7,FALSE)</f>
        <v>#N/A</v>
      </c>
    </row>
    <row r="28" spans="1:8" x14ac:dyDescent="0.25">
      <c r="A28" t="s">
        <v>37</v>
      </c>
      <c r="C28" t="e">
        <f>VLOOKUP(B28,EndDeviceReleaseDetails!A$2:H$10000,2,FALSE)</f>
        <v>#N/A</v>
      </c>
      <c r="D28" t="e">
        <f>VLOOKUP(B28,EndDeviceReleaseDetails!A$2:H$10000,3,FALSE)</f>
        <v>#N/A</v>
      </c>
      <c r="E28" t="e">
        <f>VLOOKUP(B28,EndDeviceReleaseDetails!A$2:H$10000,4,FALSE)</f>
        <v>#N/A</v>
      </c>
      <c r="F28" t="e">
        <f>VLOOKUP(B28,EndDeviceReleaseDetails!A$2:H$10000,5,FALSE)</f>
        <v>#N/A</v>
      </c>
      <c r="G28" t="e">
        <f>VLOOKUP(B28,EndDeviceReleaseDetails!A$2:H$10000,6,FALSE)</f>
        <v>#N/A</v>
      </c>
      <c r="H28" t="e">
        <f>VLOOKUP(B28,EndDeviceReleaseDetails!A$2:H$10000,7,FALSE)</f>
        <v>#N/A</v>
      </c>
    </row>
    <row r="29" spans="1:8" x14ac:dyDescent="0.25">
      <c r="A29" t="s">
        <v>38</v>
      </c>
      <c r="C29" t="e">
        <f>VLOOKUP(B29,EndDeviceReleaseDetails!A$2:H$10000,2,FALSE)</f>
        <v>#N/A</v>
      </c>
      <c r="D29" t="e">
        <f>VLOOKUP(B29,EndDeviceReleaseDetails!A$2:H$10000,3,FALSE)</f>
        <v>#N/A</v>
      </c>
      <c r="E29" t="e">
        <f>VLOOKUP(B29,EndDeviceReleaseDetails!A$2:H$10000,4,FALSE)</f>
        <v>#N/A</v>
      </c>
      <c r="F29" t="e">
        <f>VLOOKUP(B29,EndDeviceReleaseDetails!A$2:H$10000,5,FALSE)</f>
        <v>#N/A</v>
      </c>
      <c r="G29" t="e">
        <f>VLOOKUP(B29,EndDeviceReleaseDetails!A$2:H$10000,6,FALSE)</f>
        <v>#N/A</v>
      </c>
      <c r="H29" t="e">
        <f>VLOOKUP(B29,EndDeviceReleaseDetails!A$2:H$10000,7,FALSE)</f>
        <v>#N/A</v>
      </c>
    </row>
    <row r="30" spans="1:8" x14ac:dyDescent="0.25">
      <c r="A30" t="s">
        <v>39</v>
      </c>
      <c r="C30" t="e">
        <f>VLOOKUP(B30,EndDeviceReleaseDetails!A$2:H$10000,2,FALSE)</f>
        <v>#N/A</v>
      </c>
      <c r="D30" t="e">
        <f>VLOOKUP(B30,EndDeviceReleaseDetails!A$2:H$10000,3,FALSE)</f>
        <v>#N/A</v>
      </c>
      <c r="E30" t="e">
        <f>VLOOKUP(B30,EndDeviceReleaseDetails!A$2:H$10000,4,FALSE)</f>
        <v>#N/A</v>
      </c>
      <c r="F30" t="e">
        <f>VLOOKUP(B30,EndDeviceReleaseDetails!A$2:H$10000,5,FALSE)</f>
        <v>#N/A</v>
      </c>
      <c r="G30" t="e">
        <f>VLOOKUP(B30,EndDeviceReleaseDetails!A$2:H$10000,6,FALSE)</f>
        <v>#N/A</v>
      </c>
      <c r="H30" t="e">
        <f>VLOOKUP(B30,EndDeviceReleaseDetails!A$2:H$10000,7,FALSE)</f>
        <v>#N/A</v>
      </c>
    </row>
    <row r="31" spans="1:8" x14ac:dyDescent="0.25">
      <c r="A31" t="s">
        <v>40</v>
      </c>
      <c r="C31" t="e">
        <f>VLOOKUP(B31,EndDeviceReleaseDetails!A$2:H$10000,2,FALSE)</f>
        <v>#N/A</v>
      </c>
      <c r="D31" t="e">
        <f>VLOOKUP(B31,EndDeviceReleaseDetails!A$2:H$10000,3,FALSE)</f>
        <v>#N/A</v>
      </c>
      <c r="E31" t="e">
        <f>VLOOKUP(B31,EndDeviceReleaseDetails!A$2:H$10000,4,FALSE)</f>
        <v>#N/A</v>
      </c>
      <c r="F31" t="e">
        <f>VLOOKUP(B31,EndDeviceReleaseDetails!A$2:H$10000,5,FALSE)</f>
        <v>#N/A</v>
      </c>
      <c r="G31" t="e">
        <f>VLOOKUP(B31,EndDeviceReleaseDetails!A$2:H$10000,6,FALSE)</f>
        <v>#N/A</v>
      </c>
      <c r="H31" t="e">
        <f>VLOOKUP(B31,EndDeviceReleaseDetails!A$2:H$10000,7,FALSE)</f>
        <v>#N/A</v>
      </c>
    </row>
    <row r="32" spans="1:8" x14ac:dyDescent="0.25">
      <c r="A32" t="s">
        <v>41</v>
      </c>
      <c r="C32" t="e">
        <f>VLOOKUP(B32,EndDeviceReleaseDetails!A$2:H$10000,2,FALSE)</f>
        <v>#N/A</v>
      </c>
      <c r="D32" t="e">
        <f>VLOOKUP(B32,EndDeviceReleaseDetails!A$2:H$10000,3,FALSE)</f>
        <v>#N/A</v>
      </c>
      <c r="E32" t="e">
        <f>VLOOKUP(B32,EndDeviceReleaseDetails!A$2:H$10000,4,FALSE)</f>
        <v>#N/A</v>
      </c>
      <c r="F32" t="e">
        <f>VLOOKUP(B32,EndDeviceReleaseDetails!A$2:H$10000,5,FALSE)</f>
        <v>#N/A</v>
      </c>
      <c r="G32" t="e">
        <f>VLOOKUP(B32,EndDeviceReleaseDetails!A$2:H$10000,6,FALSE)</f>
        <v>#N/A</v>
      </c>
      <c r="H32" t="e">
        <f>VLOOKUP(B32,EndDeviceReleaseDetails!A$2:H$10000,7,FALSE)</f>
        <v>#N/A</v>
      </c>
    </row>
    <row r="33" spans="1:8" x14ac:dyDescent="0.25">
      <c r="A33" t="s">
        <v>42</v>
      </c>
      <c r="C33" t="e">
        <f>VLOOKUP(B33,EndDeviceReleaseDetails!A$2:H$10000,2,FALSE)</f>
        <v>#N/A</v>
      </c>
      <c r="D33" t="e">
        <f>VLOOKUP(B33,EndDeviceReleaseDetails!A$2:H$10000,3,FALSE)</f>
        <v>#N/A</v>
      </c>
      <c r="E33" t="e">
        <f>VLOOKUP(B33,EndDeviceReleaseDetails!A$2:H$10000,4,FALSE)</f>
        <v>#N/A</v>
      </c>
      <c r="F33" t="e">
        <f>VLOOKUP(B33,EndDeviceReleaseDetails!A$2:H$10000,5,FALSE)</f>
        <v>#N/A</v>
      </c>
      <c r="G33" t="e">
        <f>VLOOKUP(B33,EndDeviceReleaseDetails!A$2:H$10000,6,FALSE)</f>
        <v>#N/A</v>
      </c>
      <c r="H33" t="e">
        <f>VLOOKUP(B33,EndDeviceReleaseDetails!A$2:H$10000,7,FALSE)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3" sqref="C13"/>
    </sheetView>
  </sheetViews>
  <sheetFormatPr defaultRowHeight="15" x14ac:dyDescent="0.25"/>
  <cols>
    <col min="1" max="1" width="21.85546875" bestFit="1" customWidth="1"/>
    <col min="2" max="2" width="17.85546875" bestFit="1" customWidth="1"/>
    <col min="3" max="3" width="36.7109375" bestFit="1" customWidth="1"/>
    <col min="4" max="4" width="28" bestFit="1" customWidth="1"/>
    <col min="5" max="5" width="24" bestFit="1" customWidth="1"/>
    <col min="6" max="6" width="24.28515625" bestFit="1" customWidth="1"/>
    <col min="7" max="7" width="15" bestFit="1" customWidth="1"/>
  </cols>
  <sheetData>
    <row r="1" spans="1:7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</v>
      </c>
      <c r="B2" t="s">
        <v>45</v>
      </c>
      <c r="C2" t="s">
        <v>22</v>
      </c>
      <c r="D2">
        <v>1355</v>
      </c>
      <c r="E2">
        <v>75</v>
      </c>
      <c r="G2">
        <v>5</v>
      </c>
    </row>
    <row r="3" spans="1:7" x14ac:dyDescent="0.25">
      <c r="A3" t="s">
        <v>21</v>
      </c>
      <c r="B3" t="s">
        <v>46</v>
      </c>
      <c r="C3" t="s">
        <v>22</v>
      </c>
      <c r="D3">
        <v>1342</v>
      </c>
      <c r="E3">
        <v>75</v>
      </c>
      <c r="G3">
        <v>1</v>
      </c>
    </row>
    <row r="4" spans="1:7" x14ac:dyDescent="0.25">
      <c r="A4" t="s">
        <v>18</v>
      </c>
      <c r="B4" t="s">
        <v>47</v>
      </c>
      <c r="C4" t="s">
        <v>22</v>
      </c>
      <c r="D4">
        <v>1342</v>
      </c>
      <c r="E4">
        <v>65</v>
      </c>
      <c r="G4">
        <v>3</v>
      </c>
    </row>
    <row r="13" spans="1:7" x14ac:dyDescent="0.25">
      <c r="C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EndDeviceRelease</vt:lpstr>
      <vt:lpstr>EndDeviceReleaseDetails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Anthony</dc:creator>
  <cp:lastModifiedBy>Damien Anthony</cp:lastModifiedBy>
  <dcterms:created xsi:type="dcterms:W3CDTF">2013-08-27T05:55:18Z</dcterms:created>
  <dcterms:modified xsi:type="dcterms:W3CDTF">2013-08-27T06:27:07Z</dcterms:modified>
</cp:coreProperties>
</file>