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\ProjectDataBase\"/>
    </mc:Choice>
  </mc:AlternateContent>
  <xr:revisionPtr revIDLastSave="0" documentId="13_ncr:1_{74B1622E-52F8-4D66-8196-1992585E87CC}" xr6:coauthVersionLast="47" xr6:coauthVersionMax="47" xr10:uidLastSave="{00000000-0000-0000-0000-000000000000}"/>
  <bookViews>
    <workbookView xWindow="-120" yWindow="-120" windowWidth="20730" windowHeight="11160" xr2:uid="{E47E5A18-5450-4617-A7D2-6DF3113F9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7" i="1" l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Z58" i="1"/>
  <c r="Z59" i="1"/>
  <c r="Z60" i="1"/>
  <c r="Z61" i="1"/>
  <c r="Z62" i="1"/>
  <c r="Z63" i="1"/>
  <c r="Z64" i="1"/>
  <c r="Z65" i="1"/>
  <c r="Z66" i="1"/>
  <c r="Z57" i="1"/>
  <c r="X58" i="1"/>
  <c r="X59" i="1"/>
  <c r="X60" i="1"/>
  <c r="X61" i="1"/>
  <c r="X62" i="1"/>
  <c r="X63" i="1"/>
  <c r="X64" i="1"/>
  <c r="X65" i="1"/>
  <c r="X66" i="1"/>
  <c r="X57" i="1"/>
  <c r="W58" i="1"/>
  <c r="W59" i="1"/>
  <c r="W60" i="1"/>
  <c r="W61" i="1"/>
  <c r="W62" i="1"/>
  <c r="W63" i="1"/>
  <c r="W64" i="1"/>
  <c r="W65" i="1"/>
  <c r="W66" i="1"/>
  <c r="W57" i="1"/>
  <c r="V66" i="1"/>
  <c r="V58" i="1"/>
  <c r="V59" i="1"/>
  <c r="V60" i="1"/>
  <c r="V61" i="1"/>
  <c r="V62" i="1"/>
  <c r="V63" i="1"/>
  <c r="V64" i="1"/>
  <c r="V65" i="1"/>
  <c r="V57" i="1"/>
  <c r="S87" i="1" a="1"/>
  <c r="S8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57" i="1" a="1"/>
  <c r="S57" i="1" s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57" i="1"/>
  <c r="L58" i="1"/>
  <c r="Q58" i="1" s="1"/>
  <c r="L59" i="1"/>
  <c r="Q59" i="1" s="1"/>
  <c r="L60" i="1"/>
  <c r="Q60" i="1" s="1"/>
  <c r="L61" i="1"/>
  <c r="Q61" i="1" s="1"/>
  <c r="L62" i="1"/>
  <c r="Q62" i="1" s="1"/>
  <c r="L63" i="1"/>
  <c r="Q63" i="1" s="1"/>
  <c r="L64" i="1"/>
  <c r="Q64" i="1" s="1"/>
  <c r="L65" i="1"/>
  <c r="Q65" i="1" s="1"/>
  <c r="L66" i="1"/>
  <c r="Q66" i="1" s="1"/>
  <c r="L67" i="1"/>
  <c r="Q67" i="1" s="1"/>
  <c r="L68" i="1"/>
  <c r="Q68" i="1" s="1"/>
  <c r="L69" i="1"/>
  <c r="Q69" i="1" s="1"/>
  <c r="L70" i="1"/>
  <c r="Q70" i="1" s="1"/>
  <c r="L71" i="1"/>
  <c r="Q71" i="1" s="1"/>
  <c r="L72" i="1"/>
  <c r="Q72" i="1" s="1"/>
  <c r="L73" i="1"/>
  <c r="Q73" i="1" s="1"/>
  <c r="L74" i="1"/>
  <c r="Q74" i="1" s="1"/>
  <c r="L75" i="1"/>
  <c r="Q75" i="1" s="1"/>
  <c r="L76" i="1"/>
  <c r="Q76" i="1" s="1"/>
  <c r="L77" i="1"/>
  <c r="Q77" i="1" s="1"/>
  <c r="L78" i="1"/>
  <c r="Q78" i="1" s="1"/>
  <c r="L79" i="1"/>
  <c r="Q79" i="1" s="1"/>
  <c r="L80" i="1"/>
  <c r="Q80" i="1" s="1"/>
  <c r="L81" i="1"/>
  <c r="Q81" i="1" s="1"/>
  <c r="L82" i="1"/>
  <c r="Q82" i="1" s="1"/>
  <c r="L83" i="1"/>
  <c r="Q83" i="1" s="1"/>
  <c r="L84" i="1"/>
  <c r="Q84" i="1" s="1"/>
  <c r="L85" i="1"/>
  <c r="Q85" i="1" s="1"/>
  <c r="L86" i="1"/>
  <c r="Q86" i="1" s="1"/>
  <c r="L87" i="1"/>
  <c r="Q87" i="1" s="1"/>
  <c r="L57" i="1"/>
  <c r="Q57" i="1" s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57" i="1"/>
  <c r="J86" i="1"/>
  <c r="J87" i="1"/>
  <c r="B57" i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57" i="1" a="1"/>
  <c r="G57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57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D58" i="1"/>
  <c r="D59" i="1"/>
  <c r="D60" i="1"/>
  <c r="D61" i="1"/>
  <c r="D62" i="1"/>
  <c r="D63" i="1"/>
  <c r="D64" i="1"/>
  <c r="D65" i="1"/>
  <c r="D66" i="1"/>
  <c r="D57" i="1"/>
  <c r="E58" i="1"/>
  <c r="E59" i="1"/>
  <c r="E60" i="1"/>
  <c r="E61" i="1"/>
  <c r="E62" i="1"/>
  <c r="E63" i="1"/>
  <c r="E64" i="1"/>
  <c r="E65" i="1"/>
  <c r="E66" i="1"/>
  <c r="E57" i="1"/>
  <c r="F34" i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N4" i="1"/>
  <c r="N10" i="1"/>
  <c r="N5" i="1"/>
  <c r="N6" i="1"/>
  <c r="N7" i="1"/>
  <c r="N8" i="1"/>
  <c r="N9" i="1"/>
  <c r="I5" i="1" a="1"/>
  <c r="I5" i="1" s="1"/>
  <c r="L5" i="1" s="1"/>
  <c r="I6" i="1" a="1"/>
  <c r="I6" i="1" s="1"/>
  <c r="L6" i="1" s="1"/>
  <c r="I7" i="1" a="1"/>
  <c r="I7" i="1" s="1"/>
  <c r="L7" i="1" s="1"/>
  <c r="I8" i="1" a="1"/>
  <c r="I8" i="1" s="1"/>
  <c r="L8" i="1" s="1"/>
  <c r="I9" i="1" a="1"/>
  <c r="I9" i="1" s="1"/>
  <c r="L9" i="1" s="1"/>
  <c r="I10" i="1" a="1"/>
  <c r="I10" i="1" s="1"/>
  <c r="L10" i="1" s="1"/>
  <c r="I11" i="1" a="1"/>
  <c r="I11" i="1" s="1"/>
  <c r="L11" i="1" s="1"/>
  <c r="I12" i="1" a="1"/>
  <c r="I12" i="1" s="1"/>
  <c r="L12" i="1" s="1"/>
  <c r="I13" i="1" a="1"/>
  <c r="I13" i="1" s="1"/>
  <c r="L13" i="1" s="1"/>
  <c r="I14" i="1" a="1"/>
  <c r="I14" i="1" s="1"/>
  <c r="L14" i="1" s="1"/>
  <c r="I15" i="1" a="1"/>
  <c r="I15" i="1" s="1"/>
  <c r="L15" i="1" s="1"/>
  <c r="I16" i="1" a="1"/>
  <c r="I16" i="1" s="1"/>
  <c r="L16" i="1" s="1"/>
  <c r="I17" i="1" a="1"/>
  <c r="I17" i="1" s="1"/>
  <c r="L17" i="1" s="1"/>
  <c r="I4" i="1" a="1"/>
  <c r="I4" i="1" s="1"/>
  <c r="L4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4" i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4" i="1" a="1"/>
  <c r="D4" i="1" s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<sst xmlns="http://schemas.openxmlformats.org/spreadsheetml/2006/main" count="173" uniqueCount="147">
  <si>
    <t>Appointment</t>
  </si>
  <si>
    <t>id</t>
  </si>
  <si>
    <t>staffId</t>
  </si>
  <si>
    <t>symptons</t>
  </si>
  <si>
    <t>PetId</t>
  </si>
  <si>
    <t>Date</t>
  </si>
  <si>
    <t>Pet</t>
  </si>
  <si>
    <t>Id</t>
  </si>
  <si>
    <t>Staff</t>
  </si>
  <si>
    <t>Name</t>
  </si>
  <si>
    <t>Job title</t>
  </si>
  <si>
    <t>Diagnosis</t>
  </si>
  <si>
    <t>Payment</t>
  </si>
  <si>
    <t>Pid</t>
  </si>
  <si>
    <t>Bill</t>
  </si>
  <si>
    <t>Bid</t>
  </si>
  <si>
    <t>Amount</t>
  </si>
  <si>
    <t>PaymentType</t>
  </si>
  <si>
    <t>Customer</t>
  </si>
  <si>
    <t>Cid</t>
  </si>
  <si>
    <t>Adress</t>
  </si>
  <si>
    <t>Picture</t>
  </si>
  <si>
    <t>pictue</t>
  </si>
  <si>
    <t>Pain when being touched, pet or lifted</t>
  </si>
  <si>
    <t>Reluctance or difficulty when climbing stairs or jumping</t>
  </si>
  <si>
    <t>Difficulty when getting up after lying down</t>
  </si>
  <si>
    <t>Negative changes in attitude or behavior</t>
  </si>
  <si>
    <t>Altered sitting (“Puppy Sitting”)</t>
  </si>
  <si>
    <t>Changes in eating or eliminating</t>
  </si>
  <si>
    <t>Constantly licking or chewing paws</t>
  </si>
  <si>
    <t>Lameness or changes in gait</t>
  </si>
  <si>
    <t>Changes in performance</t>
  </si>
  <si>
    <t>Lying on one side</t>
  </si>
  <si>
    <t>Pain and stiffness when moving or being touched</t>
  </si>
  <si>
    <t>Reduced performance</t>
  </si>
  <si>
    <t>Negative changes in behavior or attitude</t>
  </si>
  <si>
    <t>Abnormal gait, shortened stride or lameness</t>
  </si>
  <si>
    <t>Inability or difficulty in taking a lead</t>
  </si>
  <si>
    <t>Bucking</t>
  </si>
  <si>
    <t>Difficulty or inability to collect</t>
  </si>
  <si>
    <t>Pinning ears or snapping when being cinched</t>
  </si>
  <si>
    <t>Difficulty flexing at poll</t>
  </si>
  <si>
    <t>Changes in posture</t>
  </si>
  <si>
    <t>Resistance to being ridden</t>
  </si>
  <si>
    <t>Start date</t>
  </si>
  <si>
    <t>End Date</t>
  </si>
  <si>
    <t>DOG</t>
  </si>
  <si>
    <t>CAT</t>
  </si>
  <si>
    <t>RAT</t>
  </si>
  <si>
    <t>cust_id</t>
  </si>
  <si>
    <t>animal</t>
  </si>
  <si>
    <t>dob</t>
  </si>
  <si>
    <t>staff_id</t>
  </si>
  <si>
    <t>VET</t>
  </si>
  <si>
    <t>NURSE</t>
  </si>
  <si>
    <t>SECRETARY</t>
  </si>
  <si>
    <t>CEO</t>
  </si>
  <si>
    <t>JOE ODONELL</t>
  </si>
  <si>
    <t>TOM RENNICK</t>
  </si>
  <si>
    <t>ADDISON WESLEY</t>
  </si>
  <si>
    <t>AMBER OTOOLE</t>
  </si>
  <si>
    <t>JOHN CARTER</t>
  </si>
  <si>
    <t>EMMA CLEARY</t>
  </si>
  <si>
    <t>ROSION LYNCH</t>
  </si>
  <si>
    <t>RAHOON</t>
  </si>
  <si>
    <t>TUAM</t>
  </si>
  <si>
    <t>CLAREGALWAY</t>
  </si>
  <si>
    <t>ORANMORE</t>
  </si>
  <si>
    <t>SALTHILL</t>
  </si>
  <si>
    <t>BOHERMOORE</t>
  </si>
  <si>
    <t>diag_id</t>
  </si>
  <si>
    <t>app_id</t>
  </si>
  <si>
    <t>bill_id</t>
  </si>
  <si>
    <t>Diagnosis_Medication</t>
  </si>
  <si>
    <t>medication</t>
  </si>
  <si>
    <t>Carprofen</t>
  </si>
  <si>
    <t>Aspirin</t>
  </si>
  <si>
    <t>Diazepam</t>
  </si>
  <si>
    <t>Alprazolam</t>
  </si>
  <si>
    <t>Acepromazine</t>
  </si>
  <si>
    <t>Methimazole</t>
  </si>
  <si>
    <t>Fenbendazole</t>
  </si>
  <si>
    <t>Maropitant</t>
  </si>
  <si>
    <t>Dexamethasone</t>
  </si>
  <si>
    <t>Amoxicillin</t>
  </si>
  <si>
    <t>Ivermectin</t>
  </si>
  <si>
    <t>Amantadine</t>
  </si>
  <si>
    <t>Selamectin</t>
  </si>
  <si>
    <t>Marbofloxacin</t>
  </si>
  <si>
    <t>Pimobendan</t>
  </si>
  <si>
    <t>Gentamicin</t>
  </si>
  <si>
    <t>Sulfadimethoxine</t>
  </si>
  <si>
    <t>Flunixin</t>
  </si>
  <si>
    <t>Carafate</t>
  </si>
  <si>
    <t>Deracoxib</t>
  </si>
  <si>
    <t>Budesonide</t>
  </si>
  <si>
    <t>Aminocaproic acid</t>
  </si>
  <si>
    <t>Griseofulvin</t>
  </si>
  <si>
    <t>Ketoconazole</t>
  </si>
  <si>
    <t>Hip dysplasia</t>
  </si>
  <si>
    <t>Ringworm</t>
  </si>
  <si>
    <t>Lameness</t>
  </si>
  <si>
    <t>Leptospirosis</t>
  </si>
  <si>
    <t>Canine distemper</t>
  </si>
  <si>
    <t>Canine parvovirus</t>
  </si>
  <si>
    <t>Hemorrhagic gastroenteritis</t>
  </si>
  <si>
    <t>Intestinal parasite infection</t>
  </si>
  <si>
    <t>Bone fracture</t>
  </si>
  <si>
    <t>Gingivitis</t>
  </si>
  <si>
    <t>REVOLUT</t>
  </si>
  <si>
    <t>CASH</t>
  </si>
  <si>
    <t>CARD</t>
  </si>
  <si>
    <t>CHEQUE</t>
  </si>
  <si>
    <t>name</t>
  </si>
  <si>
    <t>card</t>
  </si>
  <si>
    <t>address</t>
  </si>
  <si>
    <t>picture</t>
  </si>
  <si>
    <t>James</t>
  </si>
  <si>
    <t>Noah</t>
  </si>
  <si>
    <t>William</t>
  </si>
  <si>
    <t>Jack</t>
  </si>
  <si>
    <t>Emma</t>
  </si>
  <si>
    <t>Olivia</t>
  </si>
  <si>
    <t>Oliver</t>
  </si>
  <si>
    <t>Daniel</t>
  </si>
  <si>
    <t>Thomas</t>
  </si>
  <si>
    <t>David</t>
  </si>
  <si>
    <t>George</t>
  </si>
  <si>
    <t>Maria</t>
  </si>
  <si>
    <t>Sarah</t>
  </si>
  <si>
    <t>Paul</t>
  </si>
  <si>
    <t>Benjamin</t>
  </si>
  <si>
    <t>Andrew</t>
  </si>
  <si>
    <t>Peter</t>
  </si>
  <si>
    <t>HEADFORD</t>
  </si>
  <si>
    <t>BSLOW</t>
  </si>
  <si>
    <t>RENMORE</t>
  </si>
  <si>
    <t>BALLYBANE</t>
  </si>
  <si>
    <t>BALLYBRIT</t>
  </si>
  <si>
    <t>SALTHIILL</t>
  </si>
  <si>
    <t>vet2</t>
  </si>
  <si>
    <t>vet3</t>
  </si>
  <si>
    <t>nurse1</t>
  </si>
  <si>
    <t>nurse2</t>
  </si>
  <si>
    <t>nurse3</t>
  </si>
  <si>
    <t>rosisin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</si>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</sst>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yy;@"/>
  </numFmts>
  <fonts count="3" x14ac:knownFonts="1">
    <font>
      <sz val="11"/>
      <color theme="1"/>
      <name val="Calibri"/>
      <family val="2"/>
      <scheme val="minor"/>
    </font>
    <font>
      <sz val="11"/>
      <color rgb="FF444444"/>
      <name val="Open Sans"/>
      <family val="2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14" fontId="0" fillId="0" borderId="0" xfId="0" applyNumberFormat="1"/>
    <xf numFmtId="169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150F-7070-4D99-BF27-854812FED44A}">
  <dimension ref="B2:AE101"/>
  <sheetViews>
    <sheetView tabSelected="1" zoomScale="70" zoomScaleNormal="70" workbookViewId="0">
      <selection activeCell="N3" sqref="N3:R10"/>
    </sheetView>
  </sheetViews>
  <sheetFormatPr defaultRowHeight="15" x14ac:dyDescent="0.25"/>
  <cols>
    <col min="4" max="4" width="20" customWidth="1"/>
    <col min="5" max="6" width="12.42578125" bestFit="1" customWidth="1"/>
    <col min="11" max="11" width="14.28515625" customWidth="1"/>
    <col min="18" max="18" width="13.28515625" customWidth="1"/>
    <col min="24" max="24" width="18.7109375" customWidth="1"/>
    <col min="25" max="25" width="11.140625" bestFit="1" customWidth="1"/>
    <col min="26" max="26" width="12.42578125" bestFit="1" customWidth="1"/>
  </cols>
  <sheetData>
    <row r="2" spans="2:26" x14ac:dyDescent="0.25">
      <c r="B2" t="s">
        <v>0</v>
      </c>
      <c r="H2" t="s">
        <v>6</v>
      </c>
      <c r="N2" t="s">
        <v>8</v>
      </c>
    </row>
    <row r="3" spans="2:26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7</v>
      </c>
      <c r="I3" t="s">
        <v>50</v>
      </c>
      <c r="J3" t="s">
        <v>49</v>
      </c>
      <c r="K3" t="s">
        <v>51</v>
      </c>
      <c r="L3" t="s">
        <v>22</v>
      </c>
      <c r="N3" t="s">
        <v>52</v>
      </c>
      <c r="O3" t="s">
        <v>10</v>
      </c>
      <c r="P3" t="s">
        <v>9</v>
      </c>
      <c r="Q3" t="s">
        <v>20</v>
      </c>
      <c r="R3" t="s">
        <v>21</v>
      </c>
    </row>
    <row r="4" spans="2:26" x14ac:dyDescent="0.25">
      <c r="B4">
        <f>ROW(B4)-3</f>
        <v>1</v>
      </c>
      <c r="C4">
        <f ca="1">RANDBETWEEN(1, 7)</f>
        <v>7</v>
      </c>
      <c r="D4" t="str" cm="1">
        <f t="array" aca="1" ref="D4" ca="1">INDEX($X$8:$X$28, RANDBETWEEN(0, 20))</f>
        <v>Changes in performance</v>
      </c>
      <c r="E4">
        <f ca="1">RANDBETWEEN(1,14)</f>
        <v>5</v>
      </c>
      <c r="F4" s="3">
        <f ca="1">RANDBETWEEN($Y$6,$Z$6)</f>
        <v>45066</v>
      </c>
      <c r="H4">
        <f>ROW(H4)-3</f>
        <v>1</v>
      </c>
      <c r="I4" t="str" cm="1">
        <f t="array" aca="1" ref="I4" ca="1">INDEX($U$5:$U$7, RANDBETWEEN(1,3))</f>
        <v>RAT</v>
      </c>
      <c r="J4">
        <f ca="1">RANDBETWEEN(1,10)</f>
        <v>4</v>
      </c>
      <c r="K4" s="3">
        <f ca="1">RANDBETWEEN($Y$6,$Z$6)</f>
        <v>43711</v>
      </c>
      <c r="L4" t="str">
        <f ca="1">_xlfn.CONCAT(I4, RANDBETWEEN(1,5))</f>
        <v>RAT3</v>
      </c>
      <c r="N4">
        <f>ROW(N4)-3</f>
        <v>1</v>
      </c>
      <c r="O4" t="s">
        <v>56</v>
      </c>
      <c r="P4" t="s">
        <v>57</v>
      </c>
      <c r="Q4" t="s">
        <v>64</v>
      </c>
      <c r="R4" t="s">
        <v>146</v>
      </c>
    </row>
    <row r="5" spans="2:26" x14ac:dyDescent="0.25">
      <c r="B5">
        <f t="shared" ref="B5:B34" si="0">ROW(B5)-3</f>
        <v>2</v>
      </c>
      <c r="C5">
        <f t="shared" ref="C5:C34" ca="1" si="1">RANDBETWEEN(1, 7)</f>
        <v>3</v>
      </c>
      <c r="D5" t="str" cm="1">
        <f t="array" aca="1" ref="D5" ca="1">INDEX($X$8:$X$28, RANDBETWEEN(0, 20))</f>
        <v>Inability or difficulty in taking a lead</v>
      </c>
      <c r="E5">
        <f t="shared" ref="E5:E34" ca="1" si="2">RANDBETWEEN(1,14)</f>
        <v>8</v>
      </c>
      <c r="F5" s="3">
        <f t="shared" ref="F5:F34" ca="1" si="3">RANDBETWEEN($Y$6,$Z$6)</f>
        <v>44325</v>
      </c>
      <c r="H5">
        <f t="shared" ref="H5:H17" si="4">ROW(H5)-3</f>
        <v>2</v>
      </c>
      <c r="I5" t="str" cm="1">
        <f t="array" aca="1" ref="I5" ca="1">INDEX($U$5:$U$7, RANDBETWEEN(1,3))</f>
        <v>RAT</v>
      </c>
      <c r="J5">
        <f t="shared" ref="J5:J17" ca="1" si="5">RANDBETWEEN(1,10)</f>
        <v>8</v>
      </c>
      <c r="K5" s="3">
        <f t="shared" ref="K5:K17" ca="1" si="6">RANDBETWEEN($Y$6,$Z$6)</f>
        <v>44720</v>
      </c>
      <c r="L5" t="str">
        <f t="shared" ref="L5:L17" ca="1" si="7">_xlfn.CONCAT(I5, RANDBETWEEN(1,5))</f>
        <v>RAT4</v>
      </c>
      <c r="N5">
        <f t="shared" ref="N5:N9" si="8">ROW(N5)-3</f>
        <v>2</v>
      </c>
      <c r="O5" t="s">
        <v>53</v>
      </c>
      <c r="P5" t="s">
        <v>58</v>
      </c>
      <c r="Q5" t="s">
        <v>65</v>
      </c>
      <c r="R5" t="s">
        <v>140</v>
      </c>
      <c r="U5" t="s">
        <v>46</v>
      </c>
      <c r="Y5" t="s">
        <v>44</v>
      </c>
      <c r="Z5" t="s">
        <v>45</v>
      </c>
    </row>
    <row r="6" spans="2:26" x14ac:dyDescent="0.25">
      <c r="B6">
        <f t="shared" si="0"/>
        <v>3</v>
      </c>
      <c r="C6">
        <f t="shared" ca="1" si="1"/>
        <v>7</v>
      </c>
      <c r="D6" t="str" cm="1">
        <f t="array" aca="1" ref="D6" ca="1">INDEX($X$8:$X$28, RANDBETWEEN(0, 20))</f>
        <v>Difficulty or inability to collect</v>
      </c>
      <c r="E6">
        <f t="shared" ca="1" si="2"/>
        <v>11</v>
      </c>
      <c r="F6" s="3">
        <f t="shared" ca="1" si="3"/>
        <v>44302</v>
      </c>
      <c r="H6">
        <f t="shared" si="4"/>
        <v>3</v>
      </c>
      <c r="I6" t="str" cm="1">
        <f t="array" aca="1" ref="I6" ca="1">INDEX($U$5:$U$7, RANDBETWEEN(1,3))</f>
        <v>CAT</v>
      </c>
      <c r="J6">
        <f t="shared" ca="1" si="5"/>
        <v>9</v>
      </c>
      <c r="K6" s="3">
        <f t="shared" ca="1" si="6"/>
        <v>43567</v>
      </c>
      <c r="L6" t="str">
        <f t="shared" ca="1" si="7"/>
        <v>CAT3</v>
      </c>
      <c r="N6">
        <f t="shared" si="8"/>
        <v>3</v>
      </c>
      <c r="O6" t="s">
        <v>53</v>
      </c>
      <c r="P6" t="s">
        <v>59</v>
      </c>
      <c r="Q6" t="s">
        <v>66</v>
      </c>
      <c r="R6" t="s">
        <v>141</v>
      </c>
      <c r="U6" t="s">
        <v>47</v>
      </c>
      <c r="Y6" s="2">
        <v>43466</v>
      </c>
      <c r="Z6" s="2">
        <v>45112</v>
      </c>
    </row>
    <row r="7" spans="2:26" x14ac:dyDescent="0.25">
      <c r="B7">
        <f t="shared" si="0"/>
        <v>4</v>
      </c>
      <c r="C7">
        <f t="shared" ca="1" si="1"/>
        <v>7</v>
      </c>
      <c r="D7" t="str" cm="1">
        <f t="array" aca="1" ref="D7" ca="1">INDEX($X$8:$X$28, RANDBETWEEN(0, 20))</f>
        <v>Lying on one side</v>
      </c>
      <c r="E7">
        <f t="shared" ca="1" si="2"/>
        <v>11</v>
      </c>
      <c r="F7" s="3">
        <f t="shared" ca="1" si="3"/>
        <v>44283</v>
      </c>
      <c r="H7">
        <f t="shared" si="4"/>
        <v>4</v>
      </c>
      <c r="I7" t="str" cm="1">
        <f t="array" aca="1" ref="I7" ca="1">INDEX($U$5:$U$7, RANDBETWEEN(1,3))</f>
        <v>DOG</v>
      </c>
      <c r="J7">
        <f t="shared" ca="1" si="5"/>
        <v>5</v>
      </c>
      <c r="K7" s="3">
        <f t="shared" ca="1" si="6"/>
        <v>44252</v>
      </c>
      <c r="L7" t="str">
        <f t="shared" ca="1" si="7"/>
        <v>DOG1</v>
      </c>
      <c r="N7">
        <f t="shared" si="8"/>
        <v>4</v>
      </c>
      <c r="O7" t="s">
        <v>54</v>
      </c>
      <c r="P7" t="s">
        <v>60</v>
      </c>
      <c r="Q7" t="s">
        <v>67</v>
      </c>
      <c r="R7" t="s">
        <v>142</v>
      </c>
      <c r="U7" t="s">
        <v>48</v>
      </c>
    </row>
    <row r="8" spans="2:26" ht="20.25" customHeight="1" x14ac:dyDescent="0.25">
      <c r="B8">
        <f t="shared" si="0"/>
        <v>5</v>
      </c>
      <c r="C8">
        <f t="shared" ca="1" si="1"/>
        <v>3</v>
      </c>
      <c r="D8" t="str" cm="1">
        <f t="array" aca="1" ref="D8" ca="1">INDEX($X$8:$X$28, RANDBETWEEN(0, 20))</f>
        <v>Negative changes in behavior or attitude</v>
      </c>
      <c r="E8">
        <f t="shared" ca="1" si="2"/>
        <v>10</v>
      </c>
      <c r="F8" s="3">
        <f t="shared" ca="1" si="3"/>
        <v>44626</v>
      </c>
      <c r="H8">
        <f t="shared" si="4"/>
        <v>5</v>
      </c>
      <c r="I8" t="str" cm="1">
        <f t="array" aca="1" ref="I8" ca="1">INDEX($U$5:$U$7, RANDBETWEEN(1,3))</f>
        <v>DOG</v>
      </c>
      <c r="J8">
        <f t="shared" ca="1" si="5"/>
        <v>2</v>
      </c>
      <c r="K8" s="3">
        <f t="shared" ca="1" si="6"/>
        <v>44784</v>
      </c>
      <c r="L8" t="str">
        <f t="shared" ca="1" si="7"/>
        <v>DOG4</v>
      </c>
      <c r="N8">
        <f t="shared" si="8"/>
        <v>5</v>
      </c>
      <c r="O8" t="s">
        <v>54</v>
      </c>
      <c r="P8" t="s">
        <v>61</v>
      </c>
      <c r="Q8" t="s">
        <v>65</v>
      </c>
      <c r="R8" t="s">
        <v>143</v>
      </c>
      <c r="X8" s="1" t="s">
        <v>23</v>
      </c>
    </row>
    <row r="9" spans="2:26" ht="20.25" customHeight="1" x14ac:dyDescent="0.25">
      <c r="B9">
        <f t="shared" si="0"/>
        <v>6</v>
      </c>
      <c r="C9">
        <f t="shared" ca="1" si="1"/>
        <v>1</v>
      </c>
      <c r="D9" t="str" cm="1">
        <f t="array" aca="1" ref="D9" ca="1">INDEX($X$8:$X$28, RANDBETWEEN(0, 20))</f>
        <v>Lameness or changes in gait</v>
      </c>
      <c r="E9">
        <f t="shared" ca="1" si="2"/>
        <v>13</v>
      </c>
      <c r="F9" s="3">
        <f t="shared" ca="1" si="3"/>
        <v>44594</v>
      </c>
      <c r="H9">
        <f t="shared" si="4"/>
        <v>6</v>
      </c>
      <c r="I9" t="str" cm="1">
        <f t="array" aca="1" ref="I9" ca="1">INDEX($U$5:$U$7, RANDBETWEEN(1,3))</f>
        <v>RAT</v>
      </c>
      <c r="J9">
        <f t="shared" ca="1" si="5"/>
        <v>10</v>
      </c>
      <c r="K9" s="3">
        <f t="shared" ca="1" si="6"/>
        <v>44107</v>
      </c>
      <c r="L9" t="str">
        <f t="shared" ca="1" si="7"/>
        <v>RAT3</v>
      </c>
      <c r="N9">
        <f t="shared" si="8"/>
        <v>6</v>
      </c>
      <c r="O9" t="s">
        <v>54</v>
      </c>
      <c r="P9" t="s">
        <v>62</v>
      </c>
      <c r="Q9" t="s">
        <v>68</v>
      </c>
      <c r="R9" t="s">
        <v>144</v>
      </c>
      <c r="X9" s="1" t="s">
        <v>24</v>
      </c>
    </row>
    <row r="10" spans="2:26" ht="20.25" customHeight="1" x14ac:dyDescent="0.25">
      <c r="B10">
        <f t="shared" si="0"/>
        <v>7</v>
      </c>
      <c r="C10">
        <f t="shared" ca="1" si="1"/>
        <v>1</v>
      </c>
      <c r="D10" t="str" cm="1">
        <f t="array" aca="1" ref="D10" ca="1">INDEX($X$8:$X$28, RANDBETWEEN(0, 20))</f>
        <v>Lameness or changes in gait</v>
      </c>
      <c r="E10">
        <f t="shared" ca="1" si="2"/>
        <v>10</v>
      </c>
      <c r="F10" s="3">
        <f t="shared" ca="1" si="3"/>
        <v>44368</v>
      </c>
      <c r="H10">
        <f t="shared" si="4"/>
        <v>7</v>
      </c>
      <c r="I10" t="str" cm="1">
        <f t="array" aca="1" ref="I10" ca="1">INDEX($U$5:$U$7, RANDBETWEEN(1,3))</f>
        <v>RAT</v>
      </c>
      <c r="J10">
        <f t="shared" ca="1" si="5"/>
        <v>7</v>
      </c>
      <c r="K10" s="3">
        <f t="shared" ca="1" si="6"/>
        <v>44124</v>
      </c>
      <c r="L10" t="str">
        <f t="shared" ca="1" si="7"/>
        <v>RAT2</v>
      </c>
      <c r="N10">
        <f>ROW(N10)-3</f>
        <v>7</v>
      </c>
      <c r="O10" t="s">
        <v>55</v>
      </c>
      <c r="P10" t="s">
        <v>63</v>
      </c>
      <c r="Q10" t="s">
        <v>69</v>
      </c>
      <c r="R10" t="s">
        <v>145</v>
      </c>
      <c r="X10" s="1" t="s">
        <v>25</v>
      </c>
    </row>
    <row r="11" spans="2:26" ht="20.25" customHeight="1" x14ac:dyDescent="0.25">
      <c r="B11">
        <f t="shared" si="0"/>
        <v>8</v>
      </c>
      <c r="C11">
        <f t="shared" ca="1" si="1"/>
        <v>6</v>
      </c>
      <c r="D11" t="str" cm="1">
        <f t="array" aca="1" ref="D11" ca="1">INDEX($X$8:$X$28, RANDBETWEEN(0, 20))</f>
        <v>Difficulty when getting up after lying down</v>
      </c>
      <c r="E11">
        <f t="shared" ca="1" si="2"/>
        <v>1</v>
      </c>
      <c r="F11" s="3">
        <f t="shared" ca="1" si="3"/>
        <v>44280</v>
      </c>
      <c r="H11">
        <f t="shared" si="4"/>
        <v>8</v>
      </c>
      <c r="I11" t="str" cm="1">
        <f t="array" aca="1" ref="I11" ca="1">INDEX($U$5:$U$7, RANDBETWEEN(1,3))</f>
        <v>DOG</v>
      </c>
      <c r="J11">
        <f t="shared" ca="1" si="5"/>
        <v>9</v>
      </c>
      <c r="K11" s="3">
        <f t="shared" ca="1" si="6"/>
        <v>44119</v>
      </c>
      <c r="L11" t="str">
        <f t="shared" ca="1" si="7"/>
        <v>DOG1</v>
      </c>
      <c r="X11" s="1" t="s">
        <v>26</v>
      </c>
    </row>
    <row r="12" spans="2:26" ht="20.25" customHeight="1" x14ac:dyDescent="0.25">
      <c r="B12">
        <f t="shared" si="0"/>
        <v>9</v>
      </c>
      <c r="C12">
        <f t="shared" ca="1" si="1"/>
        <v>1</v>
      </c>
      <c r="D12" t="str" cm="1">
        <f t="array" aca="1" ref="D12" ca="1">INDEX($X$8:$X$28, RANDBETWEEN(0, 20))</f>
        <v>Difficulty when getting up after lying down</v>
      </c>
      <c r="E12">
        <f t="shared" ca="1" si="2"/>
        <v>3</v>
      </c>
      <c r="F12" s="3">
        <f t="shared" ca="1" si="3"/>
        <v>44105</v>
      </c>
      <c r="H12">
        <f t="shared" si="4"/>
        <v>9</v>
      </c>
      <c r="I12" t="str" cm="1">
        <f t="array" aca="1" ref="I12" ca="1">INDEX($U$5:$U$7, RANDBETWEEN(1,3))</f>
        <v>DOG</v>
      </c>
      <c r="J12">
        <f t="shared" ca="1" si="5"/>
        <v>4</v>
      </c>
      <c r="K12" s="3">
        <f t="shared" ca="1" si="6"/>
        <v>44683</v>
      </c>
      <c r="L12" t="str">
        <f t="shared" ca="1" si="7"/>
        <v>DOG3</v>
      </c>
      <c r="X12" s="1" t="s">
        <v>27</v>
      </c>
    </row>
    <row r="13" spans="2:26" ht="20.25" customHeight="1" x14ac:dyDescent="0.25">
      <c r="B13">
        <f t="shared" si="0"/>
        <v>10</v>
      </c>
      <c r="C13">
        <f t="shared" ca="1" si="1"/>
        <v>3</v>
      </c>
      <c r="D13" t="str" cm="1">
        <f t="array" aca="1" ref="D13" ca="1">INDEX($X$8:$X$28, RANDBETWEEN(0, 20))</f>
        <v>Reluctance or difficulty when climbing stairs or jumping</v>
      </c>
      <c r="E13">
        <f t="shared" ca="1" si="2"/>
        <v>8</v>
      </c>
      <c r="F13" s="3">
        <f t="shared" ca="1" si="3"/>
        <v>44755</v>
      </c>
      <c r="H13">
        <f t="shared" si="4"/>
        <v>10</v>
      </c>
      <c r="I13" t="str" cm="1">
        <f t="array" aca="1" ref="I13" ca="1">INDEX($U$5:$U$7, RANDBETWEEN(1,3))</f>
        <v>RAT</v>
      </c>
      <c r="J13">
        <f t="shared" ca="1" si="5"/>
        <v>3</v>
      </c>
      <c r="K13" s="3">
        <f t="shared" ca="1" si="6"/>
        <v>44850</v>
      </c>
      <c r="L13" t="str">
        <f t="shared" ca="1" si="7"/>
        <v>RAT1</v>
      </c>
      <c r="X13" s="1" t="s">
        <v>28</v>
      </c>
    </row>
    <row r="14" spans="2:26" ht="20.25" customHeight="1" x14ac:dyDescent="0.25">
      <c r="B14">
        <f t="shared" si="0"/>
        <v>11</v>
      </c>
      <c r="C14">
        <f t="shared" ca="1" si="1"/>
        <v>7</v>
      </c>
      <c r="D14" t="str" cm="1">
        <f t="array" aca="1" ref="D14" ca="1">INDEX($X$8:$X$28, RANDBETWEEN(0, 20))</f>
        <v>Difficulty or inability to collect</v>
      </c>
      <c r="E14">
        <f t="shared" ca="1" si="2"/>
        <v>1</v>
      </c>
      <c r="F14" s="3">
        <f t="shared" ca="1" si="3"/>
        <v>44355</v>
      </c>
      <c r="H14">
        <f t="shared" si="4"/>
        <v>11</v>
      </c>
      <c r="I14" t="str" cm="1">
        <f t="array" aca="1" ref="I14" ca="1">INDEX($U$5:$U$7, RANDBETWEEN(1,3))</f>
        <v>CAT</v>
      </c>
      <c r="J14">
        <f t="shared" ca="1" si="5"/>
        <v>1</v>
      </c>
      <c r="K14" s="3">
        <f t="shared" ca="1" si="6"/>
        <v>43946</v>
      </c>
      <c r="L14" t="str">
        <f t="shared" ca="1" si="7"/>
        <v>CAT4</v>
      </c>
      <c r="X14" s="1" t="s">
        <v>29</v>
      </c>
    </row>
    <row r="15" spans="2:26" ht="20.25" customHeight="1" x14ac:dyDescent="0.25">
      <c r="B15">
        <f t="shared" si="0"/>
        <v>12</v>
      </c>
      <c r="C15">
        <f t="shared" ca="1" si="1"/>
        <v>4</v>
      </c>
      <c r="D15" t="str" cm="1">
        <f t="array" aca="1" ref="D15" ca="1">INDEX($X$8:$X$28, RANDBETWEEN(0, 20))</f>
        <v>Abnormal gait, shortened stride or lameness</v>
      </c>
      <c r="E15">
        <f t="shared" ca="1" si="2"/>
        <v>7</v>
      </c>
      <c r="F15" s="3">
        <f t="shared" ca="1" si="3"/>
        <v>44242</v>
      </c>
      <c r="H15">
        <f t="shared" si="4"/>
        <v>12</v>
      </c>
      <c r="I15" t="str" cm="1">
        <f t="array" aca="1" ref="I15" ca="1">INDEX($U$5:$U$7, RANDBETWEEN(1,3))</f>
        <v>DOG</v>
      </c>
      <c r="J15">
        <f t="shared" ca="1" si="5"/>
        <v>1</v>
      </c>
      <c r="K15" s="3">
        <f t="shared" ca="1" si="6"/>
        <v>44436</v>
      </c>
      <c r="L15" t="str">
        <f t="shared" ca="1" si="7"/>
        <v>DOG2</v>
      </c>
      <c r="X15" s="1" t="s">
        <v>30</v>
      </c>
    </row>
    <row r="16" spans="2:26" ht="20.25" customHeight="1" x14ac:dyDescent="0.25">
      <c r="B16">
        <f t="shared" si="0"/>
        <v>13</v>
      </c>
      <c r="C16">
        <f t="shared" ca="1" si="1"/>
        <v>4</v>
      </c>
      <c r="D16" t="str" cm="1">
        <f t="array" aca="1" ref="D16" ca="1">INDEX($X$8:$X$28, RANDBETWEEN(0, 20))</f>
        <v>Lameness or changes in gait</v>
      </c>
      <c r="E16">
        <f t="shared" ca="1" si="2"/>
        <v>3</v>
      </c>
      <c r="F16" s="3">
        <f t="shared" ca="1" si="3"/>
        <v>43642</v>
      </c>
      <c r="H16">
        <f t="shared" si="4"/>
        <v>13</v>
      </c>
      <c r="I16" t="str" cm="1">
        <f t="array" aca="1" ref="I16" ca="1">INDEX($U$5:$U$7, RANDBETWEEN(1,3))</f>
        <v>RAT</v>
      </c>
      <c r="J16">
        <f t="shared" ca="1" si="5"/>
        <v>5</v>
      </c>
      <c r="K16" s="3">
        <f t="shared" ca="1" si="6"/>
        <v>45061</v>
      </c>
      <c r="L16" t="str">
        <f t="shared" ca="1" si="7"/>
        <v>RAT4</v>
      </c>
      <c r="X16" s="1" t="s">
        <v>31</v>
      </c>
    </row>
    <row r="17" spans="2:24" ht="20.25" customHeight="1" x14ac:dyDescent="0.25">
      <c r="B17">
        <f t="shared" si="0"/>
        <v>14</v>
      </c>
      <c r="C17">
        <f t="shared" ca="1" si="1"/>
        <v>7</v>
      </c>
      <c r="D17" t="str" cm="1">
        <f t="array" aca="1" ref="D17" ca="1">INDEX($X$8:$X$28, RANDBETWEEN(0, 20))</f>
        <v>Reluctance or difficulty when climbing stairs or jumping</v>
      </c>
      <c r="E17">
        <f t="shared" ca="1" si="2"/>
        <v>8</v>
      </c>
      <c r="F17" s="3">
        <f t="shared" ca="1" si="3"/>
        <v>44912</v>
      </c>
      <c r="H17">
        <f t="shared" si="4"/>
        <v>14</v>
      </c>
      <c r="I17" t="str" cm="1">
        <f t="array" aca="1" ref="I17" ca="1">INDEX($U$5:$U$7, RANDBETWEEN(1,3))</f>
        <v>DOG</v>
      </c>
      <c r="J17">
        <f t="shared" ca="1" si="5"/>
        <v>9</v>
      </c>
      <c r="K17" s="3">
        <f t="shared" ca="1" si="6"/>
        <v>44590</v>
      </c>
      <c r="L17" t="str">
        <f t="shared" ca="1" si="7"/>
        <v>DOG1</v>
      </c>
      <c r="X17" s="1" t="s">
        <v>32</v>
      </c>
    </row>
    <row r="18" spans="2:24" ht="21.75" customHeight="1" x14ac:dyDescent="0.25">
      <c r="B18">
        <f t="shared" si="0"/>
        <v>15</v>
      </c>
      <c r="C18">
        <f t="shared" ca="1" si="1"/>
        <v>5</v>
      </c>
      <c r="D18" t="str" cm="1">
        <f t="array" aca="1" ref="D18" ca="1">INDEX($X$8:$X$28, RANDBETWEEN(0, 20))</f>
        <v>Pain when being touched, pet or lifted</v>
      </c>
      <c r="E18">
        <f t="shared" ca="1" si="2"/>
        <v>8</v>
      </c>
      <c r="F18" s="3">
        <f t="shared" ca="1" si="3"/>
        <v>44863</v>
      </c>
      <c r="X18" s="1" t="s">
        <v>33</v>
      </c>
    </row>
    <row r="19" spans="2:24" ht="21.75" customHeight="1" x14ac:dyDescent="0.25">
      <c r="B19">
        <f t="shared" si="0"/>
        <v>16</v>
      </c>
      <c r="C19">
        <f t="shared" ca="1" si="1"/>
        <v>2</v>
      </c>
      <c r="D19" t="str" cm="1">
        <f t="array" aca="1" ref="D19" ca="1">INDEX($X$8:$X$28, RANDBETWEEN(0, 20))</f>
        <v>Abnormal gait, shortened stride or lameness</v>
      </c>
      <c r="E19">
        <f t="shared" ca="1" si="2"/>
        <v>11</v>
      </c>
      <c r="F19" s="3">
        <f t="shared" ca="1" si="3"/>
        <v>44855</v>
      </c>
      <c r="X19" s="1" t="s">
        <v>34</v>
      </c>
    </row>
    <row r="20" spans="2:24" ht="21.75" customHeight="1" x14ac:dyDescent="0.25">
      <c r="B20">
        <f t="shared" si="0"/>
        <v>17</v>
      </c>
      <c r="C20">
        <f t="shared" ca="1" si="1"/>
        <v>2</v>
      </c>
      <c r="D20" t="str" cm="1">
        <f t="array" aca="1" ref="D20" ca="1">INDEX($X$8:$X$28, RANDBETWEEN(0, 20))</f>
        <v>Difficulty when getting up after lying down</v>
      </c>
      <c r="E20">
        <f t="shared" ca="1" si="2"/>
        <v>5</v>
      </c>
      <c r="F20" s="3">
        <f t="shared" ca="1" si="3"/>
        <v>44474</v>
      </c>
      <c r="X20" s="1" t="s">
        <v>35</v>
      </c>
    </row>
    <row r="21" spans="2:24" ht="21.75" customHeight="1" x14ac:dyDescent="0.25">
      <c r="B21">
        <f t="shared" si="0"/>
        <v>18</v>
      </c>
      <c r="C21">
        <f t="shared" ca="1" si="1"/>
        <v>7</v>
      </c>
      <c r="D21" t="str" cm="1">
        <f t="array" aca="1" ref="D21" ca="1">INDEX($X$8:$X$28, RANDBETWEEN(0, 20))</f>
        <v>Inability or difficulty in taking a lead</v>
      </c>
      <c r="E21">
        <f t="shared" ca="1" si="2"/>
        <v>6</v>
      </c>
      <c r="F21" s="3">
        <f t="shared" ca="1" si="3"/>
        <v>43612</v>
      </c>
      <c r="X21" s="1" t="s">
        <v>36</v>
      </c>
    </row>
    <row r="22" spans="2:24" ht="21.75" customHeight="1" x14ac:dyDescent="0.25">
      <c r="B22">
        <f t="shared" si="0"/>
        <v>19</v>
      </c>
      <c r="C22">
        <f t="shared" ca="1" si="1"/>
        <v>1</v>
      </c>
      <c r="D22" t="str" cm="1">
        <f t="array" aca="1" ref="D22" ca="1">INDEX($X$8:$X$28, RANDBETWEEN(0, 20))</f>
        <v>Difficulty flexing at poll</v>
      </c>
      <c r="E22">
        <f t="shared" ca="1" si="2"/>
        <v>1</v>
      </c>
      <c r="F22" s="3">
        <f t="shared" ca="1" si="3"/>
        <v>44345</v>
      </c>
      <c r="X22" s="1" t="s">
        <v>37</v>
      </c>
    </row>
    <row r="23" spans="2:24" ht="21.75" customHeight="1" x14ac:dyDescent="0.25">
      <c r="B23">
        <f t="shared" si="0"/>
        <v>20</v>
      </c>
      <c r="C23">
        <f t="shared" ca="1" si="1"/>
        <v>2</v>
      </c>
      <c r="D23" t="str" cm="1">
        <f t="array" aca="1" ref="D23" ca="1">INDEX($X$8:$X$28, RANDBETWEEN(0, 20))</f>
        <v>Difficulty when getting up after lying down</v>
      </c>
      <c r="E23">
        <f t="shared" ca="1" si="2"/>
        <v>3</v>
      </c>
      <c r="F23" s="3">
        <f t="shared" ca="1" si="3"/>
        <v>43556</v>
      </c>
      <c r="X23" s="1" t="s">
        <v>38</v>
      </c>
    </row>
    <row r="24" spans="2:24" ht="21.75" customHeight="1" x14ac:dyDescent="0.25">
      <c r="B24">
        <f t="shared" si="0"/>
        <v>21</v>
      </c>
      <c r="C24">
        <f t="shared" ca="1" si="1"/>
        <v>3</v>
      </c>
      <c r="D24" t="str" cm="1">
        <f t="array" aca="1" ref="D24" ca="1">INDEX($X$8:$X$28, RANDBETWEEN(0, 20))</f>
        <v>Changes in eating or eliminating</v>
      </c>
      <c r="E24">
        <f t="shared" ca="1" si="2"/>
        <v>9</v>
      </c>
      <c r="F24" s="3">
        <f t="shared" ca="1" si="3"/>
        <v>44289</v>
      </c>
      <c r="X24" s="1" t="s">
        <v>39</v>
      </c>
    </row>
    <row r="25" spans="2:24" ht="21.75" customHeight="1" x14ac:dyDescent="0.25">
      <c r="B25">
        <f t="shared" si="0"/>
        <v>22</v>
      </c>
      <c r="C25">
        <f t="shared" ca="1" si="1"/>
        <v>5</v>
      </c>
      <c r="D25" t="str" cm="1">
        <f t="array" aca="1" ref="D25" ca="1">INDEX($X$8:$X$28, RANDBETWEEN(0, 20))</f>
        <v>Lying on one side</v>
      </c>
      <c r="E25">
        <f t="shared" ca="1" si="2"/>
        <v>4</v>
      </c>
      <c r="F25" s="3">
        <f t="shared" ca="1" si="3"/>
        <v>43789</v>
      </c>
      <c r="X25" s="1" t="s">
        <v>40</v>
      </c>
    </row>
    <row r="26" spans="2:24" ht="21.75" customHeight="1" x14ac:dyDescent="0.25">
      <c r="B26">
        <f t="shared" si="0"/>
        <v>23</v>
      </c>
      <c r="C26">
        <f t="shared" ca="1" si="1"/>
        <v>1</v>
      </c>
      <c r="D26" t="str" cm="1">
        <f t="array" aca="1" ref="D26" ca="1">INDEX($X$8:$X$28, RANDBETWEEN(0, 20))</f>
        <v>Difficulty flexing at poll</v>
      </c>
      <c r="E26">
        <f t="shared" ca="1" si="2"/>
        <v>6</v>
      </c>
      <c r="F26" s="3">
        <f t="shared" ca="1" si="3"/>
        <v>44304</v>
      </c>
      <c r="X26" s="1" t="s">
        <v>41</v>
      </c>
    </row>
    <row r="27" spans="2:24" ht="21.75" customHeight="1" x14ac:dyDescent="0.25">
      <c r="B27">
        <f t="shared" si="0"/>
        <v>24</v>
      </c>
      <c r="C27">
        <f t="shared" ca="1" si="1"/>
        <v>1</v>
      </c>
      <c r="D27" t="str" cm="1">
        <f t="array" aca="1" ref="D27" ca="1">INDEX($X$8:$X$28, RANDBETWEEN(0, 20))</f>
        <v>Constantly licking or chewing paws</v>
      </c>
      <c r="E27">
        <f t="shared" ca="1" si="2"/>
        <v>14</v>
      </c>
      <c r="F27" s="3">
        <f t="shared" ca="1" si="3"/>
        <v>43903</v>
      </c>
      <c r="X27" s="1" t="s">
        <v>42</v>
      </c>
    </row>
    <row r="28" spans="2:24" ht="21.75" customHeight="1" x14ac:dyDescent="0.25">
      <c r="B28">
        <f t="shared" si="0"/>
        <v>25</v>
      </c>
      <c r="C28">
        <f t="shared" ca="1" si="1"/>
        <v>4</v>
      </c>
      <c r="D28" t="str" cm="1">
        <f t="array" aca="1" ref="D28" ca="1">INDEX($X$8:$X$28, RANDBETWEEN(0, 20))</f>
        <v>Changes in eating or eliminating</v>
      </c>
      <c r="E28">
        <f t="shared" ca="1" si="2"/>
        <v>7</v>
      </c>
      <c r="F28" s="3">
        <f t="shared" ca="1" si="3"/>
        <v>44716</v>
      </c>
      <c r="X28" s="1" t="s">
        <v>43</v>
      </c>
    </row>
    <row r="29" spans="2:24" x14ac:dyDescent="0.25">
      <c r="B29">
        <f t="shared" si="0"/>
        <v>26</v>
      </c>
      <c r="C29">
        <f t="shared" ca="1" si="1"/>
        <v>2</v>
      </c>
      <c r="D29" t="str" cm="1">
        <f t="array" aca="1" ref="D29" ca="1">INDEX($X$8:$X$28, RANDBETWEEN(0, 20))</f>
        <v>Pain when being touched, pet or lifted</v>
      </c>
      <c r="E29">
        <f t="shared" ca="1" si="2"/>
        <v>8</v>
      </c>
      <c r="F29" s="3">
        <f t="shared" ca="1" si="3"/>
        <v>43727</v>
      </c>
    </row>
    <row r="30" spans="2:24" x14ac:dyDescent="0.25">
      <c r="B30">
        <f t="shared" si="0"/>
        <v>27</v>
      </c>
      <c r="C30">
        <f t="shared" ca="1" si="1"/>
        <v>4</v>
      </c>
      <c r="D30" t="str" cm="1">
        <f t="array" aca="1" ref="D30" ca="1">INDEX($X$8:$X$28, RANDBETWEEN(0, 20))</f>
        <v>Negative changes in attitude or behavior</v>
      </c>
      <c r="E30">
        <f t="shared" ca="1" si="2"/>
        <v>7</v>
      </c>
      <c r="F30" s="3">
        <f t="shared" ca="1" si="3"/>
        <v>44626</v>
      </c>
    </row>
    <row r="31" spans="2:24" x14ac:dyDescent="0.25">
      <c r="B31">
        <f t="shared" si="0"/>
        <v>28</v>
      </c>
      <c r="C31">
        <f t="shared" ca="1" si="1"/>
        <v>5</v>
      </c>
      <c r="D31" t="str" cm="1">
        <f t="array" aca="1" ref="D31" ca="1">INDEX($X$8:$X$28, RANDBETWEEN(0, 20))</f>
        <v>Pinning ears or snapping when being cinched</v>
      </c>
      <c r="E31">
        <f t="shared" ca="1" si="2"/>
        <v>3</v>
      </c>
      <c r="F31" s="3">
        <f t="shared" ca="1" si="3"/>
        <v>43565</v>
      </c>
    </row>
    <row r="32" spans="2:24" x14ac:dyDescent="0.25">
      <c r="B32">
        <f t="shared" si="0"/>
        <v>29</v>
      </c>
      <c r="C32">
        <f t="shared" ca="1" si="1"/>
        <v>7</v>
      </c>
      <c r="D32" t="str" cm="1">
        <f t="array" aca="1" ref="D32" ca="1">INDEX($X$8:$X$28, RANDBETWEEN(0, 20))</f>
        <v>Reluctance or difficulty when climbing stairs or jumping</v>
      </c>
      <c r="E32">
        <f t="shared" ca="1" si="2"/>
        <v>14</v>
      </c>
      <c r="F32" s="3">
        <f t="shared" ca="1" si="3"/>
        <v>43867</v>
      </c>
    </row>
    <row r="33" spans="2:31" x14ac:dyDescent="0.25">
      <c r="B33">
        <f t="shared" si="0"/>
        <v>30</v>
      </c>
      <c r="C33">
        <f t="shared" ca="1" si="1"/>
        <v>4</v>
      </c>
      <c r="D33" t="str" cm="1">
        <f t="array" aca="1" ref="D33" ca="1">INDEX($X$8:$X$28, RANDBETWEEN(0, 20))</f>
        <v>Lameness or changes in gait</v>
      </c>
      <c r="E33">
        <f t="shared" ca="1" si="2"/>
        <v>8</v>
      </c>
      <c r="F33" s="3">
        <f t="shared" ca="1" si="3"/>
        <v>44914</v>
      </c>
    </row>
    <row r="34" spans="2:31" x14ac:dyDescent="0.25">
      <c r="B34">
        <f t="shared" si="0"/>
        <v>31</v>
      </c>
      <c r="C34">
        <f t="shared" ca="1" si="1"/>
        <v>3</v>
      </c>
      <c r="D34" t="str" cm="1">
        <f t="array" aca="1" ref="D34" ca="1">INDEX($X$8:$X$28, RANDBETWEEN(0, 20))</f>
        <v>Abnormal gait, shortened stride or lameness</v>
      </c>
      <c r="E34">
        <f t="shared" ca="1" si="2"/>
        <v>3</v>
      </c>
      <c r="F34" s="3">
        <f t="shared" ca="1" si="3"/>
        <v>43676</v>
      </c>
    </row>
    <row r="36" spans="2:31" x14ac:dyDescent="0.25">
      <c r="S36" t="s">
        <v>99</v>
      </c>
      <c r="T36" t="s">
        <v>75</v>
      </c>
    </row>
    <row r="37" spans="2:31" x14ac:dyDescent="0.25">
      <c r="S37" t="s">
        <v>100</v>
      </c>
      <c r="T37" t="s">
        <v>76</v>
      </c>
    </row>
    <row r="38" spans="2:31" x14ac:dyDescent="0.25">
      <c r="S38" t="s">
        <v>101</v>
      </c>
      <c r="T38" t="s">
        <v>77</v>
      </c>
    </row>
    <row r="39" spans="2:31" x14ac:dyDescent="0.25">
      <c r="S39" t="s">
        <v>102</v>
      </c>
      <c r="T39" t="s">
        <v>78</v>
      </c>
    </row>
    <row r="40" spans="2:31" x14ac:dyDescent="0.25">
      <c r="S40" t="s">
        <v>103</v>
      </c>
      <c r="T40" t="s">
        <v>79</v>
      </c>
    </row>
    <row r="41" spans="2:31" x14ac:dyDescent="0.25">
      <c r="S41" t="s">
        <v>104</v>
      </c>
      <c r="T41" t="s">
        <v>80</v>
      </c>
    </row>
    <row r="42" spans="2:31" x14ac:dyDescent="0.25">
      <c r="S42" t="s">
        <v>105</v>
      </c>
      <c r="T42" t="s">
        <v>81</v>
      </c>
    </row>
    <row r="43" spans="2:31" x14ac:dyDescent="0.25">
      <c r="S43" t="s">
        <v>106</v>
      </c>
      <c r="T43" t="s">
        <v>82</v>
      </c>
    </row>
    <row r="44" spans="2:31" x14ac:dyDescent="0.25">
      <c r="S44" t="s">
        <v>107</v>
      </c>
      <c r="T44" t="s">
        <v>83</v>
      </c>
      <c r="AD44" t="s">
        <v>117</v>
      </c>
      <c r="AE44" t="s">
        <v>118</v>
      </c>
    </row>
    <row r="45" spans="2:31" x14ac:dyDescent="0.25">
      <c r="S45" t="s">
        <v>108</v>
      </c>
      <c r="T45" t="s">
        <v>84</v>
      </c>
      <c r="AD45" t="s">
        <v>118</v>
      </c>
      <c r="AE45" t="s">
        <v>127</v>
      </c>
    </row>
    <row r="46" spans="2:31" x14ac:dyDescent="0.25">
      <c r="AD46" t="s">
        <v>119</v>
      </c>
      <c r="AE46" t="s">
        <v>128</v>
      </c>
    </row>
    <row r="47" spans="2:31" x14ac:dyDescent="0.25">
      <c r="AD47" t="s">
        <v>120</v>
      </c>
      <c r="AE47" t="s">
        <v>120</v>
      </c>
    </row>
    <row r="48" spans="2:31" x14ac:dyDescent="0.25">
      <c r="AD48" t="s">
        <v>121</v>
      </c>
      <c r="AE48" t="s">
        <v>129</v>
      </c>
    </row>
    <row r="49" spans="2:31" x14ac:dyDescent="0.25">
      <c r="AD49" t="s">
        <v>122</v>
      </c>
      <c r="AE49" t="s">
        <v>130</v>
      </c>
    </row>
    <row r="50" spans="2:31" x14ac:dyDescent="0.25">
      <c r="AD50" t="s">
        <v>123</v>
      </c>
      <c r="AE50" t="s">
        <v>131</v>
      </c>
    </row>
    <row r="51" spans="2:31" x14ac:dyDescent="0.25">
      <c r="AD51" t="s">
        <v>124</v>
      </c>
      <c r="AE51" t="s">
        <v>132</v>
      </c>
    </row>
    <row r="52" spans="2:31" x14ac:dyDescent="0.25">
      <c r="AD52" t="s">
        <v>125</v>
      </c>
      <c r="AE52" t="s">
        <v>121</v>
      </c>
    </row>
    <row r="53" spans="2:31" x14ac:dyDescent="0.25">
      <c r="AD53" t="s">
        <v>126</v>
      </c>
      <c r="AE53" t="s">
        <v>133</v>
      </c>
    </row>
    <row r="55" spans="2:31" x14ac:dyDescent="0.25">
      <c r="B55" t="s">
        <v>73</v>
      </c>
      <c r="J55" t="s">
        <v>14</v>
      </c>
      <c r="O55" t="s">
        <v>12</v>
      </c>
      <c r="V55" t="s">
        <v>18</v>
      </c>
    </row>
    <row r="56" spans="2:31" x14ac:dyDescent="0.25">
      <c r="B56" t="s">
        <v>70</v>
      </c>
      <c r="C56" t="s">
        <v>71</v>
      </c>
      <c r="D56" t="s">
        <v>52</v>
      </c>
      <c r="E56" t="s">
        <v>5</v>
      </c>
      <c r="F56" t="s">
        <v>11</v>
      </c>
      <c r="G56" t="s">
        <v>74</v>
      </c>
      <c r="J56" t="s">
        <v>72</v>
      </c>
      <c r="K56" t="s">
        <v>70</v>
      </c>
      <c r="L56" t="s">
        <v>16</v>
      </c>
      <c r="O56" t="s">
        <v>13</v>
      </c>
      <c r="P56" t="s">
        <v>15</v>
      </c>
      <c r="Q56" t="s">
        <v>16</v>
      </c>
      <c r="R56" t="s">
        <v>5</v>
      </c>
      <c r="S56" t="s">
        <v>17</v>
      </c>
      <c r="V56" t="s">
        <v>19</v>
      </c>
      <c r="W56" t="s">
        <v>113</v>
      </c>
      <c r="X56" t="s">
        <v>114</v>
      </c>
      <c r="Y56" t="s">
        <v>115</v>
      </c>
      <c r="Z56" t="s">
        <v>116</v>
      </c>
    </row>
    <row r="57" spans="2:31" x14ac:dyDescent="0.25">
      <c r="B57">
        <f>ROW(B57)-56</f>
        <v>1</v>
      </c>
      <c r="C57">
        <f>ROW(C57)-56</f>
        <v>1</v>
      </c>
      <c r="D57">
        <f ca="1">RANDBETWEEN(1,3)</f>
        <v>1</v>
      </c>
      <c r="E57" s="3">
        <f ca="1">RANDBETWEEN($Y$6,$Z$6)</f>
        <v>44853</v>
      </c>
      <c r="F57" t="str" cm="1">
        <f t="array" aca="1" ref="F57" ca="1">INDEX($S$36:$S$45, RANDBETWEEN(1,10))</f>
        <v>Canine distemper</v>
      </c>
      <c r="G57" t="str" cm="1">
        <f t="array" aca="1" ref="G57" ca="1">INDEX($T$36:$T$45, RANDBETWEEN(1,10))</f>
        <v>Alprazolam</v>
      </c>
      <c r="J57">
        <f>ROW(J57)-56</f>
        <v>1</v>
      </c>
      <c r="K57">
        <f>ROW(K57)-56</f>
        <v>1</v>
      </c>
      <c r="L57">
        <f ca="1">RAND() * 100</f>
        <v>54.183787331242414</v>
      </c>
      <c r="O57">
        <f>ROW(O57)-56</f>
        <v>1</v>
      </c>
      <c r="P57">
        <f>ROW(P57)-56</f>
        <v>1</v>
      </c>
      <c r="Q57">
        <f ca="1">L57</f>
        <v>54.183787331242414</v>
      </c>
      <c r="R57" s="3">
        <f ca="1">RANDBETWEEN($Y$6,$Z$6)</f>
        <v>43628</v>
      </c>
      <c r="S57" t="str" cm="1">
        <f t="array" aca="1" ref="S57" ca="1">INDEX($Y$79:$Y$82, RANDBETWEEN(1,4))</f>
        <v>CARD</v>
      </c>
      <c r="V57">
        <f>ROW(V57)-56</f>
        <v>1</v>
      </c>
      <c r="W57" t="str">
        <f>_xlfn.CONCAT(AD44, " ", AE44)</f>
        <v>James Noah</v>
      </c>
      <c r="X57" s="4">
        <f ca="1">RANDBETWEEN(100000000000,999999999999)</f>
        <v>119674119810</v>
      </c>
      <c r="Y57" t="s">
        <v>65</v>
      </c>
      <c r="Z57" t="str">
        <f>_xlfn.CONCAT("cust", V57)</f>
        <v>cust1</v>
      </c>
    </row>
    <row r="58" spans="2:31" x14ac:dyDescent="0.25">
      <c r="B58">
        <f t="shared" ref="B58:B87" si="9">ROW(B58)-56</f>
        <v>2</v>
      </c>
      <c r="C58">
        <f>ROW(C58)-56</f>
        <v>2</v>
      </c>
      <c r="D58">
        <f ca="1">RANDBETWEEN(1,3)</f>
        <v>1</v>
      </c>
      <c r="E58" s="3">
        <f ca="1">RANDBETWEEN($Y$6,$Z$6)</f>
        <v>45066</v>
      </c>
      <c r="F58" t="str" cm="1">
        <f t="array" aca="1" ref="F58" ca="1">INDEX($S$36:$S$45, RANDBETWEEN(1,10))</f>
        <v>Intestinal parasite infection</v>
      </c>
      <c r="G58" t="str" cm="1">
        <f t="array" aca="1" ref="G58" ca="1">INDEX($T$36:$T$45, RANDBETWEEN(1,10))</f>
        <v>Fenbendazole</v>
      </c>
      <c r="J58">
        <f t="shared" ref="J58:K87" si="10">ROW(J58)-56</f>
        <v>2</v>
      </c>
      <c r="K58">
        <f t="shared" si="10"/>
        <v>2</v>
      </c>
      <c r="L58">
        <f t="shared" ref="L58:L87" ca="1" si="11">RAND() * 100</f>
        <v>9.8305077214242527</v>
      </c>
      <c r="O58">
        <f t="shared" ref="O58:P87" si="12">ROW(O58)-56</f>
        <v>2</v>
      </c>
      <c r="P58">
        <f t="shared" si="12"/>
        <v>2</v>
      </c>
      <c r="Q58">
        <f t="shared" ref="Q58:Q87" ca="1" si="13">L58</f>
        <v>9.8305077214242527</v>
      </c>
      <c r="R58" s="3">
        <f t="shared" ref="R58:R87" ca="1" si="14">RANDBETWEEN($Y$6,$Z$6)</f>
        <v>45066</v>
      </c>
      <c r="S58" t="str" cm="1">
        <f t="array" aca="1" ref="S58" ca="1">INDEX($Y$79:$Y$82, RANDBETWEEN(1,4))</f>
        <v>CASH</v>
      </c>
      <c r="V58">
        <f t="shared" ref="V58:V66" si="15">ROW(V58)-56</f>
        <v>2</v>
      </c>
      <c r="W58" t="str">
        <f t="shared" ref="W58:W66" si="16">_xlfn.CONCAT(AD45, " ", AE45)</f>
        <v>Noah George</v>
      </c>
      <c r="X58" s="4">
        <f t="shared" ref="X58:X66" ca="1" si="17">RANDBETWEEN(100000000000,999999999999)</f>
        <v>531967759580</v>
      </c>
      <c r="Y58" t="s">
        <v>66</v>
      </c>
      <c r="Z58" t="str">
        <f t="shared" ref="Z58:Z66" si="18">_xlfn.CONCAT("cust", V58)</f>
        <v>cust2</v>
      </c>
    </row>
    <row r="59" spans="2:31" x14ac:dyDescent="0.25">
      <c r="B59">
        <f t="shared" si="9"/>
        <v>3</v>
      </c>
      <c r="C59">
        <f>ROW(C59)-56</f>
        <v>3</v>
      </c>
      <c r="D59">
        <f ca="1">RANDBETWEEN(1,3)</f>
        <v>3</v>
      </c>
      <c r="E59" s="3">
        <f ca="1">RANDBETWEEN($Y$6,$Z$6)</f>
        <v>43816</v>
      </c>
      <c r="F59" t="str" cm="1">
        <f t="array" aca="1" ref="F59" ca="1">INDEX($S$36:$S$45, RANDBETWEEN(1,10))</f>
        <v>Hip dysplasia</v>
      </c>
      <c r="G59" t="str" cm="1">
        <f t="array" aca="1" ref="G59" ca="1">INDEX($T$36:$T$45, RANDBETWEEN(1,10))</f>
        <v>Alprazolam</v>
      </c>
      <c r="J59">
        <f t="shared" si="10"/>
        <v>3</v>
      </c>
      <c r="K59">
        <f t="shared" si="10"/>
        <v>3</v>
      </c>
      <c r="L59">
        <f t="shared" ca="1" si="11"/>
        <v>29.521773428636944</v>
      </c>
      <c r="O59">
        <f t="shared" si="12"/>
        <v>3</v>
      </c>
      <c r="P59">
        <f t="shared" si="12"/>
        <v>3</v>
      </c>
      <c r="Q59">
        <f t="shared" ca="1" si="13"/>
        <v>29.521773428636944</v>
      </c>
      <c r="R59" s="3">
        <f t="shared" ca="1" si="14"/>
        <v>44540</v>
      </c>
      <c r="S59" t="str" cm="1">
        <f t="array" aca="1" ref="S59" ca="1">INDEX($Y$79:$Y$82, RANDBETWEEN(1,4))</f>
        <v>CARD</v>
      </c>
      <c r="V59">
        <f t="shared" si="15"/>
        <v>3</v>
      </c>
      <c r="W59" t="str">
        <f t="shared" si="16"/>
        <v>William Maria</v>
      </c>
      <c r="X59" s="4">
        <f t="shared" ca="1" si="17"/>
        <v>196933728309</v>
      </c>
      <c r="Y59" t="s">
        <v>134</v>
      </c>
      <c r="Z59" t="str">
        <f t="shared" si="18"/>
        <v>cust3</v>
      </c>
    </row>
    <row r="60" spans="2:31" x14ac:dyDescent="0.25">
      <c r="B60">
        <f t="shared" si="9"/>
        <v>4</v>
      </c>
      <c r="C60">
        <f>ROW(C60)-56</f>
        <v>4</v>
      </c>
      <c r="D60">
        <f ca="1">RANDBETWEEN(1,3)</f>
        <v>2</v>
      </c>
      <c r="E60" s="3">
        <f ca="1">RANDBETWEEN($Y$6,$Z$6)</f>
        <v>43688</v>
      </c>
      <c r="F60" t="str" cm="1">
        <f t="array" aca="1" ref="F60" ca="1">INDEX($S$36:$S$45, RANDBETWEEN(1,10))</f>
        <v>Canine distemper</v>
      </c>
      <c r="G60" t="str" cm="1">
        <f t="array" aca="1" ref="G60" ca="1">INDEX($T$36:$T$45, RANDBETWEEN(1,10))</f>
        <v>Diazepam</v>
      </c>
      <c r="J60">
        <f t="shared" si="10"/>
        <v>4</v>
      </c>
      <c r="K60">
        <f t="shared" si="10"/>
        <v>4</v>
      </c>
      <c r="L60">
        <f t="shared" ca="1" si="11"/>
        <v>90.669835768251488</v>
      </c>
      <c r="O60">
        <f t="shared" si="12"/>
        <v>4</v>
      </c>
      <c r="P60">
        <f t="shared" si="12"/>
        <v>4</v>
      </c>
      <c r="Q60">
        <f t="shared" ca="1" si="13"/>
        <v>90.669835768251488</v>
      </c>
      <c r="R60" s="3">
        <f t="shared" ca="1" si="14"/>
        <v>44000</v>
      </c>
      <c r="S60" t="str" cm="1">
        <f t="array" aca="1" ref="S60" ca="1">INDEX($Y$79:$Y$82, RANDBETWEEN(1,4))</f>
        <v>CASH</v>
      </c>
      <c r="V60">
        <f t="shared" si="15"/>
        <v>4</v>
      </c>
      <c r="W60" t="str">
        <f t="shared" si="16"/>
        <v>Jack Jack</v>
      </c>
      <c r="X60" s="4">
        <f t="shared" ca="1" si="17"/>
        <v>337489090068</v>
      </c>
      <c r="Y60" t="s">
        <v>135</v>
      </c>
      <c r="Z60" t="str">
        <f t="shared" si="18"/>
        <v>cust4</v>
      </c>
    </row>
    <row r="61" spans="2:31" x14ac:dyDescent="0.25">
      <c r="B61">
        <f t="shared" si="9"/>
        <v>5</v>
      </c>
      <c r="C61">
        <f>ROW(C61)-56</f>
        <v>5</v>
      </c>
      <c r="D61">
        <f ca="1">RANDBETWEEN(1,3)</f>
        <v>1</v>
      </c>
      <c r="E61" s="3">
        <f ca="1">RANDBETWEEN($Y$6,$Z$6)</f>
        <v>44225</v>
      </c>
      <c r="F61" t="str" cm="1">
        <f t="array" aca="1" ref="F61" ca="1">INDEX($S$36:$S$45, RANDBETWEEN(1,10))</f>
        <v>Canine distemper</v>
      </c>
      <c r="G61" t="str" cm="1">
        <f t="array" aca="1" ref="G61" ca="1">INDEX($T$36:$T$45, RANDBETWEEN(1,10))</f>
        <v>Dexamethasone</v>
      </c>
      <c r="J61">
        <f t="shared" si="10"/>
        <v>5</v>
      </c>
      <c r="K61">
        <f t="shared" si="10"/>
        <v>5</v>
      </c>
      <c r="L61">
        <f t="shared" ca="1" si="11"/>
        <v>60.635293441738938</v>
      </c>
      <c r="O61">
        <f t="shared" si="12"/>
        <v>5</v>
      </c>
      <c r="P61">
        <f t="shared" si="12"/>
        <v>5</v>
      </c>
      <c r="Q61">
        <f t="shared" ca="1" si="13"/>
        <v>60.635293441738938</v>
      </c>
      <c r="R61" s="3">
        <f t="shared" ca="1" si="14"/>
        <v>44507</v>
      </c>
      <c r="S61" t="str" cm="1">
        <f t="array" aca="1" ref="S61" ca="1">INDEX($Y$79:$Y$82, RANDBETWEEN(1,4))</f>
        <v>REVOLUT</v>
      </c>
      <c r="V61">
        <f t="shared" si="15"/>
        <v>5</v>
      </c>
      <c r="W61" t="str">
        <f t="shared" si="16"/>
        <v>Emma Sarah</v>
      </c>
      <c r="X61" s="4">
        <f t="shared" ca="1" si="17"/>
        <v>672622423979</v>
      </c>
      <c r="Y61" t="s">
        <v>135</v>
      </c>
      <c r="Z61" t="str">
        <f t="shared" si="18"/>
        <v>cust5</v>
      </c>
    </row>
    <row r="62" spans="2:31" x14ac:dyDescent="0.25">
      <c r="B62">
        <f t="shared" si="9"/>
        <v>6</v>
      </c>
      <c r="C62">
        <f>ROW(C62)-56</f>
        <v>6</v>
      </c>
      <c r="D62">
        <f ca="1">RANDBETWEEN(1,3)</f>
        <v>3</v>
      </c>
      <c r="E62" s="3">
        <f ca="1">RANDBETWEEN($Y$6,$Z$6)</f>
        <v>44131</v>
      </c>
      <c r="F62" t="str" cm="1">
        <f t="array" aca="1" ref="F62" ca="1">INDEX($S$36:$S$45, RANDBETWEEN(1,10))</f>
        <v>Leptospirosis</v>
      </c>
      <c r="G62" t="str" cm="1">
        <f t="array" aca="1" ref="G62" ca="1">INDEX($T$36:$T$45, RANDBETWEEN(1,10))</f>
        <v>Acepromazine</v>
      </c>
      <c r="J62">
        <f t="shared" si="10"/>
        <v>6</v>
      </c>
      <c r="K62">
        <f t="shared" si="10"/>
        <v>6</v>
      </c>
      <c r="L62">
        <f t="shared" ca="1" si="11"/>
        <v>98.55961340018861</v>
      </c>
      <c r="O62">
        <f t="shared" si="12"/>
        <v>6</v>
      </c>
      <c r="P62">
        <f t="shared" si="12"/>
        <v>6</v>
      </c>
      <c r="Q62">
        <f t="shared" ca="1" si="13"/>
        <v>98.55961340018861</v>
      </c>
      <c r="R62" s="3">
        <f t="shared" ca="1" si="14"/>
        <v>44152</v>
      </c>
      <c r="S62" t="str" cm="1">
        <f t="array" aca="1" ref="S62" ca="1">INDEX($Y$79:$Y$82, RANDBETWEEN(1,4))</f>
        <v>CASH</v>
      </c>
      <c r="V62">
        <f t="shared" si="15"/>
        <v>6</v>
      </c>
      <c r="W62" t="str">
        <f t="shared" si="16"/>
        <v>Olivia Paul</v>
      </c>
      <c r="X62" s="4">
        <f t="shared" ca="1" si="17"/>
        <v>176912788021</v>
      </c>
      <c r="Y62" t="s">
        <v>136</v>
      </c>
      <c r="Z62" t="str">
        <f t="shared" si="18"/>
        <v>cust6</v>
      </c>
    </row>
    <row r="63" spans="2:31" x14ac:dyDescent="0.25">
      <c r="B63">
        <f t="shared" si="9"/>
        <v>7</v>
      </c>
      <c r="C63">
        <f>ROW(C63)-56</f>
        <v>7</v>
      </c>
      <c r="D63">
        <f ca="1">RANDBETWEEN(1,3)</f>
        <v>3</v>
      </c>
      <c r="E63" s="3">
        <f ca="1">RANDBETWEEN($Y$6,$Z$6)</f>
        <v>43537</v>
      </c>
      <c r="F63" t="str" cm="1">
        <f t="array" aca="1" ref="F63" ca="1">INDEX($S$36:$S$45, RANDBETWEEN(1,10))</f>
        <v>Hip dysplasia</v>
      </c>
      <c r="G63" t="str" cm="1">
        <f t="array" aca="1" ref="G63" ca="1">INDEX($T$36:$T$45, RANDBETWEEN(1,10))</f>
        <v>Maropitant</v>
      </c>
      <c r="J63">
        <f t="shared" si="10"/>
        <v>7</v>
      </c>
      <c r="K63">
        <f t="shared" si="10"/>
        <v>7</v>
      </c>
      <c r="L63">
        <f t="shared" ca="1" si="11"/>
        <v>16.045398772575847</v>
      </c>
      <c r="O63">
        <f t="shared" si="12"/>
        <v>7</v>
      </c>
      <c r="P63">
        <f t="shared" si="12"/>
        <v>7</v>
      </c>
      <c r="Q63">
        <f t="shared" ca="1" si="13"/>
        <v>16.045398772575847</v>
      </c>
      <c r="R63" s="3">
        <f t="shared" ca="1" si="14"/>
        <v>43746</v>
      </c>
      <c r="S63" t="str" cm="1">
        <f t="array" aca="1" ref="S63" ca="1">INDEX($Y$79:$Y$82, RANDBETWEEN(1,4))</f>
        <v>CASH</v>
      </c>
      <c r="V63">
        <f t="shared" si="15"/>
        <v>7</v>
      </c>
      <c r="W63" t="str">
        <f t="shared" si="16"/>
        <v>Oliver Benjamin</v>
      </c>
      <c r="X63" s="4">
        <f t="shared" ca="1" si="17"/>
        <v>638824574504</v>
      </c>
      <c r="Y63" t="s">
        <v>137</v>
      </c>
      <c r="Z63" t="str">
        <f t="shared" si="18"/>
        <v>cust7</v>
      </c>
    </row>
    <row r="64" spans="2:31" x14ac:dyDescent="0.25">
      <c r="B64">
        <f t="shared" si="9"/>
        <v>8</v>
      </c>
      <c r="C64">
        <f>ROW(C64)-56</f>
        <v>8</v>
      </c>
      <c r="D64">
        <f ca="1">RANDBETWEEN(1,3)</f>
        <v>1</v>
      </c>
      <c r="E64" s="3">
        <f ca="1">RANDBETWEEN($Y$6,$Z$6)</f>
        <v>43802</v>
      </c>
      <c r="F64" t="str" cm="1">
        <f t="array" aca="1" ref="F64" ca="1">INDEX($S$36:$S$45, RANDBETWEEN(1,10))</f>
        <v>Leptospirosis</v>
      </c>
      <c r="G64" t="str" cm="1">
        <f t="array" aca="1" ref="G64" ca="1">INDEX($T$36:$T$45, RANDBETWEEN(1,10))</f>
        <v>Diazepam</v>
      </c>
      <c r="J64">
        <f t="shared" si="10"/>
        <v>8</v>
      </c>
      <c r="K64">
        <f t="shared" si="10"/>
        <v>8</v>
      </c>
      <c r="L64">
        <f t="shared" ca="1" si="11"/>
        <v>8.8795899724080094</v>
      </c>
      <c r="O64">
        <f t="shared" si="12"/>
        <v>8</v>
      </c>
      <c r="P64">
        <f t="shared" si="12"/>
        <v>8</v>
      </c>
      <c r="Q64">
        <f t="shared" ca="1" si="13"/>
        <v>8.8795899724080094</v>
      </c>
      <c r="R64" s="3">
        <f t="shared" ca="1" si="14"/>
        <v>44436</v>
      </c>
      <c r="S64" t="str" cm="1">
        <f t="array" aca="1" ref="S64" ca="1">INDEX($Y$79:$Y$82, RANDBETWEEN(1,4))</f>
        <v>CHEQUE</v>
      </c>
      <c r="V64">
        <f t="shared" si="15"/>
        <v>8</v>
      </c>
      <c r="W64" t="str">
        <f t="shared" si="16"/>
        <v>Daniel Andrew</v>
      </c>
      <c r="X64" s="4">
        <f t="shared" ca="1" si="17"/>
        <v>705499000338</v>
      </c>
      <c r="Y64" t="s">
        <v>138</v>
      </c>
      <c r="Z64" t="str">
        <f t="shared" si="18"/>
        <v>cust8</v>
      </c>
    </row>
    <row r="65" spans="2:26" x14ac:dyDescent="0.25">
      <c r="B65">
        <f t="shared" si="9"/>
        <v>9</v>
      </c>
      <c r="C65">
        <f>ROW(C65)-56</f>
        <v>9</v>
      </c>
      <c r="D65">
        <f ca="1">RANDBETWEEN(1,3)</f>
        <v>3</v>
      </c>
      <c r="E65" s="3">
        <f ca="1">RANDBETWEEN($Y$6,$Z$6)</f>
        <v>44491</v>
      </c>
      <c r="F65" t="str" cm="1">
        <f t="array" aca="1" ref="F65" ca="1">INDEX($S$36:$S$45, RANDBETWEEN(1,10))</f>
        <v>Lameness</v>
      </c>
      <c r="G65" t="str" cm="1">
        <f t="array" aca="1" ref="G65" ca="1">INDEX($T$36:$T$45, RANDBETWEEN(1,10))</f>
        <v>Alprazolam</v>
      </c>
      <c r="J65">
        <f t="shared" si="10"/>
        <v>9</v>
      </c>
      <c r="K65">
        <f t="shared" si="10"/>
        <v>9</v>
      </c>
      <c r="L65">
        <f t="shared" ca="1" si="11"/>
        <v>48.569993028681147</v>
      </c>
      <c r="O65">
        <f t="shared" si="12"/>
        <v>9</v>
      </c>
      <c r="P65">
        <f t="shared" si="12"/>
        <v>9</v>
      </c>
      <c r="Q65">
        <f t="shared" ca="1" si="13"/>
        <v>48.569993028681147</v>
      </c>
      <c r="R65" s="3">
        <f t="shared" ca="1" si="14"/>
        <v>44315</v>
      </c>
      <c r="S65" t="str" cm="1">
        <f t="array" aca="1" ref="S65" ca="1">INDEX($Y$79:$Y$82, RANDBETWEEN(1,4))</f>
        <v>CARD</v>
      </c>
      <c r="V65">
        <f t="shared" si="15"/>
        <v>9</v>
      </c>
      <c r="W65" t="str">
        <f t="shared" si="16"/>
        <v>Thomas Emma</v>
      </c>
      <c r="X65" s="4">
        <f t="shared" ca="1" si="17"/>
        <v>245040010683</v>
      </c>
      <c r="Y65" t="s">
        <v>139</v>
      </c>
      <c r="Z65" t="str">
        <f t="shared" si="18"/>
        <v>cust9</v>
      </c>
    </row>
    <row r="66" spans="2:26" x14ac:dyDescent="0.25">
      <c r="B66">
        <f t="shared" si="9"/>
        <v>10</v>
      </c>
      <c r="C66">
        <f>ROW(C66)-56</f>
        <v>10</v>
      </c>
      <c r="D66">
        <f ca="1">RANDBETWEEN(1,3)</f>
        <v>2</v>
      </c>
      <c r="E66" s="3">
        <f ca="1">RANDBETWEEN($Y$6,$Z$6)</f>
        <v>45066</v>
      </c>
      <c r="F66" t="str" cm="1">
        <f t="array" aca="1" ref="F66" ca="1">INDEX($S$36:$S$45, RANDBETWEEN(1,10))</f>
        <v>Hemorrhagic gastroenteritis</v>
      </c>
      <c r="G66" t="str" cm="1">
        <f t="array" aca="1" ref="G66" ca="1">INDEX($T$36:$T$45, RANDBETWEEN(1,10))</f>
        <v>Alprazolam</v>
      </c>
      <c r="J66">
        <f t="shared" si="10"/>
        <v>10</v>
      </c>
      <c r="K66">
        <f t="shared" si="10"/>
        <v>10</v>
      </c>
      <c r="L66">
        <f t="shared" ca="1" si="11"/>
        <v>72.777858080110519</v>
      </c>
      <c r="O66">
        <f t="shared" si="12"/>
        <v>10</v>
      </c>
      <c r="P66">
        <f t="shared" si="12"/>
        <v>10</v>
      </c>
      <c r="Q66">
        <f t="shared" ca="1" si="13"/>
        <v>72.777858080110519</v>
      </c>
      <c r="R66" s="3">
        <f t="shared" ca="1" si="14"/>
        <v>44176</v>
      </c>
      <c r="S66" t="str" cm="1">
        <f t="array" aca="1" ref="S66" ca="1">INDEX($Y$79:$Y$82, RANDBETWEEN(1,4))</f>
        <v>CARD</v>
      </c>
      <c r="V66">
        <f t="shared" si="15"/>
        <v>10</v>
      </c>
      <c r="W66" t="str">
        <f t="shared" si="16"/>
        <v>David Peter</v>
      </c>
      <c r="X66" s="4">
        <f t="shared" ca="1" si="17"/>
        <v>716176430130</v>
      </c>
      <c r="Y66" t="s">
        <v>136</v>
      </c>
      <c r="Z66" t="str">
        <f t="shared" si="18"/>
        <v>cust10</v>
      </c>
    </row>
    <row r="67" spans="2:26" x14ac:dyDescent="0.25">
      <c r="B67">
        <f t="shared" si="9"/>
        <v>11</v>
      </c>
      <c r="C67">
        <f>ROW(C67)-56</f>
        <v>11</v>
      </c>
      <c r="D67">
        <f ca="1">RANDBETWEEN(1,3)</f>
        <v>2</v>
      </c>
      <c r="E67" s="3">
        <f ca="1">RANDBETWEEN($Y$6,$Z$6)</f>
        <v>44500</v>
      </c>
      <c r="F67" t="str" cm="1">
        <f t="array" aca="1" ref="F67" ca="1">INDEX($S$36:$S$45, RANDBETWEEN(1,10))</f>
        <v>Canine distemper</v>
      </c>
      <c r="G67" t="str" cm="1">
        <f t="array" aca="1" ref="G67" ca="1">INDEX($T$36:$T$45, RANDBETWEEN(1,10))</f>
        <v>Amoxicillin</v>
      </c>
      <c r="J67">
        <f t="shared" si="10"/>
        <v>11</v>
      </c>
      <c r="K67">
        <f t="shared" si="10"/>
        <v>11</v>
      </c>
      <c r="L67">
        <f t="shared" ca="1" si="11"/>
        <v>85.183584539879718</v>
      </c>
      <c r="O67">
        <f t="shared" si="12"/>
        <v>11</v>
      </c>
      <c r="P67">
        <f t="shared" si="12"/>
        <v>11</v>
      </c>
      <c r="Q67">
        <f t="shared" ca="1" si="13"/>
        <v>85.183584539879718</v>
      </c>
      <c r="R67" s="3">
        <f t="shared" ca="1" si="14"/>
        <v>44475</v>
      </c>
      <c r="S67" t="str" cm="1">
        <f t="array" aca="1" ref="S67" ca="1">INDEX($Y$79:$Y$82, RANDBETWEEN(1,4))</f>
        <v>CASH</v>
      </c>
    </row>
    <row r="68" spans="2:26" x14ac:dyDescent="0.25">
      <c r="B68">
        <f t="shared" si="9"/>
        <v>12</v>
      </c>
      <c r="C68">
        <f>ROW(C68)-56</f>
        <v>12</v>
      </c>
      <c r="D68">
        <f ca="1">RANDBETWEEN(1,3)</f>
        <v>1</v>
      </c>
      <c r="E68" s="3">
        <f ca="1">RANDBETWEEN($Y$6,$Z$6)</f>
        <v>45099</v>
      </c>
      <c r="F68" t="str" cm="1">
        <f t="array" aca="1" ref="F68" ca="1">INDEX($S$36:$S$45, RANDBETWEEN(1,10))</f>
        <v>Canine parvovirus</v>
      </c>
      <c r="G68" t="str" cm="1">
        <f t="array" aca="1" ref="G68" ca="1">INDEX($T$36:$T$45, RANDBETWEEN(1,10))</f>
        <v>Alprazolam</v>
      </c>
      <c r="J68">
        <f t="shared" si="10"/>
        <v>12</v>
      </c>
      <c r="K68">
        <f t="shared" si="10"/>
        <v>12</v>
      </c>
      <c r="L68">
        <f t="shared" ca="1" si="11"/>
        <v>11.292394926884963</v>
      </c>
      <c r="O68">
        <f t="shared" si="12"/>
        <v>12</v>
      </c>
      <c r="P68">
        <f t="shared" si="12"/>
        <v>12</v>
      </c>
      <c r="Q68">
        <f t="shared" ca="1" si="13"/>
        <v>11.292394926884963</v>
      </c>
      <c r="R68" s="3">
        <f t="shared" ca="1" si="14"/>
        <v>44473</v>
      </c>
      <c r="S68" t="str" cm="1">
        <f t="array" aca="1" ref="S68" ca="1">INDEX($Y$79:$Y$82, RANDBETWEEN(1,4))</f>
        <v>REVOLUT</v>
      </c>
    </row>
    <row r="69" spans="2:26" x14ac:dyDescent="0.25">
      <c r="B69">
        <f t="shared" si="9"/>
        <v>13</v>
      </c>
      <c r="C69">
        <f>ROW(C69)-56</f>
        <v>13</v>
      </c>
      <c r="D69">
        <f ca="1">RANDBETWEEN(1,3)</f>
        <v>2</v>
      </c>
      <c r="E69" s="3">
        <f ca="1">RANDBETWEEN($Y$6,$Z$6)</f>
        <v>44364</v>
      </c>
      <c r="F69" t="str" cm="1">
        <f t="array" aca="1" ref="F69" ca="1">INDEX($S$36:$S$45, RANDBETWEEN(1,10))</f>
        <v>Intestinal parasite infection</v>
      </c>
      <c r="G69" t="str" cm="1">
        <f t="array" aca="1" ref="G69" ca="1">INDEX($T$36:$T$45, RANDBETWEEN(1,10))</f>
        <v>Diazepam</v>
      </c>
      <c r="J69">
        <f t="shared" si="10"/>
        <v>13</v>
      </c>
      <c r="K69">
        <f t="shared" si="10"/>
        <v>13</v>
      </c>
      <c r="L69">
        <f t="shared" ca="1" si="11"/>
        <v>18.612033426498463</v>
      </c>
      <c r="O69">
        <f t="shared" si="12"/>
        <v>13</v>
      </c>
      <c r="P69">
        <f t="shared" si="12"/>
        <v>13</v>
      </c>
      <c r="Q69">
        <f t="shared" ca="1" si="13"/>
        <v>18.612033426498463</v>
      </c>
      <c r="R69" s="3">
        <f t="shared" ca="1" si="14"/>
        <v>45024</v>
      </c>
      <c r="S69" t="str" cm="1">
        <f t="array" aca="1" ref="S69" ca="1">INDEX($Y$79:$Y$82, RANDBETWEEN(1,4))</f>
        <v>CARD</v>
      </c>
    </row>
    <row r="70" spans="2:26" x14ac:dyDescent="0.25">
      <c r="B70">
        <f t="shared" si="9"/>
        <v>14</v>
      </c>
      <c r="C70">
        <f>ROW(C70)-56</f>
        <v>14</v>
      </c>
      <c r="D70">
        <f ca="1">RANDBETWEEN(1,3)</f>
        <v>1</v>
      </c>
      <c r="E70" s="3">
        <f ca="1">RANDBETWEEN($Y$6,$Z$6)</f>
        <v>43796</v>
      </c>
      <c r="F70" t="str" cm="1">
        <f t="array" aca="1" ref="F70" ca="1">INDEX($S$36:$S$45, RANDBETWEEN(1,10))</f>
        <v>Hemorrhagic gastroenteritis</v>
      </c>
      <c r="G70" t="str" cm="1">
        <f t="array" aca="1" ref="G70" ca="1">INDEX($T$36:$T$45, RANDBETWEEN(1,10))</f>
        <v>Maropitant</v>
      </c>
      <c r="J70">
        <f t="shared" si="10"/>
        <v>14</v>
      </c>
      <c r="K70">
        <f t="shared" si="10"/>
        <v>14</v>
      </c>
      <c r="L70">
        <f t="shared" ca="1" si="11"/>
        <v>83.920790683692104</v>
      </c>
      <c r="O70">
        <f t="shared" si="12"/>
        <v>14</v>
      </c>
      <c r="P70">
        <f t="shared" si="12"/>
        <v>14</v>
      </c>
      <c r="Q70">
        <f t="shared" ca="1" si="13"/>
        <v>83.920790683692104</v>
      </c>
      <c r="R70" s="3">
        <f t="shared" ca="1" si="14"/>
        <v>44681</v>
      </c>
      <c r="S70" t="str" cm="1">
        <f t="array" aca="1" ref="S70" ca="1">INDEX($Y$79:$Y$82, RANDBETWEEN(1,4))</f>
        <v>CASH</v>
      </c>
    </row>
    <row r="71" spans="2:26" x14ac:dyDescent="0.25">
      <c r="B71">
        <f t="shared" si="9"/>
        <v>15</v>
      </c>
      <c r="C71">
        <f>ROW(C71)-56</f>
        <v>15</v>
      </c>
      <c r="D71">
        <f ca="1">RANDBETWEEN(1,3)</f>
        <v>2</v>
      </c>
      <c r="E71" s="3">
        <f ca="1">RANDBETWEEN($Y$6,$Z$6)</f>
        <v>43644</v>
      </c>
      <c r="F71" t="str" cm="1">
        <f t="array" aca="1" ref="F71" ca="1">INDEX($S$36:$S$45, RANDBETWEEN(1,10))</f>
        <v>Leptospirosis</v>
      </c>
      <c r="G71" t="str" cm="1">
        <f t="array" aca="1" ref="G71" ca="1">INDEX($T$36:$T$45, RANDBETWEEN(1,10))</f>
        <v>Aspirin</v>
      </c>
      <c r="J71">
        <f t="shared" si="10"/>
        <v>15</v>
      </c>
      <c r="K71">
        <f t="shared" si="10"/>
        <v>15</v>
      </c>
      <c r="L71">
        <f t="shared" ca="1" si="11"/>
        <v>9.0808456517630365</v>
      </c>
      <c r="O71">
        <f t="shared" si="12"/>
        <v>15</v>
      </c>
      <c r="P71">
        <f t="shared" si="12"/>
        <v>15</v>
      </c>
      <c r="Q71">
        <f t="shared" ca="1" si="13"/>
        <v>9.0808456517630365</v>
      </c>
      <c r="R71" s="3">
        <f t="shared" ca="1" si="14"/>
        <v>44112</v>
      </c>
      <c r="S71" t="str" cm="1">
        <f t="array" aca="1" ref="S71" ca="1">INDEX($Y$79:$Y$82, RANDBETWEEN(1,4))</f>
        <v>REVOLUT</v>
      </c>
    </row>
    <row r="72" spans="2:26" x14ac:dyDescent="0.25">
      <c r="B72">
        <f t="shared" si="9"/>
        <v>16</v>
      </c>
      <c r="C72">
        <f>ROW(C72)-56</f>
        <v>16</v>
      </c>
      <c r="D72">
        <f ca="1">RANDBETWEEN(1,3)</f>
        <v>2</v>
      </c>
      <c r="E72" s="3">
        <f ca="1">RANDBETWEEN($Y$6,$Z$6)</f>
        <v>44354</v>
      </c>
      <c r="F72" t="str" cm="1">
        <f t="array" aca="1" ref="F72" ca="1">INDEX($S$36:$S$45, RANDBETWEEN(1,10))</f>
        <v>Canine parvovirus</v>
      </c>
      <c r="G72" t="str" cm="1">
        <f t="array" aca="1" ref="G72" ca="1">INDEX($T$36:$T$45, RANDBETWEEN(1,10))</f>
        <v>Maropitant</v>
      </c>
      <c r="J72">
        <f t="shared" si="10"/>
        <v>16</v>
      </c>
      <c r="K72">
        <f t="shared" si="10"/>
        <v>16</v>
      </c>
      <c r="L72">
        <f t="shared" ca="1" si="11"/>
        <v>66.886338029163255</v>
      </c>
      <c r="O72">
        <f t="shared" si="12"/>
        <v>16</v>
      </c>
      <c r="P72">
        <f t="shared" si="12"/>
        <v>16</v>
      </c>
      <c r="Q72">
        <f t="shared" ca="1" si="13"/>
        <v>66.886338029163255</v>
      </c>
      <c r="R72" s="3">
        <f t="shared" ca="1" si="14"/>
        <v>44819</v>
      </c>
      <c r="S72" t="str" cm="1">
        <f t="array" aca="1" ref="S72" ca="1">INDEX($Y$79:$Y$82, RANDBETWEEN(1,4))</f>
        <v>CHEQUE</v>
      </c>
    </row>
    <row r="73" spans="2:26" x14ac:dyDescent="0.25">
      <c r="B73">
        <f t="shared" si="9"/>
        <v>17</v>
      </c>
      <c r="C73">
        <f>ROW(C73)-56</f>
        <v>17</v>
      </c>
      <c r="D73">
        <f ca="1">RANDBETWEEN(1,3)</f>
        <v>3</v>
      </c>
      <c r="E73" s="3">
        <f ca="1">RANDBETWEEN($Y$6,$Z$6)</f>
        <v>43860</v>
      </c>
      <c r="F73" t="str" cm="1">
        <f t="array" aca="1" ref="F73" ca="1">INDEX($S$36:$S$45, RANDBETWEEN(1,10))</f>
        <v>Intestinal parasite infection</v>
      </c>
      <c r="G73" t="str" cm="1">
        <f t="array" aca="1" ref="G73" ca="1">INDEX($T$36:$T$45, RANDBETWEEN(1,10))</f>
        <v>Maropitant</v>
      </c>
      <c r="J73">
        <f t="shared" si="10"/>
        <v>17</v>
      </c>
      <c r="K73">
        <f t="shared" si="10"/>
        <v>17</v>
      </c>
      <c r="L73">
        <f t="shared" ca="1" si="11"/>
        <v>39.058436112734483</v>
      </c>
      <c r="O73">
        <f t="shared" si="12"/>
        <v>17</v>
      </c>
      <c r="P73">
        <f t="shared" si="12"/>
        <v>17</v>
      </c>
      <c r="Q73">
        <f t="shared" ca="1" si="13"/>
        <v>39.058436112734483</v>
      </c>
      <c r="R73" s="3">
        <f t="shared" ca="1" si="14"/>
        <v>44014</v>
      </c>
      <c r="S73" t="str" cm="1">
        <f t="array" aca="1" ref="S73" ca="1">INDEX($Y$79:$Y$82, RANDBETWEEN(1,4))</f>
        <v>CARD</v>
      </c>
    </row>
    <row r="74" spans="2:26" x14ac:dyDescent="0.25">
      <c r="B74">
        <f t="shared" si="9"/>
        <v>18</v>
      </c>
      <c r="C74">
        <f>ROW(C74)-56</f>
        <v>18</v>
      </c>
      <c r="D74">
        <f ca="1">RANDBETWEEN(1,3)</f>
        <v>3</v>
      </c>
      <c r="E74" s="3">
        <f ca="1">RANDBETWEEN($Y$6,$Z$6)</f>
        <v>44118</v>
      </c>
      <c r="F74" t="str" cm="1">
        <f t="array" aca="1" ref="F74" ca="1">INDEX($S$36:$S$45, RANDBETWEEN(1,10))</f>
        <v>Leptospirosis</v>
      </c>
      <c r="G74" t="str" cm="1">
        <f t="array" aca="1" ref="G74" ca="1">INDEX($T$36:$T$45, RANDBETWEEN(1,10))</f>
        <v>Amoxicillin</v>
      </c>
      <c r="J74">
        <f t="shared" si="10"/>
        <v>18</v>
      </c>
      <c r="K74">
        <f t="shared" si="10"/>
        <v>18</v>
      </c>
      <c r="L74">
        <f t="shared" ca="1" si="11"/>
        <v>22.117290158010583</v>
      </c>
      <c r="O74">
        <f t="shared" si="12"/>
        <v>18</v>
      </c>
      <c r="P74">
        <f t="shared" si="12"/>
        <v>18</v>
      </c>
      <c r="Q74">
        <f t="shared" ca="1" si="13"/>
        <v>22.117290158010583</v>
      </c>
      <c r="R74" s="3">
        <f t="shared" ca="1" si="14"/>
        <v>45087</v>
      </c>
      <c r="S74" t="str" cm="1">
        <f t="array" aca="1" ref="S74" ca="1">INDEX($Y$79:$Y$82, RANDBETWEEN(1,4))</f>
        <v>REVOLUT</v>
      </c>
    </row>
    <row r="75" spans="2:26" x14ac:dyDescent="0.25">
      <c r="B75">
        <f t="shared" si="9"/>
        <v>19</v>
      </c>
      <c r="C75">
        <f>ROW(C75)-56</f>
        <v>19</v>
      </c>
      <c r="D75">
        <f ca="1">RANDBETWEEN(1,3)</f>
        <v>1</v>
      </c>
      <c r="E75" s="3">
        <f ca="1">RANDBETWEEN($Y$6,$Z$6)</f>
        <v>44814</v>
      </c>
      <c r="F75" t="str" cm="1">
        <f t="array" aca="1" ref="F75" ca="1">INDEX($S$36:$S$45, RANDBETWEEN(1,10))</f>
        <v>Intestinal parasite infection</v>
      </c>
      <c r="G75" t="str" cm="1">
        <f t="array" aca="1" ref="G75" ca="1">INDEX($T$36:$T$45, RANDBETWEEN(1,10))</f>
        <v>Acepromazine</v>
      </c>
      <c r="J75">
        <f t="shared" si="10"/>
        <v>19</v>
      </c>
      <c r="K75">
        <f t="shared" si="10"/>
        <v>19</v>
      </c>
      <c r="L75">
        <f t="shared" ca="1" si="11"/>
        <v>62.438861205262583</v>
      </c>
      <c r="O75">
        <f t="shared" si="12"/>
        <v>19</v>
      </c>
      <c r="P75">
        <f t="shared" si="12"/>
        <v>19</v>
      </c>
      <c r="Q75">
        <f t="shared" ca="1" si="13"/>
        <v>62.438861205262583</v>
      </c>
      <c r="R75" s="3">
        <f t="shared" ca="1" si="14"/>
        <v>44540</v>
      </c>
      <c r="S75" t="str" cm="1">
        <f t="array" aca="1" ref="S75" ca="1">INDEX($Y$79:$Y$82, RANDBETWEEN(1,4))</f>
        <v>REVOLUT</v>
      </c>
    </row>
    <row r="76" spans="2:26" x14ac:dyDescent="0.25">
      <c r="B76">
        <f t="shared" si="9"/>
        <v>20</v>
      </c>
      <c r="C76">
        <f>ROW(C76)-56</f>
        <v>20</v>
      </c>
      <c r="D76">
        <f ca="1">RANDBETWEEN(1,3)</f>
        <v>3</v>
      </c>
      <c r="E76" s="3">
        <f ca="1">RANDBETWEEN($Y$6,$Z$6)</f>
        <v>43833</v>
      </c>
      <c r="F76" t="str" cm="1">
        <f t="array" aca="1" ref="F76" ca="1">INDEX($S$36:$S$45, RANDBETWEEN(1,10))</f>
        <v>Hemorrhagic gastroenteritis</v>
      </c>
      <c r="G76" t="str" cm="1">
        <f t="array" aca="1" ref="G76" ca="1">INDEX($T$36:$T$45, RANDBETWEEN(1,10))</f>
        <v>Aspirin</v>
      </c>
      <c r="J76">
        <f t="shared" si="10"/>
        <v>20</v>
      </c>
      <c r="K76">
        <f t="shared" si="10"/>
        <v>20</v>
      </c>
      <c r="L76">
        <f t="shared" ca="1" si="11"/>
        <v>59.752119097646649</v>
      </c>
      <c r="O76">
        <f t="shared" si="12"/>
        <v>20</v>
      </c>
      <c r="P76">
        <f t="shared" si="12"/>
        <v>20</v>
      </c>
      <c r="Q76">
        <f t="shared" ca="1" si="13"/>
        <v>59.752119097646649</v>
      </c>
      <c r="R76" s="3">
        <f t="shared" ca="1" si="14"/>
        <v>44875</v>
      </c>
      <c r="S76" t="str" cm="1">
        <f t="array" aca="1" ref="S76" ca="1">INDEX($Y$79:$Y$82, RANDBETWEEN(1,4))</f>
        <v>CHEQUE</v>
      </c>
    </row>
    <row r="77" spans="2:26" x14ac:dyDescent="0.25">
      <c r="B77">
        <f t="shared" si="9"/>
        <v>21</v>
      </c>
      <c r="C77">
        <f>ROW(C77)-56</f>
        <v>21</v>
      </c>
      <c r="D77">
        <f ca="1">RANDBETWEEN(1,3)</f>
        <v>2</v>
      </c>
      <c r="E77" s="3">
        <f ca="1">RANDBETWEEN($Y$6,$Z$6)</f>
        <v>44870</v>
      </c>
      <c r="F77" t="str" cm="1">
        <f t="array" aca="1" ref="F77" ca="1">INDEX($S$36:$S$45, RANDBETWEEN(1,10))</f>
        <v>Ringworm</v>
      </c>
      <c r="G77" t="str" cm="1">
        <f t="array" aca="1" ref="G77" ca="1">INDEX($T$36:$T$45, RANDBETWEEN(1,10))</f>
        <v>Diazepam</v>
      </c>
      <c r="J77">
        <f t="shared" si="10"/>
        <v>21</v>
      </c>
      <c r="K77">
        <f t="shared" si="10"/>
        <v>21</v>
      </c>
      <c r="L77">
        <f t="shared" ca="1" si="11"/>
        <v>29.53597421179246</v>
      </c>
      <c r="O77">
        <f t="shared" si="12"/>
        <v>21</v>
      </c>
      <c r="P77">
        <f t="shared" si="12"/>
        <v>21</v>
      </c>
      <c r="Q77">
        <f t="shared" ca="1" si="13"/>
        <v>29.53597421179246</v>
      </c>
      <c r="R77" s="3">
        <f t="shared" ca="1" si="14"/>
        <v>43732</v>
      </c>
      <c r="S77" t="str" cm="1">
        <f t="array" aca="1" ref="S77" ca="1">INDEX($Y$79:$Y$82, RANDBETWEEN(1,4))</f>
        <v>CARD</v>
      </c>
    </row>
    <row r="78" spans="2:26" x14ac:dyDescent="0.25">
      <c r="B78">
        <f t="shared" si="9"/>
        <v>22</v>
      </c>
      <c r="C78">
        <f>ROW(C78)-56</f>
        <v>22</v>
      </c>
      <c r="D78">
        <f ca="1">RANDBETWEEN(1,3)</f>
        <v>1</v>
      </c>
      <c r="E78" s="3">
        <f ca="1">RANDBETWEEN($Y$6,$Z$6)</f>
        <v>43573</v>
      </c>
      <c r="F78" t="str" cm="1">
        <f t="array" aca="1" ref="F78" ca="1">INDEX($S$36:$S$45, RANDBETWEEN(1,10))</f>
        <v>Hip dysplasia</v>
      </c>
      <c r="G78" t="str" cm="1">
        <f t="array" aca="1" ref="G78" ca="1">INDEX($T$36:$T$45, RANDBETWEEN(1,10))</f>
        <v>Fenbendazole</v>
      </c>
      <c r="J78">
        <f t="shared" si="10"/>
        <v>22</v>
      </c>
      <c r="K78">
        <f t="shared" si="10"/>
        <v>22</v>
      </c>
      <c r="L78">
        <f t="shared" ca="1" si="11"/>
        <v>58.880545989833422</v>
      </c>
      <c r="O78">
        <f t="shared" si="12"/>
        <v>22</v>
      </c>
      <c r="P78">
        <f t="shared" si="12"/>
        <v>22</v>
      </c>
      <c r="Q78">
        <f t="shared" ca="1" si="13"/>
        <v>58.880545989833422</v>
      </c>
      <c r="R78" s="3">
        <f t="shared" ca="1" si="14"/>
        <v>44725</v>
      </c>
      <c r="S78" t="str" cm="1">
        <f t="array" aca="1" ref="S78" ca="1">INDEX($Y$79:$Y$82, RANDBETWEEN(1,4))</f>
        <v>CASH</v>
      </c>
      <c r="V78" t="s">
        <v>75</v>
      </c>
    </row>
    <row r="79" spans="2:26" x14ac:dyDescent="0.25">
      <c r="B79">
        <f t="shared" si="9"/>
        <v>23</v>
      </c>
      <c r="C79">
        <f>ROW(C79)-56</f>
        <v>23</v>
      </c>
      <c r="D79">
        <f ca="1">RANDBETWEEN(1,3)</f>
        <v>2</v>
      </c>
      <c r="E79" s="3">
        <f ca="1">RANDBETWEEN($Y$6,$Z$6)</f>
        <v>43551</v>
      </c>
      <c r="F79" t="str" cm="1">
        <f t="array" aca="1" ref="F79" ca="1">INDEX($S$36:$S$45, RANDBETWEEN(1,10))</f>
        <v>Bone fracture</v>
      </c>
      <c r="G79" t="str" cm="1">
        <f t="array" aca="1" ref="G79" ca="1">INDEX($T$36:$T$45, RANDBETWEEN(1,10))</f>
        <v>Fenbendazole</v>
      </c>
      <c r="J79">
        <f t="shared" si="10"/>
        <v>23</v>
      </c>
      <c r="K79">
        <f t="shared" si="10"/>
        <v>23</v>
      </c>
      <c r="L79">
        <f t="shared" ca="1" si="11"/>
        <v>31.382631420467945</v>
      </c>
      <c r="O79">
        <f t="shared" si="12"/>
        <v>23</v>
      </c>
      <c r="P79">
        <f t="shared" si="12"/>
        <v>23</v>
      </c>
      <c r="Q79">
        <f t="shared" ca="1" si="13"/>
        <v>31.382631420467945</v>
      </c>
      <c r="R79" s="3">
        <f t="shared" ca="1" si="14"/>
        <v>45019</v>
      </c>
      <c r="S79" t="str" cm="1">
        <f t="array" aca="1" ref="S79" ca="1">INDEX($Y$79:$Y$82, RANDBETWEEN(1,4))</f>
        <v>CHEQUE</v>
      </c>
      <c r="V79" t="s">
        <v>76</v>
      </c>
      <c r="Y79" t="s">
        <v>109</v>
      </c>
    </row>
    <row r="80" spans="2:26" x14ac:dyDescent="0.25">
      <c r="B80">
        <f t="shared" si="9"/>
        <v>24</v>
      </c>
      <c r="C80">
        <f>ROW(C80)-56</f>
        <v>24</v>
      </c>
      <c r="D80">
        <f ca="1">RANDBETWEEN(1,3)</f>
        <v>2</v>
      </c>
      <c r="E80" s="3">
        <f ca="1">RANDBETWEEN($Y$6,$Z$6)</f>
        <v>43774</v>
      </c>
      <c r="F80" t="str" cm="1">
        <f t="array" aca="1" ref="F80" ca="1">INDEX($S$36:$S$45, RANDBETWEEN(1,10))</f>
        <v>Lameness</v>
      </c>
      <c r="G80" t="str" cm="1">
        <f t="array" aca="1" ref="G80" ca="1">INDEX($T$36:$T$45, RANDBETWEEN(1,10))</f>
        <v>Acepromazine</v>
      </c>
      <c r="J80">
        <f t="shared" si="10"/>
        <v>24</v>
      </c>
      <c r="K80">
        <f t="shared" si="10"/>
        <v>24</v>
      </c>
      <c r="L80">
        <f t="shared" ca="1" si="11"/>
        <v>47.350599851745343</v>
      </c>
      <c r="O80">
        <f t="shared" si="12"/>
        <v>24</v>
      </c>
      <c r="P80">
        <f t="shared" si="12"/>
        <v>24</v>
      </c>
      <c r="Q80">
        <f t="shared" ca="1" si="13"/>
        <v>47.350599851745343</v>
      </c>
      <c r="R80" s="3">
        <f t="shared" ca="1" si="14"/>
        <v>44115</v>
      </c>
      <c r="S80" t="str" cm="1">
        <f t="array" aca="1" ref="S80" ca="1">INDEX($Y$79:$Y$82, RANDBETWEEN(1,4))</f>
        <v>CHEQUE</v>
      </c>
      <c r="V80" t="s">
        <v>77</v>
      </c>
      <c r="Y80" t="s">
        <v>110</v>
      </c>
    </row>
    <row r="81" spans="2:25" x14ac:dyDescent="0.25">
      <c r="B81">
        <f t="shared" si="9"/>
        <v>25</v>
      </c>
      <c r="C81">
        <f>ROW(C81)-56</f>
        <v>25</v>
      </c>
      <c r="D81">
        <f ca="1">RANDBETWEEN(1,3)</f>
        <v>3</v>
      </c>
      <c r="E81" s="3">
        <f ca="1">RANDBETWEEN($Y$6,$Z$6)</f>
        <v>43693</v>
      </c>
      <c r="F81" t="str" cm="1">
        <f t="array" aca="1" ref="F81" ca="1">INDEX($S$36:$S$45, RANDBETWEEN(1,10))</f>
        <v>Hip dysplasia</v>
      </c>
      <c r="G81" t="str" cm="1">
        <f t="array" aca="1" ref="G81" ca="1">INDEX($T$36:$T$45, RANDBETWEEN(1,10))</f>
        <v>Diazepam</v>
      </c>
      <c r="J81">
        <f t="shared" si="10"/>
        <v>25</v>
      </c>
      <c r="K81">
        <f t="shared" si="10"/>
        <v>25</v>
      </c>
      <c r="L81">
        <f t="shared" ca="1" si="11"/>
        <v>99.677309290937231</v>
      </c>
      <c r="O81">
        <f t="shared" si="12"/>
        <v>25</v>
      </c>
      <c r="P81">
        <f t="shared" si="12"/>
        <v>25</v>
      </c>
      <c r="Q81">
        <f t="shared" ca="1" si="13"/>
        <v>99.677309290937231</v>
      </c>
      <c r="R81" s="3">
        <f t="shared" ca="1" si="14"/>
        <v>44115</v>
      </c>
      <c r="S81" t="str" cm="1">
        <f t="array" aca="1" ref="S81" ca="1">INDEX($Y$79:$Y$82, RANDBETWEEN(1,4))</f>
        <v>CARD</v>
      </c>
      <c r="V81" t="s">
        <v>78</v>
      </c>
      <c r="Y81" t="s">
        <v>111</v>
      </c>
    </row>
    <row r="82" spans="2:25" x14ac:dyDescent="0.25">
      <c r="B82">
        <f t="shared" si="9"/>
        <v>26</v>
      </c>
      <c r="C82">
        <f>ROW(C82)-56</f>
        <v>26</v>
      </c>
      <c r="D82">
        <f ca="1">RANDBETWEEN(1,3)</f>
        <v>2</v>
      </c>
      <c r="E82" s="3">
        <f ca="1">RANDBETWEEN($Y$6,$Z$6)</f>
        <v>44488</v>
      </c>
      <c r="F82" t="str" cm="1">
        <f t="array" aca="1" ref="F82" ca="1">INDEX($S$36:$S$45, RANDBETWEEN(1,10))</f>
        <v>Lameness</v>
      </c>
      <c r="G82" t="str" cm="1">
        <f t="array" aca="1" ref="G82" ca="1">INDEX($T$36:$T$45, RANDBETWEEN(1,10))</f>
        <v>Maropitant</v>
      </c>
      <c r="J82">
        <f t="shared" si="10"/>
        <v>26</v>
      </c>
      <c r="K82">
        <f t="shared" si="10"/>
        <v>26</v>
      </c>
      <c r="L82">
        <f t="shared" ca="1" si="11"/>
        <v>99.054086276878138</v>
      </c>
      <c r="O82">
        <f t="shared" si="12"/>
        <v>26</v>
      </c>
      <c r="P82">
        <f t="shared" si="12"/>
        <v>26</v>
      </c>
      <c r="Q82">
        <f t="shared" ca="1" si="13"/>
        <v>99.054086276878138</v>
      </c>
      <c r="R82" s="3">
        <f t="shared" ca="1" si="14"/>
        <v>44611</v>
      </c>
      <c r="S82" t="str" cm="1">
        <f t="array" aca="1" ref="S82" ca="1">INDEX($Y$79:$Y$82, RANDBETWEEN(1,4))</f>
        <v>CARD</v>
      </c>
      <c r="V82" t="s">
        <v>79</v>
      </c>
      <c r="Y82" t="s">
        <v>112</v>
      </c>
    </row>
    <row r="83" spans="2:25" x14ac:dyDescent="0.25">
      <c r="B83">
        <f t="shared" si="9"/>
        <v>27</v>
      </c>
      <c r="C83">
        <f>ROW(C83)-56</f>
        <v>27</v>
      </c>
      <c r="D83">
        <f ca="1">RANDBETWEEN(1,3)</f>
        <v>2</v>
      </c>
      <c r="E83" s="3">
        <f ca="1">RANDBETWEEN($Y$6,$Z$6)</f>
        <v>43925</v>
      </c>
      <c r="F83" t="str" cm="1">
        <f t="array" aca="1" ref="F83" ca="1">INDEX($S$36:$S$45, RANDBETWEEN(1,10))</f>
        <v>Lameness</v>
      </c>
      <c r="G83" t="str" cm="1">
        <f t="array" aca="1" ref="G83" ca="1">INDEX($T$36:$T$45, RANDBETWEEN(1,10))</f>
        <v>Fenbendazole</v>
      </c>
      <c r="J83">
        <f t="shared" si="10"/>
        <v>27</v>
      </c>
      <c r="K83">
        <f t="shared" si="10"/>
        <v>27</v>
      </c>
      <c r="L83">
        <f t="shared" ca="1" si="11"/>
        <v>46.733536130680534</v>
      </c>
      <c r="O83">
        <f t="shared" si="12"/>
        <v>27</v>
      </c>
      <c r="P83">
        <f t="shared" si="12"/>
        <v>27</v>
      </c>
      <c r="Q83">
        <f t="shared" ca="1" si="13"/>
        <v>46.733536130680534</v>
      </c>
      <c r="R83" s="3">
        <f t="shared" ca="1" si="14"/>
        <v>44601</v>
      </c>
      <c r="S83" t="str" cm="1">
        <f t="array" aca="1" ref="S83" ca="1">INDEX($Y$79:$Y$82, RANDBETWEEN(1,4))</f>
        <v>CHEQUE</v>
      </c>
      <c r="V83" t="s">
        <v>80</v>
      </c>
    </row>
    <row r="84" spans="2:25" x14ac:dyDescent="0.25">
      <c r="B84">
        <f t="shared" si="9"/>
        <v>28</v>
      </c>
      <c r="C84">
        <f>ROW(C84)-56</f>
        <v>28</v>
      </c>
      <c r="D84">
        <f ca="1">RANDBETWEEN(1,3)</f>
        <v>2</v>
      </c>
      <c r="E84" s="3">
        <f ca="1">RANDBETWEEN($Y$6,$Z$6)</f>
        <v>44484</v>
      </c>
      <c r="F84" t="str" cm="1">
        <f t="array" aca="1" ref="F84" ca="1">INDEX($S$36:$S$45, RANDBETWEEN(1,10))</f>
        <v>Lameness</v>
      </c>
      <c r="G84" t="str" cm="1">
        <f t="array" aca="1" ref="G84" ca="1">INDEX($T$36:$T$45, RANDBETWEEN(1,10))</f>
        <v>Aspirin</v>
      </c>
      <c r="J84">
        <f t="shared" si="10"/>
        <v>28</v>
      </c>
      <c r="K84">
        <f t="shared" si="10"/>
        <v>28</v>
      </c>
      <c r="L84">
        <f t="shared" ca="1" si="11"/>
        <v>58.675476562263526</v>
      </c>
      <c r="O84">
        <f t="shared" si="12"/>
        <v>28</v>
      </c>
      <c r="P84">
        <f t="shared" si="12"/>
        <v>28</v>
      </c>
      <c r="Q84">
        <f t="shared" ca="1" si="13"/>
        <v>58.675476562263526</v>
      </c>
      <c r="R84" s="3">
        <f t="shared" ca="1" si="14"/>
        <v>44212</v>
      </c>
      <c r="S84" t="str" cm="1">
        <f t="array" aca="1" ref="S84" ca="1">INDEX($Y$79:$Y$82, RANDBETWEEN(1,4))</f>
        <v>REVOLUT</v>
      </c>
      <c r="V84" t="s">
        <v>81</v>
      </c>
    </row>
    <row r="85" spans="2:25" x14ac:dyDescent="0.25">
      <c r="B85">
        <f t="shared" si="9"/>
        <v>29</v>
      </c>
      <c r="C85">
        <f>ROW(C85)-56</f>
        <v>29</v>
      </c>
      <c r="D85">
        <f ca="1">RANDBETWEEN(1,3)</f>
        <v>3</v>
      </c>
      <c r="E85" s="3">
        <f ca="1">RANDBETWEEN($Y$6,$Z$6)</f>
        <v>43903</v>
      </c>
      <c r="F85" t="str" cm="1">
        <f t="array" aca="1" ref="F85" ca="1">INDEX($S$36:$S$45, RANDBETWEEN(1,10))</f>
        <v>Gingivitis</v>
      </c>
      <c r="G85" t="str" cm="1">
        <f t="array" aca="1" ref="G85" ca="1">INDEX($T$36:$T$45, RANDBETWEEN(1,10))</f>
        <v>Fenbendazole</v>
      </c>
      <c r="J85">
        <f t="shared" si="10"/>
        <v>29</v>
      </c>
      <c r="K85">
        <f t="shared" si="10"/>
        <v>29</v>
      </c>
      <c r="L85">
        <f t="shared" ca="1" si="11"/>
        <v>24.653186391878855</v>
      </c>
      <c r="O85">
        <f t="shared" si="12"/>
        <v>29</v>
      </c>
      <c r="P85">
        <f t="shared" si="12"/>
        <v>29</v>
      </c>
      <c r="Q85">
        <f t="shared" ca="1" si="13"/>
        <v>24.653186391878855</v>
      </c>
      <c r="R85" s="3">
        <f t="shared" ca="1" si="14"/>
        <v>44635</v>
      </c>
      <c r="S85" t="str" cm="1">
        <f t="array" aca="1" ref="S85" ca="1">INDEX($Y$79:$Y$82, RANDBETWEEN(1,4))</f>
        <v>CASH</v>
      </c>
      <c r="V85" t="s">
        <v>82</v>
      </c>
    </row>
    <row r="86" spans="2:25" x14ac:dyDescent="0.25">
      <c r="B86">
        <f t="shared" si="9"/>
        <v>30</v>
      </c>
      <c r="C86">
        <f>ROW(C86)-56</f>
        <v>30</v>
      </c>
      <c r="D86">
        <f ca="1">RANDBETWEEN(1,3)</f>
        <v>1</v>
      </c>
      <c r="E86" s="3">
        <f ca="1">RANDBETWEEN($Y$6,$Z$6)</f>
        <v>44193</v>
      </c>
      <c r="F86" t="str" cm="1">
        <f t="array" aca="1" ref="F86" ca="1">INDEX($S$36:$S$45, RANDBETWEEN(1,10))</f>
        <v>Intestinal parasite infection</v>
      </c>
      <c r="G86" t="str" cm="1">
        <f t="array" aca="1" ref="G86" ca="1">INDEX($T$36:$T$45, RANDBETWEEN(1,10))</f>
        <v>Dexamethasone</v>
      </c>
      <c r="J86">
        <f t="shared" si="10"/>
        <v>30</v>
      </c>
      <c r="K86">
        <f t="shared" si="10"/>
        <v>30</v>
      </c>
      <c r="L86">
        <f t="shared" ca="1" si="11"/>
        <v>44.785778563726176</v>
      </c>
      <c r="O86">
        <f t="shared" si="12"/>
        <v>30</v>
      </c>
      <c r="P86">
        <f t="shared" si="12"/>
        <v>30</v>
      </c>
      <c r="Q86">
        <f t="shared" ca="1" si="13"/>
        <v>44.785778563726176</v>
      </c>
      <c r="R86" s="3">
        <f t="shared" ca="1" si="14"/>
        <v>44662</v>
      </c>
      <c r="S86" t="str" cm="1">
        <f t="array" aca="1" ref="S86" ca="1">INDEX($Y$79:$Y$82, RANDBETWEEN(1,4))</f>
        <v>CASH</v>
      </c>
      <c r="V86" t="s">
        <v>83</v>
      </c>
    </row>
    <row r="87" spans="2:25" x14ac:dyDescent="0.25">
      <c r="B87">
        <f t="shared" si="9"/>
        <v>31</v>
      </c>
      <c r="C87">
        <f>ROW(C87)-56</f>
        <v>31</v>
      </c>
      <c r="D87">
        <f ca="1">RANDBETWEEN(1,3)</f>
        <v>1</v>
      </c>
      <c r="E87" s="3">
        <f ca="1">RANDBETWEEN($Y$6,$Z$6)</f>
        <v>44254</v>
      </c>
      <c r="F87" t="str" cm="1">
        <f t="array" aca="1" ref="F87" ca="1">INDEX($S$36:$S$45, RANDBETWEEN(1,10))</f>
        <v>Ringworm</v>
      </c>
      <c r="G87" t="str" cm="1">
        <f t="array" aca="1" ref="G87" ca="1">INDEX($T$36:$T$45, RANDBETWEEN(1,10))</f>
        <v>Fenbendazole</v>
      </c>
      <c r="J87">
        <f t="shared" si="10"/>
        <v>31</v>
      </c>
      <c r="K87">
        <f t="shared" si="10"/>
        <v>31</v>
      </c>
      <c r="L87">
        <f t="shared" ca="1" si="11"/>
        <v>79.866033157953325</v>
      </c>
      <c r="O87">
        <f t="shared" si="12"/>
        <v>31</v>
      </c>
      <c r="P87">
        <f t="shared" si="12"/>
        <v>31</v>
      </c>
      <c r="Q87">
        <f t="shared" ca="1" si="13"/>
        <v>79.866033157953325</v>
      </c>
      <c r="R87" s="3">
        <f t="shared" ca="1" si="14"/>
        <v>45088</v>
      </c>
      <c r="S87" t="str" cm="1">
        <f t="array" aca="1" ref="S87" ca="1">INDEX($Y$79:$Y$82, RANDBETWEEN(1,4))</f>
        <v>CASH</v>
      </c>
      <c r="V87" t="s">
        <v>84</v>
      </c>
    </row>
    <row r="88" spans="2:25" x14ac:dyDescent="0.25">
      <c r="E88" s="3"/>
      <c r="V88" t="s">
        <v>85</v>
      </c>
    </row>
    <row r="89" spans="2:25" x14ac:dyDescent="0.25">
      <c r="D89" s="3"/>
      <c r="U89" t="s">
        <v>86</v>
      </c>
    </row>
    <row r="90" spans="2:25" x14ac:dyDescent="0.25">
      <c r="V90" t="s">
        <v>87</v>
      </c>
    </row>
    <row r="91" spans="2:25" x14ac:dyDescent="0.25">
      <c r="V91" t="s">
        <v>88</v>
      </c>
    </row>
    <row r="92" spans="2:25" x14ac:dyDescent="0.25">
      <c r="V92" t="s">
        <v>89</v>
      </c>
    </row>
    <row r="93" spans="2:25" x14ac:dyDescent="0.25">
      <c r="V93" t="s">
        <v>90</v>
      </c>
    </row>
    <row r="94" spans="2:25" x14ac:dyDescent="0.25">
      <c r="V94" t="s">
        <v>91</v>
      </c>
    </row>
    <row r="95" spans="2:25" x14ac:dyDescent="0.25">
      <c r="V95" t="s">
        <v>92</v>
      </c>
    </row>
    <row r="96" spans="2:25" x14ac:dyDescent="0.25">
      <c r="V96" t="s">
        <v>93</v>
      </c>
    </row>
    <row r="97" spans="22:22" x14ac:dyDescent="0.25">
      <c r="V97" t="s">
        <v>94</v>
      </c>
    </row>
    <row r="98" spans="22:22" x14ac:dyDescent="0.25">
      <c r="V98" t="s">
        <v>95</v>
      </c>
    </row>
    <row r="99" spans="22:22" x14ac:dyDescent="0.25">
      <c r="V99" t="s">
        <v>96</v>
      </c>
    </row>
    <row r="100" spans="22:22" x14ac:dyDescent="0.25">
      <c r="V100" t="s">
        <v>97</v>
      </c>
    </row>
    <row r="101" spans="22:22" x14ac:dyDescent="0.25">
      <c r="V101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</dc:creator>
  <cp:lastModifiedBy>damie</cp:lastModifiedBy>
  <dcterms:created xsi:type="dcterms:W3CDTF">2023-07-05T14:13:37Z</dcterms:created>
  <dcterms:modified xsi:type="dcterms:W3CDTF">2023-07-05T21:09:35Z</dcterms:modified>
</cp:coreProperties>
</file>