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0827"/>
  <workbookPr codeName="ThisWorkbook"/>
  <bookViews>
    <workbookView xmlns:d3p1="http://schemas.microsoft.com/office/spreadsheetml/2015/revision2" xWindow="480" yWindow="360" windowWidth="27795" windowHeight="12345" d3p1:uid="{00000000-000D-0000-FFFF-FFFF00000000}"/>
  </bookViews>
  <sheets>
    <sheet name="Лист1" sheetId="1" r:id="rId1"/>
    <sheet name="Лист2" sheetId="2" r:id="rId2"/>
    <sheet name="Лист3" sheetId="3" r:id="rId3"/>
  </sheets>
  <calcPr fullPrecision="1" calcMode="auto" calcId="179021"/>
</workbook>
</file>

<file path=xl/sharedStrings.xml><?xml version="1.0" encoding="utf-8"?>
<sst xmlns="http://schemas.openxmlformats.org/spreadsheetml/2006/main" uniqueCount="207">
  <si>
    <t>Footprint</t>
  </si>
  <si>
    <t>Manufacturer Part Number 1</t>
  </si>
  <si>
    <t>Supplier Part Number 1</t>
  </si>
  <si>
    <t>Quantity</t>
  </si>
  <si>
    <t>Description</t>
  </si>
  <si>
    <t>#</t>
  </si>
  <si>
    <t>Set:</t>
  </si>
  <si>
    <t>Manufacturer 1</t>
  </si>
  <si>
    <t>Total Quantity</t>
  </si>
  <si>
    <t>Name</t>
  </si>
  <si>
    <t>Total Price</t>
  </si>
  <si>
    <t>Supplier 1</t>
  </si>
  <si>
    <t>Velvet ADC.PrjPcb</t>
  </si>
  <si>
    <t>Designator</t>
  </si>
  <si>
    <t>X2c</t>
  </si>
  <si>
    <t>XP2c, XP3c, XP4c, XP5c</t>
  </si>
  <si>
    <t>XP1c</t>
  </si>
  <si>
    <t>X1a</t>
  </si>
  <si>
    <t>X1c, X4c, X5c, X12c</t>
  </si>
  <si>
    <t>X3c</t>
  </si>
  <si>
    <t>L1a</t>
  </si>
  <si>
    <t>DA1a</t>
  </si>
  <si>
    <t>DA4a</t>
  </si>
  <si>
    <t>L3a</t>
  </si>
  <si>
    <t>DA2a</t>
  </si>
  <si>
    <t>C20a, C21a</t>
  </si>
  <si>
    <t>C17a, C24a, C25a</t>
  </si>
  <si>
    <t>DD1a</t>
  </si>
  <si>
    <t>VD1a, VD12c</t>
  </si>
  <si>
    <t>DD3a</t>
  </si>
  <si>
    <t>C4a, C5a, C6a, C7a, C9a, C11a, C12a, C13a, C15a, C16a, C23a</t>
  </si>
  <si>
    <t>C26a</t>
  </si>
  <si>
    <t>DD2a</t>
  </si>
  <si>
    <t>VD2a</t>
  </si>
  <si>
    <t>DA3a</t>
  </si>
  <si>
    <t>C22a</t>
  </si>
  <si>
    <t>R2c, R4c, R6c, R8c</t>
  </si>
  <si>
    <t>R12a</t>
  </si>
  <si>
    <t>R4a, R5a</t>
  </si>
  <si>
    <t>R16a</t>
  </si>
  <si>
    <t>R15a</t>
  </si>
  <si>
    <t>R14a</t>
  </si>
  <si>
    <t>R13a</t>
  </si>
  <si>
    <t>R3a, R6a, R7a, R8a, R9a, R10a, R11a</t>
  </si>
  <si>
    <t>R1a, R2a</t>
  </si>
  <si>
    <t>VD1c, VD3c, VD13c, VD14c</t>
  </si>
  <si>
    <t>VD2c</t>
  </si>
  <si>
    <t>VD4c, VD5c, VD6c, VD7c, VD8c, VD9c, VD10c, VD11c</t>
  </si>
  <si>
    <t>C3a, C10a</t>
  </si>
  <si>
    <t>C1a, C1c, C2a, C2c, C3c, C4c, C8a, C14a, C18a, C19a</t>
  </si>
  <si>
    <t>C27a</t>
  </si>
  <si>
    <t>L2a</t>
  </si>
  <si>
    <t>TERMINAL BLOCK 2 PIN 2.54mm 2A 150V T/H</t>
  </si>
  <si>
    <t>CONN RCPT 7POS IDC 24AWG TIN</t>
  </si>
  <si>
    <t>CONN RCPT 8POS IDC 24AWG TIN</t>
  </si>
  <si>
    <t>CONN HEADER VERT 6POS 2.54MM</t>
  </si>
  <si>
    <t>CONN HEADER VERT 7POS 2.54MM</t>
  </si>
  <si>
    <t>CONN HEADER VERT 8POS 2.54MM</t>
  </si>
  <si>
    <t>FERRITE BEAD 600 OHM 0603 1LN</t>
  </si>
  <si>
    <t>IC ADC 24BIT SIGMA-DELTA 16TSSOP</t>
  </si>
  <si>
    <t>IC REG BUCK ADJ 3A 8DFN</t>
  </si>
  <si>
    <t>FIXED IND 10UH 1.5A 100 MOHM SMD</t>
  </si>
  <si>
    <t>DC DC CONVERTER 12V 2W</t>
  </si>
  <si>
    <t>CAP SMD CER 4.7UF 50V X5R 0805</t>
  </si>
  <si>
    <t>CAP SMD CER 10UF 25V X7R 1206</t>
  </si>
  <si>
    <t>IC RECEIVER LVDS FULL 0/4 16TSSOP</t>
  </si>
  <si>
    <t>TVS DIODE 5VWM SOT23-6</t>
  </si>
  <si>
    <t>IC DRIVER LVDS 1/0 SOT23-5</t>
  </si>
  <si>
    <t>CAP SMD CER 0.1UF 50V X7R 0603</t>
  </si>
  <si>
    <t>CAP SMD CER 1500PF 50V C0G/NP0 0603</t>
  </si>
  <si>
    <t>DIG ISO - MYNA - QUAD</t>
  </si>
  <si>
    <t>LED GREEN CLEAR SMD R/A</t>
  </si>
  <si>
    <t>IC REG LINEAR 5V 300MA TSOT23-5</t>
  </si>
  <si>
    <t>CAP FILM 270PF 5% 2KVDC RADIAL</t>
  </si>
  <si>
    <t>TRIMMER 50 OHM 0.5W PC PIN TOP</t>
  </si>
  <si>
    <t>RES SMD 2K OHM 1% 1/10W 0603</t>
  </si>
  <si>
    <t>RES SMD 4.7k OHM 1% 1/10W 0603</t>
  </si>
  <si>
    <t>RES SMD 15K OHM 1% 1/10W 0603</t>
  </si>
  <si>
    <t>RES SMD 22K OHM 1% 1/10W 0603</t>
  </si>
  <si>
    <t>RES SMD 68K OHM 1% 1/10W 0603</t>
  </si>
  <si>
    <t>RES SMD 100K OHM 5% 1/10W 0603</t>
  </si>
  <si>
    <t>RES SMD 100 OHM 1% 1/10W 0603</t>
  </si>
  <si>
    <t>RES SMD 0 OHM 1% 1/10W 0603</t>
  </si>
  <si>
    <t>TVS DIODE 5VWM 9.2VC DO214AC</t>
  </si>
  <si>
    <t>TVS DIODE 12VWM 25.3VC SMA</t>
  </si>
  <si>
    <t>TVS DIODE 3.3VWM 9VC 2DFN</t>
  </si>
  <si>
    <t>CAP TANT 10UF 20% 35V 2917</t>
  </si>
  <si>
    <t>CAP SMD CER 1UF 25V X5R 0603</t>
  </si>
  <si>
    <t>FIXED IND 6.8UH 3.6A 36 MOHM SMD</t>
  </si>
  <si>
    <t>KF141V-2.54-2P</t>
  </si>
  <si>
    <t>3-640441-7</t>
  </si>
  <si>
    <t>3-640441-8</t>
  </si>
  <si>
    <t>640456-6</t>
  </si>
  <si>
    <t>640456-7</t>
  </si>
  <si>
    <t>640456-8</t>
  </si>
  <si>
    <t>742792651</t>
  </si>
  <si>
    <t>AD7797BRUZ</t>
  </si>
  <si>
    <t>AOZ6663DI</t>
  </si>
  <si>
    <t>ASPI-4030S-100M-T</t>
  </si>
  <si>
    <t>B1212M-2WR3</t>
  </si>
  <si>
    <t>CL21A475KBQNNNE</t>
  </si>
  <si>
    <t>CL31B106KAHNNNE</t>
  </si>
  <si>
    <t>DSLVDS1048PWR</t>
  </si>
  <si>
    <t>ESDA6V1BC6</t>
  </si>
  <si>
    <t>FIN1001M5X</t>
  </si>
  <si>
    <t>GCM188R71H104KA57D</t>
  </si>
  <si>
    <t>GRM1885C1H152JA01D</t>
  </si>
  <si>
    <t>ISO7741BDW</t>
  </si>
  <si>
    <t>LTST-S220GKT</t>
  </si>
  <si>
    <t>NCP718ASN500T1G</t>
  </si>
  <si>
    <t>PHE448SB3270JR06</t>
  </si>
  <si>
    <t>PV36W500C01B00</t>
  </si>
  <si>
    <t>RMCF0603FT2K00</t>
  </si>
  <si>
    <t>RMCF0603FT4K70</t>
  </si>
  <si>
    <t>RMCF0603FT15K0</t>
  </si>
  <si>
    <t>RMCF0603FT22K0</t>
  </si>
  <si>
    <t>RMCF0603FT68K0</t>
  </si>
  <si>
    <t>RMCF0603FT100K</t>
  </si>
  <si>
    <t>RMCF0603FT100R</t>
  </si>
  <si>
    <t>RMCF0603ZT0R00</t>
  </si>
  <si>
    <t>SMAJ5.0CA</t>
  </si>
  <si>
    <t>SMAJ12CA-TR</t>
  </si>
  <si>
    <t>SP1103C-01UTG</t>
  </si>
  <si>
    <t>TAJD106M035RNJ</t>
  </si>
  <si>
    <t>TMK107BJ105KA-T</t>
  </si>
  <si>
    <t>VLS6045EX-6R8M</t>
  </si>
  <si>
    <t>IND 0603 IPC MAX</t>
  </si>
  <si>
    <t>TSSOP-16</t>
  </si>
  <si>
    <t>DFN 3x3-8L</t>
  </si>
  <si>
    <t>ASPI-4030S</t>
  </si>
  <si>
    <t>CAP 0805 IPC MAX</t>
  </si>
  <si>
    <t>CAP 1206 IPC MAX</t>
  </si>
  <si>
    <t>SOT-23-6</t>
  </si>
  <si>
    <t>SOT-23-5</t>
  </si>
  <si>
    <t>CAP 0603 IPC MAX</t>
  </si>
  <si>
    <t>SOIC-16 IPC MAX</t>
  </si>
  <si>
    <t>0805 DIODE</t>
  </si>
  <si>
    <t>TSOT-23-5</t>
  </si>
  <si>
    <t>CAP RADIAL L18.0 W5.0 H10.5 P15.0</t>
  </si>
  <si>
    <t>RES: 3296W</t>
  </si>
  <si>
    <t>RES 0603 IPC MAX</t>
  </si>
  <si>
    <t>DO-214AC Bidirectional</t>
  </si>
  <si>
    <t>2-DFN 1.6x1.0</t>
  </si>
  <si>
    <t>CAP 2917 (D)</t>
  </si>
  <si>
    <t>VLS6045EX</t>
  </si>
  <si>
    <t>Aliexpress</t>
  </si>
  <si>
    <t>Digi-Key</t>
  </si>
  <si>
    <t>2P</t>
  </si>
  <si>
    <t>A30983-ND</t>
  </si>
  <si>
    <t>A30984-ND</t>
  </si>
  <si>
    <t>A1923-ND</t>
  </si>
  <si>
    <t>A19472-ND</t>
  </si>
  <si>
    <t>A1924-ND</t>
  </si>
  <si>
    <t>732-1593-1-ND</t>
  </si>
  <si>
    <t>505-AD7797BRUZ-ND</t>
  </si>
  <si>
    <t>785-1855-1-ND</t>
  </si>
  <si>
    <t>535-12314-1-ND</t>
  </si>
  <si>
    <t>2725-B1212M-2WR3-ND</t>
  </si>
  <si>
    <t>1276-1248-1-ND</t>
  </si>
  <si>
    <t>1276-1804-1-ND</t>
  </si>
  <si>
    <t>296-51106-1-ND</t>
  </si>
  <si>
    <t>497-6635-1-ND</t>
  </si>
  <si>
    <t>FIN1001M5XCT-ND</t>
  </si>
  <si>
    <t>490-4779-1-ND</t>
  </si>
  <si>
    <t>490-1455-1-ND</t>
  </si>
  <si>
    <t>296-ISO7741BDW-ND</t>
  </si>
  <si>
    <t>160-1218-1-ND</t>
  </si>
  <si>
    <t>NCP718ASN500T1GOSCT-ND</t>
  </si>
  <si>
    <t>399-PHE448SB3270JR06-ND</t>
  </si>
  <si>
    <t>490-2886-ND</t>
  </si>
  <si>
    <t>RMCF0603FT2K00CT-ND</t>
  </si>
  <si>
    <t>RMCF0603FT4K70CT-ND</t>
  </si>
  <si>
    <t>RMCF0603FT15K0CT-ND</t>
  </si>
  <si>
    <t>RMCF0603FT22K0CT-ND</t>
  </si>
  <si>
    <t>RMCF0603FT68K0CT-ND</t>
  </si>
  <si>
    <t>RMCF0603FT100KCT-ND</t>
  </si>
  <si>
    <t>RMCF0603FT100RCT-ND</t>
  </si>
  <si>
    <t>RMCF0603ZT0R00CT-ND</t>
  </si>
  <si>
    <t>SMAJ5.0CABCT-ND</t>
  </si>
  <si>
    <t>497-2996-1-ND</t>
  </si>
  <si>
    <t>F10154CT-ND</t>
  </si>
  <si>
    <t>478-3916-1-ND</t>
  </si>
  <si>
    <t>587-1248-1-ND</t>
  </si>
  <si>
    <t>445-173057-1-ND</t>
  </si>
  <si>
    <t>QR Worldchips Store</t>
  </si>
  <si>
    <t>TE Connectivity</t>
  </si>
  <si>
    <t>Wurth Electronics</t>
  </si>
  <si>
    <t>Analog Devices</t>
  </si>
  <si>
    <t>Alpha &amp; Omega Semiconductor</t>
  </si>
  <si>
    <t>Abracon</t>
  </si>
  <si>
    <t>MORNSUN</t>
  </si>
  <si>
    <t>Samsung</t>
  </si>
  <si>
    <t>Texas Instruments</t>
  </si>
  <si>
    <t>STMicroelectronics</t>
  </si>
  <si>
    <t>ON Semiconductor / Fairchild</t>
  </si>
  <si>
    <t>Murata</t>
  </si>
  <si>
    <t>Vishay Lite-On</t>
  </si>
  <si>
    <t>ON Semiconductor</t>
  </si>
  <si>
    <t>KEMET</t>
  </si>
  <si>
    <t>Bourns</t>
  </si>
  <si>
    <t>Stackpole Electronics</t>
  </si>
  <si>
    <t>Littelfuse</t>
  </si>
  <si>
    <t>Kyocera AVX</t>
  </si>
  <si>
    <t>Taiyo</t>
  </si>
  <si>
    <t>TDK</t>
  </si>
  <si>
    <t>Supplier Stock 1</t>
  </si>
  <si>
    <t>Supplier Unit Price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</si>
</sst>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204"/>
      <color theme="1"/>
      <scheme val="minor"/>
    </font>
    <font>
      <sz val="10"/>
      <name val="Arial"/>
      <charset val="204"/>
      <color theme="1"/>
    </font>
    <font>
      <sz val="10"/>
      <name val="Arial"/>
      <charset val="204"/>
      <color indexed="8"/>
    </font>
    <font>
      <b/>
      <sz val="10"/>
      <name val="Arial"/>
      <charset val="204"/>
      <color theme="1"/>
    </font>
    <font>
      <sz val="11"/>
      <name val="Calibri"/>
      <charset val="204"/>
      <color theme="1"/>
      <scheme val="minor"/>
    </font>
    <font>
      <u val="single"/>
      <sz val="11"/>
      <name val="Calibri"/>
      <charset val="204"/>
      <color theme="1"/>
    </font>
    <font>
      <u val="single"/>
      <sz val="11"/>
      <name val="Calibri"/>
      <charset val="204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64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xxid="0" numFmtId="0" fontId="0" fillId="0" borderId="0"/>
    <xf xxid="2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2" fillId="0" borderId="0" xfId="0" applyAlignment="1" applyBorder="1" applyFont="1" applyNumberFormat="1" applyFill="1" applyProtection="1">
      <alignment vertical="center"/>
    </xf>
    <xf xxid="3" numFmtId="0" fontId="1" fillId="2" borderId="1" xfId="0" applyAlignment="1" applyBorder="1" applyFont="1" applyNumberFormat="1" applyFill="1" applyProtection="1">
      <alignment horizontal="center"/>
    </xf>
    <xf xxid="4" numFmtId="0" fontId="1" fillId="2" borderId="2" xfId="0" applyAlignment="1" applyBorder="1" applyFont="1" applyNumberFormat="1" applyFill="1" applyProtection="1">
      <alignment horizontal="center"/>
    </xf>
    <xf xxid="5" numFmtId="0" fontId="1" fillId="0" borderId="3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1" fillId="0" borderId="4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1" fillId="0" borderId="5" xfId="0" applyAlignment="1" applyBorder="1" applyFont="1" applyNumberFormat="1" applyFill="1" applyProtection="1"/>
    <xf xxid="10" numFmtId="0" fontId="0" fillId="0" borderId="5" xfId="0" applyAlignment="1" applyBorder="1" applyFont="1" applyNumberFormat="1" applyFill="1" applyProtection="1"/>
    <xf xxid="11" numFmtId="0" fontId="0" fillId="0" borderId="6" xfId="0" applyAlignment="1" applyBorder="1" applyFont="1" applyNumberFormat="1" applyFill="1" applyProtection="1"/>
    <xf xxid="12" numFmtId="0" fontId="0" fillId="0" borderId="7" xfId="0" applyAlignment="1" applyBorder="1" applyFont="1" applyNumberFormat="1" applyFill="1" applyProtection="1"/>
    <xf xxid="13" numFmtId="0" fontId="0" fillId="0" borderId="8" xfId="0" applyAlignment="1" applyBorder="1" applyFont="1" applyNumberFormat="1" applyFill="1" applyProtection="1"/>
    <xf xxid="14" numFmtId="0" fontId="1" fillId="0" borderId="9" xfId="0" applyAlignment="1" applyBorder="1" applyFont="1" applyNumberFormat="1" applyFill="1" applyProtection="1"/>
    <xf xxid="15" numFmtId="0" fontId="0" fillId="0" borderId="9" xfId="0" applyAlignment="1" applyBorder="1" applyFont="1" applyNumberFormat="1" applyFill="1" applyProtection="1"/>
    <xf xxid="16" numFmtId="0" fontId="1" fillId="0" borderId="10" xfId="0" applyAlignment="1" applyBorder="1" applyFont="1" applyNumberFormat="1" applyFill="1" applyProtection="1">
      <alignment wrapText="1"/>
    </xf>
    <xf xxid="17" numFmtId="0" fontId="1" fillId="0" borderId="11" xfId="0" applyAlignment="1" applyBorder="1" applyFont="1" applyNumberFormat="1" applyFill="1" applyProtection="1">
      <alignment wrapText="1"/>
    </xf>
    <xf xxid="18" numFmtId="0" fontId="3" fillId="2" borderId="1" xfId="0" applyAlignment="1" applyBorder="1" applyFont="1" applyNumberFormat="1" applyFill="1" applyProtection="1">
      <alignment horizontal="center" vertical="center"/>
    </xf>
    <xf xxid="19" numFmtId="0" fontId="1" fillId="0" borderId="12" xfId="0" applyAlignment="1" applyBorder="1" applyFont="1" applyNumberFormat="1" applyFill="1" applyProtection="1">
      <alignment wrapText="1"/>
    </xf>
    <xf xxid="20" numFmtId="0" fontId="0" fillId="0" borderId="1" xfId="0" applyAlignment="1" applyBorder="1" applyFont="1" applyNumberFormat="1" applyFill="1" applyProtection="1"/>
    <xf xxid="21" numFmtId="0" fontId="2" fillId="0" borderId="0" xfId="0" applyAlignment="1" applyBorder="1" applyFont="1" applyNumberFormat="1" applyFill="1" applyProtection="1">
      <alignment horizontal="center" vertical="center"/>
    </xf>
    <xf xxid="22" numFmtId="0" fontId="0" fillId="0" borderId="0" xfId="0"/>
    <xf xxid="23" numFmtId="0" fontId="2" fillId="0" borderId="0" xfId="0" applyAlignment="1" applyBorder="1" applyFont="1" applyNumberFormat="1" applyFill="1" applyProtection="1" quotePrefix="1">
      <alignment horizontal="center" vertical="center"/>
    </xf>
  </cellXfs>
  <cellStyles count="2">
    <cellStyle name="Normal" xfId="0" builtinId="0"/>
    <cellStyle name="Hyperlink" xfId="1" builtinId="8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45"/>
  <sheetViews>
    <sheetView view="normal" workbookViewId="0">
      <selection pane="topLeft" activeCell="F4" sqref="F4"/>
    </sheetView>
  </sheetViews>
  <sheetFormatPr defaultRowHeight="15" baseColWidth="0"/>
  <cols>
    <col min="1" max="1" width="3.8515625" customWidth="1"/>
    <col min="2" max="2" width="15.7109375" customWidth="1"/>
    <col min="3" max="3" width="26.13671875" customWidth="1"/>
    <col min="4" max="4" width="26.56640625" customWidth="1"/>
    <col min="5" max="5" width="27.8515625" customWidth="1"/>
    <col min="6" max="6" width="23.13671875" customWidth="1"/>
    <col min="7" max="7" width="22.8515625" customWidth="1"/>
    <col min="8" max="8" width="24.7109375" customWidth="1"/>
    <col min="9" max="9" width="31.7109375" customWidth="1"/>
    <col min="10" max="10" width="8.56640625" customWidth="1"/>
    <col min="11" max="11" width="12.56640625" bestFit="1" customWidth="1"/>
    <col min="12" max="12" width="14.8515625" customWidth="1"/>
    <col min="13" max="13" width="18.28125" customWidth="1"/>
    <col min="14" max="14" width="9.99609375" customWidth="1"/>
  </cols>
  <sheetData>
    <row r="1" spans="2:10">
      <c r="B1" s="22" t="s">
        <v>12</v>
      </c>
      <c r="C1" s="20"/>
      <c r="D1" s="1"/>
      <c r="E1" s="1"/>
      <c r="F1" s="1"/>
      <c r="G1" s="1"/>
      <c r="H1" s="1"/>
      <c r="I1" s="1"/>
      <c r="J1" s="1"/>
    </row>
    <row r="2" spans="1:10">
      <c r="A2" s="1"/>
      <c r="B2" s="1" t="s">
        <v>6</v>
      </c>
      <c r="C2" s="1">
        <v>1</v>
      </c>
      <c r="D2" s="1"/>
      <c r="E2" s="1"/>
      <c r="F2" s="1"/>
      <c r="G2" s="1"/>
      <c r="H2" s="1"/>
      <c r="I2" s="1"/>
      <c r="J2" s="1"/>
    </row>
    <row r="3" spans="1:14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/>
      <c r="L3"/>
      <c r="M3"/>
      <c r="N3"/>
    </row>
    <row r="4" spans="1:14" ht="15.75" thickBot="1">
      <c r="A4" s="17" t="s">
        <v>5</v>
      </c>
      <c r="B4" s="2" t="s">
        <v>13</v>
      </c>
      <c r="C4" s="2" t="s">
        <v>4</v>
      </c>
      <c r="D4" s="2" t="s">
        <v>9</v>
      </c>
      <c r="E4" s="2" t="s">
        <v>0</v>
      </c>
      <c r="F4" s="2" t="s">
        <v>11</v>
      </c>
      <c r="G4" s="2" t="s">
        <v>2</v>
      </c>
      <c r="H4" s="2" t="s">
        <v>1</v>
      </c>
      <c r="I4" s="2" t="s">
        <v>7</v>
      </c>
      <c r="J4" s="2" t="s">
        <v>3</v>
      </c>
      <c r="K4" s="2" t="s">
        <v>8</v>
      </c>
      <c r="L4" s="2" t="s">
        <v>205</v>
      </c>
      <c r="M4" s="2" t="s">
        <v>206</v>
      </c>
      <c r="N4" s="3" t="s">
        <v>10</v>
      </c>
    </row>
    <row r="5" spans="1:14">
      <c r="A5" s="16">
        <f>ROW(A5) - ROW($A$4)</f>
        <v>1</v>
      </c>
      <c r="B5" s="13" t="s">
        <v>14</v>
      </c>
      <c r="C5" s="13" t="s">
        <v>52</v>
      </c>
      <c r="D5" s="13" t="s">
        <v>89</v>
      </c>
      <c r="E5" s="13" t="s">
        <v>89</v>
      </c>
      <c r="F5" s="13" t="s">
        <v>145</v>
      </c>
      <c r="G5" s="13" t="s">
        <v>147</v>
      </c>
      <c r="H5" s="13" t="s">
        <v>147</v>
      </c>
      <c r="I5" s="13" t="s">
        <v>184</v>
      </c>
      <c r="J5" s="13">
        <v>1</v>
      </c>
      <c r="K5" s="14">
        <f>J5*$C$2</f>
        <v>1</v>
      </c>
      <c r="L5" s="14">
        <v>1000</v>
      </c>
      <c r="M5" s="14">
        <v>2.38</v>
      </c>
      <c r="N5" s="12">
        <f>K5*M5</f>
        <v>2.38</v>
      </c>
    </row>
    <row r="6" spans="1:14">
      <c r="A6" s="15">
        <f t="shared" si="0" ref="A6:A42">ROW(A6) - ROW($A$4)</f>
        <v>2</v>
      </c>
      <c r="B6" s="4" t="s">
        <v>15</v>
      </c>
      <c r="C6" s="4" t="s">
        <v>53</v>
      </c>
      <c r="D6" s="4" t="s">
        <v>90</v>
      </c>
      <c r="E6" s="4"/>
      <c r="F6" s="4" t="s">
        <v>146</v>
      </c>
      <c r="G6" s="4" t="s">
        <v>148</v>
      </c>
      <c r="H6" s="4" t="s">
        <v>90</v>
      </c>
      <c r="I6" s="4" t="s">
        <v>185</v>
      </c>
      <c r="J6" s="4">
        <v>4</v>
      </c>
      <c r="K6" s="5">
        <f t="shared" si="1" ref="K6:K42">J6*$C$2</f>
        <v>4</v>
      </c>
      <c r="L6" s="5">
        <v>16580</v>
      </c>
      <c r="M6" s="5">
        <v>0.61</v>
      </c>
      <c r="N6" s="10">
        <f t="shared" si="2" ref="N6:N42">K6*M6</f>
        <v>2.44</v>
      </c>
    </row>
    <row r="7" spans="1:14" customHeight="1" thickBot="1">
      <c r="A7" s="16">
        <f>ROW(A7) - ROW($A$4)</f>
        <v>3</v>
      </c>
      <c r="B7" s="13" t="s">
        <v>16</v>
      </c>
      <c r="C7" s="13" t="s">
        <v>54</v>
      </c>
      <c r="D7" s="13" t="s">
        <v>91</v>
      </c>
      <c r="E7" s="13"/>
      <c r="F7" s="13" t="s">
        <v>146</v>
      </c>
      <c r="G7" s="13" t="s">
        <v>149</v>
      </c>
      <c r="H7" s="13" t="s">
        <v>91</v>
      </c>
      <c r="I7" s="13" t="s">
        <v>185</v>
      </c>
      <c r="J7" s="13">
        <v>1</v>
      </c>
      <c r="K7" s="14">
        <f>J7*$C$2</f>
        <v>1</v>
      </c>
      <c r="L7" s="14">
        <v>34690</v>
      </c>
      <c r="M7" s="14">
        <v>0.67</v>
      </c>
      <c r="N7" s="12">
        <f>K7*M7</f>
        <v>0.67</v>
      </c>
    </row>
    <row r="8" spans="1:14" customHeight="1" thickBot="1">
      <c r="A8" s="15">
        <f>ROW(A8) - ROW($A$4)</f>
        <v>4</v>
      </c>
      <c r="B8" s="4" t="s">
        <v>17</v>
      </c>
      <c r="C8" s="4" t="s">
        <v>55</v>
      </c>
      <c r="D8" s="4" t="s">
        <v>92</v>
      </c>
      <c r="E8" s="4" t="s">
        <v>92</v>
      </c>
      <c r="F8" s="4" t="s">
        <v>146</v>
      </c>
      <c r="G8" s="4" t="s">
        <v>150</v>
      </c>
      <c r="H8" s="4" t="s">
        <v>92</v>
      </c>
      <c r="I8" s="4" t="s">
        <v>185</v>
      </c>
      <c r="J8" s="4">
        <v>1</v>
      </c>
      <c r="K8" s="5">
        <f>J8*$C$2</f>
        <v>1</v>
      </c>
      <c r="L8" s="5">
        <v>148953</v>
      </c>
      <c r="M8" s="5">
        <v>0.38</v>
      </c>
      <c r="N8" s="10">
        <f>K8*M8</f>
        <v>0.38</v>
      </c>
    </row>
    <row r="9" spans="1:14" customHeight="1" thickBot="1">
      <c r="A9" s="16">
        <f>ROW(A9) - ROW($A$4)</f>
        <v>5</v>
      </c>
      <c r="B9" s="13" t="s">
        <v>18</v>
      </c>
      <c r="C9" s="13" t="s">
        <v>56</v>
      </c>
      <c r="D9" s="13" t="s">
        <v>93</v>
      </c>
      <c r="E9" s="13" t="s">
        <v>93</v>
      </c>
      <c r="F9" s="13" t="s">
        <v>146</v>
      </c>
      <c r="G9" s="13" t="s">
        <v>151</v>
      </c>
      <c r="H9" s="13" t="s">
        <v>93</v>
      </c>
      <c r="I9" s="13" t="s">
        <v>185</v>
      </c>
      <c r="J9" s="13">
        <v>4</v>
      </c>
      <c r="K9" s="14">
        <f>J9*$C$2</f>
        <v>4</v>
      </c>
      <c r="L9" s="14">
        <v>11845</v>
      </c>
      <c r="M9" s="14">
        <v>0.39</v>
      </c>
      <c r="N9" s="12">
        <f>K9*M9</f>
        <v>1.56</v>
      </c>
    </row>
    <row r="10" spans="1:14" customHeight="1" thickBot="1">
      <c r="A10" s="15">
        <f>ROW(A10) - ROW($A$4)</f>
        <v>6</v>
      </c>
      <c r="B10" s="4" t="s">
        <v>19</v>
      </c>
      <c r="C10" s="4" t="s">
        <v>57</v>
      </c>
      <c r="D10" s="4" t="s">
        <v>94</v>
      </c>
      <c r="E10" s="4" t="s">
        <v>94</v>
      </c>
      <c r="F10" s="4" t="s">
        <v>146</v>
      </c>
      <c r="G10" s="4" t="s">
        <v>152</v>
      </c>
      <c r="H10" s="4" t="s">
        <v>94</v>
      </c>
      <c r="I10" s="4" t="s">
        <v>185</v>
      </c>
      <c r="J10" s="4">
        <v>1</v>
      </c>
      <c r="K10" s="5">
        <f>J10*$C$2</f>
        <v>1</v>
      </c>
      <c r="L10" s="5">
        <v>69971</v>
      </c>
      <c r="M10" s="5">
        <v>0.47</v>
      </c>
      <c r="N10" s="10">
        <f>K10*M10</f>
        <v>0.47</v>
      </c>
    </row>
    <row r="11" spans="1:14" customHeight="1" thickBot="1">
      <c r="A11" s="16">
        <f>ROW(A11) - ROW($A$4)</f>
        <v>7</v>
      </c>
      <c r="B11" s="13" t="s">
        <v>20</v>
      </c>
      <c r="C11" s="13" t="s">
        <v>58</v>
      </c>
      <c r="D11" s="13" t="s">
        <v>95</v>
      </c>
      <c r="E11" s="13" t="s">
        <v>126</v>
      </c>
      <c r="F11" s="13" t="s">
        <v>146</v>
      </c>
      <c r="G11" s="13" t="s">
        <v>153</v>
      </c>
      <c r="H11" s="13" t="s">
        <v>95</v>
      </c>
      <c r="I11" s="13" t="s">
        <v>186</v>
      </c>
      <c r="J11" s="13">
        <v>1</v>
      </c>
      <c r="K11" s="14">
        <f>J11*$C$2</f>
        <v>1</v>
      </c>
      <c r="L11" s="14">
        <v>511968</v>
      </c>
      <c r="M11" s="14">
        <v>0.18</v>
      </c>
      <c r="N11" s="12">
        <f>K11*M11</f>
        <v>0.18</v>
      </c>
    </row>
    <row r="12" spans="1:14" customHeight="1" thickBot="1">
      <c r="A12" s="15">
        <f>ROW(A12) - ROW($A$4)</f>
        <v>8</v>
      </c>
      <c r="B12" s="4" t="s">
        <v>21</v>
      </c>
      <c r="C12" s="4" t="s">
        <v>59</v>
      </c>
      <c r="D12" s="4" t="s">
        <v>96</v>
      </c>
      <c r="E12" s="4" t="s">
        <v>127</v>
      </c>
      <c r="F12" s="4" t="s">
        <v>146</v>
      </c>
      <c r="G12" s="4" t="s">
        <v>154</v>
      </c>
      <c r="H12" s="4" t="s">
        <v>96</v>
      </c>
      <c r="I12" s="4" t="s">
        <v>187</v>
      </c>
      <c r="J12" s="4">
        <v>1</v>
      </c>
      <c r="K12" s="5">
        <f>J12*$C$2</f>
        <v>1</v>
      </c>
      <c r="L12" s="5">
        <v>16841</v>
      </c>
      <c r="M12" s="5">
        <v>11.71</v>
      </c>
      <c r="N12" s="10">
        <f>K12*M12</f>
        <v>11.71</v>
      </c>
    </row>
    <row r="13" spans="1:14" customHeight="1" thickBot="1">
      <c r="A13" s="16">
        <f>ROW(A13) - ROW($A$4)</f>
        <v>9</v>
      </c>
      <c r="B13" s="13" t="s">
        <v>22</v>
      </c>
      <c r="C13" s="13" t="s">
        <v>60</v>
      </c>
      <c r="D13" s="13" t="s">
        <v>97</v>
      </c>
      <c r="E13" s="13" t="s">
        <v>128</v>
      </c>
      <c r="F13" s="13" t="s">
        <v>146</v>
      </c>
      <c r="G13" s="13" t="s">
        <v>155</v>
      </c>
      <c r="H13" s="13" t="s">
        <v>97</v>
      </c>
      <c r="I13" s="13" t="s">
        <v>188</v>
      </c>
      <c r="J13" s="13">
        <v>1</v>
      </c>
      <c r="K13" s="14">
        <f>J13*$C$2</f>
        <v>1</v>
      </c>
      <c r="L13" s="14">
        <v>417392</v>
      </c>
      <c r="M13" s="14">
        <v>0.61</v>
      </c>
      <c r="N13" s="12">
        <f>K13*M13</f>
        <v>0.61</v>
      </c>
    </row>
    <row r="14" spans="1:14" customHeight="1" thickBot="1">
      <c r="A14" s="15">
        <f>ROW(A14) - ROW($A$4)</f>
        <v>10</v>
      </c>
      <c r="B14" s="4" t="s">
        <v>23</v>
      </c>
      <c r="C14" s="4" t="s">
        <v>61</v>
      </c>
      <c r="D14" s="4" t="s">
        <v>98</v>
      </c>
      <c r="E14" s="4" t="s">
        <v>129</v>
      </c>
      <c r="F14" s="4" t="s">
        <v>146</v>
      </c>
      <c r="G14" s="4" t="s">
        <v>156</v>
      </c>
      <c r="H14" s="4" t="s">
        <v>98</v>
      </c>
      <c r="I14" s="4" t="s">
        <v>189</v>
      </c>
      <c r="J14" s="4">
        <v>1</v>
      </c>
      <c r="K14" s="5">
        <f>J14*$C$2</f>
        <v>1</v>
      </c>
      <c r="L14" s="5">
        <v>137388</v>
      </c>
      <c r="M14" s="5">
        <v>0.41</v>
      </c>
      <c r="N14" s="10">
        <f>K14*M14</f>
        <v>0.41</v>
      </c>
    </row>
    <row r="15" spans="1:14" customHeight="1" thickBot="1">
      <c r="A15" s="16">
        <f>ROW(A15) - ROW($A$4)</f>
        <v>11</v>
      </c>
      <c r="B15" s="13" t="s">
        <v>24</v>
      </c>
      <c r="C15" s="13" t="s">
        <v>62</v>
      </c>
      <c r="D15" s="13" t="s">
        <v>99</v>
      </c>
      <c r="E15" s="13" t="s">
        <v>99</v>
      </c>
      <c r="F15" s="13" t="s">
        <v>146</v>
      </c>
      <c r="G15" s="13" t="s">
        <v>157</v>
      </c>
      <c r="H15" s="13" t="s">
        <v>99</v>
      </c>
      <c r="I15" s="13" t="s">
        <v>190</v>
      </c>
      <c r="J15" s="13">
        <v>1</v>
      </c>
      <c r="K15" s="14">
        <f>J15*$C$2</f>
        <v>1</v>
      </c>
      <c r="L15" s="14">
        <v>141</v>
      </c>
      <c r="M15" s="14">
        <v>2.82</v>
      </c>
      <c r="N15" s="12">
        <f>K15*M15</f>
        <v>2.82</v>
      </c>
    </row>
    <row r="16" spans="1:14" customHeight="1" thickBot="1">
      <c r="A16" s="15">
        <f>ROW(A16) - ROW($A$4)</f>
        <v>12</v>
      </c>
      <c r="B16" s="4" t="s">
        <v>25</v>
      </c>
      <c r="C16" s="4" t="s">
        <v>63</v>
      </c>
      <c r="D16" s="4" t="s">
        <v>100</v>
      </c>
      <c r="E16" s="4" t="s">
        <v>130</v>
      </c>
      <c r="F16" s="4" t="s">
        <v>146</v>
      </c>
      <c r="G16" s="4" t="s">
        <v>158</v>
      </c>
      <c r="H16" s="4" t="s">
        <v>100</v>
      </c>
      <c r="I16" s="4" t="s">
        <v>191</v>
      </c>
      <c r="J16" s="4">
        <v>2</v>
      </c>
      <c r="K16" s="5">
        <f>J16*$C$2</f>
        <v>2</v>
      </c>
      <c r="L16" s="5">
        <v>399996</v>
      </c>
      <c r="M16" s="5">
        <v>0.23</v>
      </c>
      <c r="N16" s="10">
        <f>K16*M16</f>
        <v>0.46</v>
      </c>
    </row>
    <row r="17" spans="1:14" customHeight="1" thickBot="1">
      <c r="A17" s="16">
        <f>ROW(A17) - ROW($A$4)</f>
        <v>13</v>
      </c>
      <c r="B17" s="13" t="s">
        <v>26</v>
      </c>
      <c r="C17" s="13" t="s">
        <v>64</v>
      </c>
      <c r="D17" s="13" t="s">
        <v>101</v>
      </c>
      <c r="E17" s="13" t="s">
        <v>131</v>
      </c>
      <c r="F17" s="13" t="s">
        <v>146</v>
      </c>
      <c r="G17" s="13" t="s">
        <v>159</v>
      </c>
      <c r="H17" s="13" t="s">
        <v>101</v>
      </c>
      <c r="I17" s="13" t="s">
        <v>191</v>
      </c>
      <c r="J17" s="13">
        <v>3</v>
      </c>
      <c r="K17" s="14">
        <f>J17*$C$2</f>
        <v>3</v>
      </c>
      <c r="L17" s="14">
        <v>5466402</v>
      </c>
      <c r="M17" s="14">
        <v>0.26</v>
      </c>
      <c r="N17" s="12">
        <f>K17*M17</f>
        <v>0.78</v>
      </c>
    </row>
    <row r="18" spans="1:14" customHeight="1" thickBot="1">
      <c r="A18" s="15">
        <f>ROW(A18) - ROW($A$4)</f>
        <v>14</v>
      </c>
      <c r="B18" s="4" t="s">
        <v>27</v>
      </c>
      <c r="C18" s="4" t="s">
        <v>65</v>
      </c>
      <c r="D18" s="4" t="s">
        <v>102</v>
      </c>
      <c r="E18" s="4" t="s">
        <v>127</v>
      </c>
      <c r="F18" s="4" t="s">
        <v>146</v>
      </c>
      <c r="G18" s="4" t="s">
        <v>160</v>
      </c>
      <c r="H18" s="4" t="s">
        <v>102</v>
      </c>
      <c r="I18" s="4" t="s">
        <v>192</v>
      </c>
      <c r="J18" s="4">
        <v>1</v>
      </c>
      <c r="K18" s="5">
        <f>J18*$C$2</f>
        <v>1</v>
      </c>
      <c r="L18" s="5">
        <v>3014</v>
      </c>
      <c r="M18" s="5">
        <v>1.93</v>
      </c>
      <c r="N18" s="10">
        <f>K18*M18</f>
        <v>1.93</v>
      </c>
    </row>
    <row r="19" spans="1:14" customHeight="1" thickBot="1">
      <c r="A19" s="16">
        <f>ROW(A19) - ROW($A$4)</f>
        <v>15</v>
      </c>
      <c r="B19" s="13" t="s">
        <v>28</v>
      </c>
      <c r="C19" s="13" t="s">
        <v>66</v>
      </c>
      <c r="D19" s="13" t="s">
        <v>103</v>
      </c>
      <c r="E19" s="13" t="s">
        <v>132</v>
      </c>
      <c r="F19" s="13" t="s">
        <v>146</v>
      </c>
      <c r="G19" s="13" t="s">
        <v>161</v>
      </c>
      <c r="H19" s="13" t="s">
        <v>103</v>
      </c>
      <c r="I19" s="13" t="s">
        <v>193</v>
      </c>
      <c r="J19" s="13">
        <v>2</v>
      </c>
      <c r="K19" s="14">
        <f>J19*$C$2</f>
        <v>2</v>
      </c>
      <c r="L19" s="14">
        <v>139582</v>
      </c>
      <c r="M19" s="14">
        <v>0.44</v>
      </c>
      <c r="N19" s="12">
        <f>K19*M19</f>
        <v>0.88</v>
      </c>
    </row>
    <row r="20" spans="1:14" customHeight="1" thickBot="1">
      <c r="A20" s="15">
        <f>ROW(A20) - ROW($A$4)</f>
        <v>16</v>
      </c>
      <c r="B20" s="4" t="s">
        <v>29</v>
      </c>
      <c r="C20" s="4" t="s">
        <v>67</v>
      </c>
      <c r="D20" s="4" t="s">
        <v>104</v>
      </c>
      <c r="E20" s="4" t="s">
        <v>133</v>
      </c>
      <c r="F20" s="4" t="s">
        <v>146</v>
      </c>
      <c r="G20" s="4" t="s">
        <v>162</v>
      </c>
      <c r="H20" s="4" t="s">
        <v>104</v>
      </c>
      <c r="I20" s="4" t="s">
        <v>194</v>
      </c>
      <c r="J20" s="4">
        <v>1</v>
      </c>
      <c r="K20" s="5">
        <f>J20*$C$2</f>
        <v>1</v>
      </c>
      <c r="L20" s="5">
        <v>31185</v>
      </c>
      <c r="M20" s="5">
        <v>1.35</v>
      </c>
      <c r="N20" s="10">
        <f>K20*M20</f>
        <v>1.35</v>
      </c>
    </row>
    <row r="21" spans="1:14" customHeight="1" thickBot="1">
      <c r="A21" s="16">
        <f>ROW(A21) - ROW($A$4)</f>
        <v>17</v>
      </c>
      <c r="B21" s="13" t="s">
        <v>30</v>
      </c>
      <c r="C21" s="13" t="s">
        <v>68</v>
      </c>
      <c r="D21" s="13" t="s">
        <v>105</v>
      </c>
      <c r="E21" s="13" t="s">
        <v>134</v>
      </c>
      <c r="F21" s="13" t="s">
        <v>146</v>
      </c>
      <c r="G21" s="13" t="s">
        <v>163</v>
      </c>
      <c r="H21" s="13" t="s">
        <v>105</v>
      </c>
      <c r="I21" s="13" t="s">
        <v>195</v>
      </c>
      <c r="J21" s="13">
        <v>11</v>
      </c>
      <c r="K21" s="14">
        <f>J21*$C$2</f>
        <v>11</v>
      </c>
      <c r="L21" s="14">
        <v>15367679</v>
      </c>
      <c r="M21" s="14">
        <v>0.184</v>
      </c>
      <c r="N21" s="12">
        <f>K21*M21</f>
        <v>2.024</v>
      </c>
    </row>
    <row r="22" spans="1:14" customHeight="1" thickBot="1">
      <c r="A22" s="15">
        <f>ROW(A22) - ROW($A$4)</f>
        <v>18</v>
      </c>
      <c r="B22" s="4" t="s">
        <v>31</v>
      </c>
      <c r="C22" s="4" t="s">
        <v>69</v>
      </c>
      <c r="D22" s="4" t="s">
        <v>106</v>
      </c>
      <c r="E22" s="4" t="s">
        <v>134</v>
      </c>
      <c r="F22" s="4" t="s">
        <v>146</v>
      </c>
      <c r="G22" s="4" t="s">
        <v>164</v>
      </c>
      <c r="H22" s="4" t="s">
        <v>106</v>
      </c>
      <c r="I22" s="4" t="s">
        <v>195</v>
      </c>
      <c r="J22" s="4">
        <v>1</v>
      </c>
      <c r="K22" s="5">
        <f>J22*$C$2</f>
        <v>1</v>
      </c>
      <c r="L22" s="5">
        <v>1722668</v>
      </c>
      <c r="M22" s="5">
        <v>0.1</v>
      </c>
      <c r="N22" s="10">
        <f>K22*M22</f>
        <v>0.1</v>
      </c>
    </row>
    <row r="23" spans="1:14" customHeight="1" thickBot="1">
      <c r="A23" s="16">
        <f>ROW(A23) - ROW($A$4)</f>
        <v>19</v>
      </c>
      <c r="B23" s="13" t="s">
        <v>32</v>
      </c>
      <c r="C23" s="13" t="s">
        <v>70</v>
      </c>
      <c r="D23" s="13" t="s">
        <v>107</v>
      </c>
      <c r="E23" s="13" t="s">
        <v>135</v>
      </c>
      <c r="F23" s="13" t="s">
        <v>146</v>
      </c>
      <c r="G23" s="13" t="s">
        <v>165</v>
      </c>
      <c r="H23" s="13" t="s">
        <v>107</v>
      </c>
      <c r="I23" s="13" t="s">
        <v>192</v>
      </c>
      <c r="J23" s="13">
        <v>1</v>
      </c>
      <c r="K23" s="14">
        <f>J23*$C$2</f>
        <v>1</v>
      </c>
      <c r="L23" s="14">
        <v>23</v>
      </c>
      <c r="M23" s="14">
        <v>3.83</v>
      </c>
      <c r="N23" s="12">
        <f>K23*M23</f>
        <v>3.83</v>
      </c>
    </row>
    <row r="24" spans="1:14" customHeight="1" thickBot="1">
      <c r="A24" s="15">
        <f>ROW(A24) - ROW($A$4)</f>
        <v>20</v>
      </c>
      <c r="B24" s="4" t="s">
        <v>33</v>
      </c>
      <c r="C24" s="4" t="s">
        <v>71</v>
      </c>
      <c r="D24" s="4" t="s">
        <v>108</v>
      </c>
      <c r="E24" s="4" t="s">
        <v>136</v>
      </c>
      <c r="F24" s="4" t="s">
        <v>146</v>
      </c>
      <c r="G24" s="4" t="s">
        <v>166</v>
      </c>
      <c r="H24" s="4" t="s">
        <v>108</v>
      </c>
      <c r="I24" s="4" t="s">
        <v>196</v>
      </c>
      <c r="J24" s="4">
        <v>1</v>
      </c>
      <c r="K24" s="5">
        <f>J24*$C$2</f>
        <v>1</v>
      </c>
      <c r="L24" s="5">
        <v>300793</v>
      </c>
      <c r="M24" s="5">
        <v>0.25</v>
      </c>
      <c r="N24" s="10">
        <f>K24*M24</f>
        <v>0.25</v>
      </c>
    </row>
    <row r="25" spans="1:14" customHeight="1" thickBot="1">
      <c r="A25" s="16">
        <f>ROW(A25) - ROW($A$4)</f>
        <v>21</v>
      </c>
      <c r="B25" s="13" t="s">
        <v>34</v>
      </c>
      <c r="C25" s="13" t="s">
        <v>72</v>
      </c>
      <c r="D25" s="13" t="s">
        <v>109</v>
      </c>
      <c r="E25" s="13" t="s">
        <v>137</v>
      </c>
      <c r="F25" s="13" t="s">
        <v>146</v>
      </c>
      <c r="G25" s="13" t="s">
        <v>167</v>
      </c>
      <c r="H25" s="13" t="s">
        <v>109</v>
      </c>
      <c r="I25" s="13" t="s">
        <v>197</v>
      </c>
      <c r="J25" s="13">
        <v>1</v>
      </c>
      <c r="K25" s="14">
        <f>J25*$C$2</f>
        <v>1</v>
      </c>
      <c r="L25" s="14">
        <v>68766</v>
      </c>
      <c r="M25" s="14">
        <v>0.69</v>
      </c>
      <c r="N25" s="12">
        <f>K25*M25</f>
        <v>0.69</v>
      </c>
    </row>
    <row r="26" spans="1:14" customHeight="1" thickBot="1">
      <c r="A26" s="15">
        <f>ROW(A26) - ROW($A$4)</f>
        <v>22</v>
      </c>
      <c r="B26" s="4" t="s">
        <v>35</v>
      </c>
      <c r="C26" s="4" t="s">
        <v>73</v>
      </c>
      <c r="D26" s="4" t="s">
        <v>110</v>
      </c>
      <c r="E26" s="4" t="s">
        <v>138</v>
      </c>
      <c r="F26" s="4" t="s">
        <v>146</v>
      </c>
      <c r="G26" s="4" t="s">
        <v>168</v>
      </c>
      <c r="H26" s="4" t="s">
        <v>110</v>
      </c>
      <c r="I26" s="4" t="s">
        <v>198</v>
      </c>
      <c r="J26" s="4">
        <v>1</v>
      </c>
      <c r="K26" s="5">
        <f>J26*$C$2</f>
        <v>1</v>
      </c>
      <c r="L26" s="5">
        <v>1938</v>
      </c>
      <c r="M26" s="5">
        <v>1.33</v>
      </c>
      <c r="N26" s="10">
        <f>K26*M26</f>
        <v>1.33</v>
      </c>
    </row>
    <row r="27" spans="1:14" customHeight="1" thickBot="1">
      <c r="A27" s="16">
        <f>ROW(A27) - ROW($A$4)</f>
        <v>23</v>
      </c>
      <c r="B27" s="13" t="s">
        <v>36</v>
      </c>
      <c r="C27" s="13" t="s">
        <v>74</v>
      </c>
      <c r="D27" s="13" t="s">
        <v>111</v>
      </c>
      <c r="E27" s="13" t="s">
        <v>139</v>
      </c>
      <c r="F27" s="13" t="s">
        <v>146</v>
      </c>
      <c r="G27" s="13" t="s">
        <v>169</v>
      </c>
      <c r="H27" s="13" t="s">
        <v>111</v>
      </c>
      <c r="I27" s="13" t="s">
        <v>199</v>
      </c>
      <c r="J27" s="13">
        <v>4</v>
      </c>
      <c r="K27" s="14">
        <f>J27*$C$2</f>
        <v>4</v>
      </c>
      <c r="L27" s="14">
        <v>3830</v>
      </c>
      <c r="M27" s="14">
        <v>1.77</v>
      </c>
      <c r="N27" s="12">
        <f>K27*M27</f>
        <v>7.08</v>
      </c>
    </row>
    <row r="28" spans="1:14" customHeight="1" thickBot="1">
      <c r="A28" s="15">
        <f>ROW(A28) - ROW($A$4)</f>
        <v>24</v>
      </c>
      <c r="B28" s="4" t="s">
        <v>37</v>
      </c>
      <c r="C28" s="4" t="s">
        <v>75</v>
      </c>
      <c r="D28" s="4" t="s">
        <v>112</v>
      </c>
      <c r="E28" s="4" t="s">
        <v>140</v>
      </c>
      <c r="F28" s="4" t="s">
        <v>146</v>
      </c>
      <c r="G28" s="4" t="s">
        <v>170</v>
      </c>
      <c r="H28" s="4" t="s">
        <v>112</v>
      </c>
      <c r="I28" s="4" t="s">
        <v>200</v>
      </c>
      <c r="J28" s="4">
        <v>1</v>
      </c>
      <c r="K28" s="5">
        <f>J28*$C$2</f>
        <v>1</v>
      </c>
      <c r="L28" s="5">
        <v>1757558</v>
      </c>
      <c r="M28" s="5">
        <v>0.1</v>
      </c>
      <c r="N28" s="10">
        <f>K28*M28</f>
        <v>0.1</v>
      </c>
    </row>
    <row r="29" spans="1:14" customHeight="1" thickBot="1">
      <c r="A29" s="16">
        <f>ROW(A29) - ROW($A$4)</f>
        <v>25</v>
      </c>
      <c r="B29" s="13" t="s">
        <v>38</v>
      </c>
      <c r="C29" s="13" t="s">
        <v>76</v>
      </c>
      <c r="D29" s="13" t="s">
        <v>113</v>
      </c>
      <c r="E29" s="13" t="s">
        <v>140</v>
      </c>
      <c r="F29" s="13" t="s">
        <v>146</v>
      </c>
      <c r="G29" s="13" t="s">
        <v>171</v>
      </c>
      <c r="H29" s="13" t="s">
        <v>113</v>
      </c>
      <c r="I29" s="13" t="s">
        <v>200</v>
      </c>
      <c r="J29" s="13">
        <v>2</v>
      </c>
      <c r="K29" s="14">
        <f>J29*$C$2</f>
        <v>2</v>
      </c>
      <c r="L29" s="14">
        <v>3563399</v>
      </c>
      <c r="M29" s="14">
        <v>0.015</v>
      </c>
      <c r="N29" s="12">
        <f>K29*M29</f>
        <v>0.03</v>
      </c>
    </row>
    <row r="30" spans="1:14" customHeight="1" thickBot="1">
      <c r="A30" s="15">
        <f>ROW(A30) - ROW($A$4)</f>
        <v>26</v>
      </c>
      <c r="B30" s="4" t="s">
        <v>39</v>
      </c>
      <c r="C30" s="4" t="s">
        <v>77</v>
      </c>
      <c r="D30" s="4" t="s">
        <v>114</v>
      </c>
      <c r="E30" s="4" t="s">
        <v>140</v>
      </c>
      <c r="F30" s="4" t="s">
        <v>146</v>
      </c>
      <c r="G30" s="4" t="s">
        <v>172</v>
      </c>
      <c r="H30" s="4" t="s">
        <v>114</v>
      </c>
      <c r="I30" s="4" t="s">
        <v>200</v>
      </c>
      <c r="J30" s="4">
        <v>1</v>
      </c>
      <c r="K30" s="5">
        <f>J30*$C$2</f>
        <v>1</v>
      </c>
      <c r="L30" s="5">
        <v>691562</v>
      </c>
      <c r="M30" s="5">
        <v>0.1</v>
      </c>
      <c r="N30" s="10">
        <f>K30*M30</f>
        <v>0.1</v>
      </c>
    </row>
    <row r="31" spans="1:14" customHeight="1" thickBot="1">
      <c r="A31" s="16">
        <f>ROW(A31) - ROW($A$4)</f>
        <v>27</v>
      </c>
      <c r="B31" s="13" t="s">
        <v>40</v>
      </c>
      <c r="C31" s="13" t="s">
        <v>78</v>
      </c>
      <c r="D31" s="13" t="s">
        <v>115</v>
      </c>
      <c r="E31" s="13" t="s">
        <v>140</v>
      </c>
      <c r="F31" s="13" t="s">
        <v>146</v>
      </c>
      <c r="G31" s="13" t="s">
        <v>173</v>
      </c>
      <c r="H31" s="13" t="s">
        <v>115</v>
      </c>
      <c r="I31" s="13" t="s">
        <v>200</v>
      </c>
      <c r="J31" s="13">
        <v>1</v>
      </c>
      <c r="K31" s="14">
        <f>J31*$C$2</f>
        <v>1</v>
      </c>
      <c r="L31" s="14">
        <v>635964</v>
      </c>
      <c r="M31" s="14">
        <v>0.1</v>
      </c>
      <c r="N31" s="12">
        <f>K31*M31</f>
        <v>0.1</v>
      </c>
    </row>
    <row r="32" spans="1:14" customHeight="1" thickBot="1">
      <c r="A32" s="15">
        <f>ROW(A32) - ROW($A$4)</f>
        <v>28</v>
      </c>
      <c r="B32" s="4" t="s">
        <v>41</v>
      </c>
      <c r="C32" s="4" t="s">
        <v>79</v>
      </c>
      <c r="D32" s="4" t="s">
        <v>116</v>
      </c>
      <c r="E32" s="4" t="s">
        <v>140</v>
      </c>
      <c r="F32" s="4" t="s">
        <v>146</v>
      </c>
      <c r="G32" s="4" t="s">
        <v>174</v>
      </c>
      <c r="H32" s="4" t="s">
        <v>116</v>
      </c>
      <c r="I32" s="4" t="s">
        <v>200</v>
      </c>
      <c r="J32" s="4">
        <v>1</v>
      </c>
      <c r="K32" s="5">
        <f>J32*$C$2</f>
        <v>1</v>
      </c>
      <c r="L32" s="5">
        <v>155287</v>
      </c>
      <c r="M32" s="5">
        <v>0.1</v>
      </c>
      <c r="N32" s="10">
        <f>K32*M32</f>
        <v>0.1</v>
      </c>
    </row>
    <row r="33" spans="1:14" customHeight="1" thickBot="1">
      <c r="A33" s="16">
        <f>ROW(A33) - ROW($A$4)</f>
        <v>29</v>
      </c>
      <c r="B33" s="13" t="s">
        <v>42</v>
      </c>
      <c r="C33" s="13" t="s">
        <v>80</v>
      </c>
      <c r="D33" s="13" t="s">
        <v>117</v>
      </c>
      <c r="E33" s="13" t="s">
        <v>140</v>
      </c>
      <c r="F33" s="13" t="s">
        <v>146</v>
      </c>
      <c r="G33" s="13" t="s">
        <v>175</v>
      </c>
      <c r="H33" s="13" t="s">
        <v>117</v>
      </c>
      <c r="I33" s="13" t="s">
        <v>200</v>
      </c>
      <c r="J33" s="13">
        <v>1</v>
      </c>
      <c r="K33" s="14">
        <f>J33*$C$2</f>
        <v>1</v>
      </c>
      <c r="L33" s="14">
        <v>5992682</v>
      </c>
      <c r="M33" s="14">
        <v>0.1</v>
      </c>
      <c r="N33" s="12">
        <f>K33*M33</f>
        <v>0.1</v>
      </c>
    </row>
    <row r="34" spans="1:14" customHeight="1" thickBot="1">
      <c r="A34" s="15">
        <f>ROW(A34) - ROW($A$4)</f>
        <v>30</v>
      </c>
      <c r="B34" s="4" t="s">
        <v>43</v>
      </c>
      <c r="C34" s="4" t="s">
        <v>81</v>
      </c>
      <c r="D34" s="4" t="s">
        <v>118</v>
      </c>
      <c r="E34" s="4" t="s">
        <v>140</v>
      </c>
      <c r="F34" s="4" t="s">
        <v>146</v>
      </c>
      <c r="G34" s="4" t="s">
        <v>176</v>
      </c>
      <c r="H34" s="4" t="s">
        <v>118</v>
      </c>
      <c r="I34" s="4" t="s">
        <v>200</v>
      </c>
      <c r="J34" s="4">
        <v>7</v>
      </c>
      <c r="K34" s="5">
        <f>J34*$C$2</f>
        <v>7</v>
      </c>
      <c r="L34" s="5">
        <v>5517565</v>
      </c>
      <c r="M34" s="5">
        <v>0.015</v>
      </c>
      <c r="N34" s="10">
        <f>K34*M34</f>
        <v>0.105</v>
      </c>
    </row>
    <row r="35" spans="1:14" customHeight="1" thickBot="1">
      <c r="A35" s="16">
        <f>ROW(A35) - ROW($A$4)</f>
        <v>31</v>
      </c>
      <c r="B35" s="13" t="s">
        <v>44</v>
      </c>
      <c r="C35" s="13" t="s">
        <v>82</v>
      </c>
      <c r="D35" s="13" t="s">
        <v>119</v>
      </c>
      <c r="E35" s="13" t="s">
        <v>140</v>
      </c>
      <c r="F35" s="13" t="s">
        <v>146</v>
      </c>
      <c r="G35" s="13" t="s">
        <v>177</v>
      </c>
      <c r="H35" s="13" t="s">
        <v>119</v>
      </c>
      <c r="I35" s="13" t="s">
        <v>200</v>
      </c>
      <c r="J35" s="13">
        <v>2</v>
      </c>
      <c r="K35" s="14">
        <f>J35*$C$2</f>
        <v>2</v>
      </c>
      <c r="L35" s="14">
        <v>17106455</v>
      </c>
      <c r="M35" s="14">
        <v>0.013</v>
      </c>
      <c r="N35" s="12">
        <f>K35*M35</f>
        <v>0.026</v>
      </c>
    </row>
    <row r="36" spans="1:14" customHeight="1" thickBot="1">
      <c r="A36" s="15">
        <f>ROW(A36) - ROW($A$4)</f>
        <v>32</v>
      </c>
      <c r="B36" s="4" t="s">
        <v>45</v>
      </c>
      <c r="C36" s="4" t="s">
        <v>83</v>
      </c>
      <c r="D36" s="4" t="s">
        <v>120</v>
      </c>
      <c r="E36" s="4" t="s">
        <v>141</v>
      </c>
      <c r="F36" s="4" t="s">
        <v>146</v>
      </c>
      <c r="G36" s="4" t="s">
        <v>178</v>
      </c>
      <c r="H36" s="4" t="s">
        <v>120</v>
      </c>
      <c r="I36" s="4" t="s">
        <v>199</v>
      </c>
      <c r="J36" s="4">
        <v>4</v>
      </c>
      <c r="K36" s="5">
        <f>J36*$C$2</f>
        <v>4</v>
      </c>
      <c r="L36" s="5">
        <v>54096</v>
      </c>
      <c r="M36" s="5">
        <v>0.41</v>
      </c>
      <c r="N36" s="10">
        <f>K36*M36</f>
        <v>1.64</v>
      </c>
    </row>
    <row r="37" spans="1:14" customHeight="1" thickBot="1">
      <c r="A37" s="16">
        <f>ROW(A37) - ROW($A$4)</f>
        <v>33</v>
      </c>
      <c r="B37" s="13" t="s">
        <v>46</v>
      </c>
      <c r="C37" s="13" t="s">
        <v>84</v>
      </c>
      <c r="D37" s="13" t="s">
        <v>121</v>
      </c>
      <c r="E37" s="13" t="s">
        <v>141</v>
      </c>
      <c r="F37" s="13" t="s">
        <v>146</v>
      </c>
      <c r="G37" s="13" t="s">
        <v>179</v>
      </c>
      <c r="H37" s="13" t="s">
        <v>121</v>
      </c>
      <c r="I37" s="13" t="s">
        <v>193</v>
      </c>
      <c r="J37" s="13">
        <v>1</v>
      </c>
      <c r="K37" s="14">
        <f>J37*$C$2</f>
        <v>1</v>
      </c>
      <c r="L37" s="14">
        <v>67359</v>
      </c>
      <c r="M37" s="14">
        <v>0.45</v>
      </c>
      <c r="N37" s="12">
        <f>K37*M37</f>
        <v>0.45</v>
      </c>
    </row>
    <row r="38" spans="1:14" customHeight="1" thickBot="1">
      <c r="A38" s="15">
        <f>ROW(A38) - ROW($A$4)</f>
        <v>34</v>
      </c>
      <c r="B38" s="4" t="s">
        <v>47</v>
      </c>
      <c r="C38" s="4" t="s">
        <v>85</v>
      </c>
      <c r="D38" s="4" t="s">
        <v>122</v>
      </c>
      <c r="E38" s="4" t="s">
        <v>142</v>
      </c>
      <c r="F38" s="4" t="s">
        <v>146</v>
      </c>
      <c r="G38" s="4" t="s">
        <v>180</v>
      </c>
      <c r="H38" s="4" t="s">
        <v>122</v>
      </c>
      <c r="I38" s="4" t="s">
        <v>201</v>
      </c>
      <c r="J38" s="4">
        <v>8</v>
      </c>
      <c r="K38" s="5">
        <f>J38*$C$2</f>
        <v>8</v>
      </c>
      <c r="L38" s="5">
        <v>230852</v>
      </c>
      <c r="M38" s="5">
        <v>0.53</v>
      </c>
      <c r="N38" s="10">
        <f>K38*M38</f>
        <v>4.24</v>
      </c>
    </row>
    <row r="39" spans="1:14" customHeight="1" thickBot="1">
      <c r="A39" s="16">
        <f>ROW(A39) - ROW($A$4)</f>
        <v>35</v>
      </c>
      <c r="B39" s="13" t="s">
        <v>48</v>
      </c>
      <c r="C39" s="13" t="s">
        <v>86</v>
      </c>
      <c r="D39" s="13" t="s">
        <v>123</v>
      </c>
      <c r="E39" s="13" t="s">
        <v>143</v>
      </c>
      <c r="F39" s="13" t="s">
        <v>146</v>
      </c>
      <c r="G39" s="13" t="s">
        <v>181</v>
      </c>
      <c r="H39" s="13" t="s">
        <v>123</v>
      </c>
      <c r="I39" s="13" t="s">
        <v>202</v>
      </c>
      <c r="J39" s="13">
        <v>2</v>
      </c>
      <c r="K39" s="14">
        <f>J39*$C$2</f>
        <v>2</v>
      </c>
      <c r="L39" s="14">
        <v>159966</v>
      </c>
      <c r="M39" s="14">
        <v>1</v>
      </c>
      <c r="N39" s="12">
        <f>K39*M39</f>
        <v>2</v>
      </c>
    </row>
    <row r="40" spans="1:14" customHeight="1" thickBot="1">
      <c r="A40" s="15">
        <f>ROW(A40) - ROW($A$4)</f>
        <v>36</v>
      </c>
      <c r="B40" s="4" t="s">
        <v>49</v>
      </c>
      <c r="C40" s="4" t="s">
        <v>87</v>
      </c>
      <c r="D40" s="4" t="s">
        <v>124</v>
      </c>
      <c r="E40" s="4" t="s">
        <v>134</v>
      </c>
      <c r="F40" s="4" t="s">
        <v>146</v>
      </c>
      <c r="G40" s="4" t="s">
        <v>182</v>
      </c>
      <c r="H40" s="4" t="s">
        <v>124</v>
      </c>
      <c r="I40" s="4" t="s">
        <v>203</v>
      </c>
      <c r="J40" s="4">
        <v>10</v>
      </c>
      <c r="K40" s="5">
        <f>J40*$C$2</f>
        <v>10</v>
      </c>
      <c r="L40" s="5">
        <v>5287417</v>
      </c>
      <c r="M40" s="5">
        <v>0.07</v>
      </c>
      <c r="N40" s="10">
        <f>K40*M40</f>
        <v>0.7</v>
      </c>
    </row>
    <row r="41" spans="1:14" customHeight="1" thickBot="1">
      <c r="A41" s="16">
        <f>ROW(A41) - ROW($A$4)</f>
        <v>37</v>
      </c>
      <c r="B41" s="13" t="s">
        <v>50</v>
      </c>
      <c r="C41" s="13" t="s">
        <v>87</v>
      </c>
      <c r="D41" s="13" t="s">
        <v>124</v>
      </c>
      <c r="E41" s="13" t="s">
        <v>134</v>
      </c>
      <c r="F41" s="13" t="s">
        <v>146</v>
      </c>
      <c r="G41" s="13" t="s">
        <v>182</v>
      </c>
      <c r="H41" s="13" t="s">
        <v>124</v>
      </c>
      <c r="I41" s="13" t="s">
        <v>203</v>
      </c>
      <c r="J41" s="13">
        <v>1</v>
      </c>
      <c r="K41" s="14">
        <f>J41*$C$2</f>
        <v>1</v>
      </c>
      <c r="L41" s="14">
        <v>5287417</v>
      </c>
      <c r="M41" s="14">
        <v>0.1</v>
      </c>
      <c r="N41" s="12">
        <f>K41*M41</f>
        <v>0.1</v>
      </c>
    </row>
    <row r="42" spans="1:14" customHeight="1" thickBot="1">
      <c r="A42" s="15">
        <f>ROW(A42) - ROW($A$4)</f>
        <v>38</v>
      </c>
      <c r="B42" s="4" t="s">
        <v>51</v>
      </c>
      <c r="C42" s="4" t="s">
        <v>88</v>
      </c>
      <c r="D42" s="4" t="s">
        <v>125</v>
      </c>
      <c r="E42" s="4" t="s">
        <v>144</v>
      </c>
      <c r="F42" s="4" t="s">
        <v>146</v>
      </c>
      <c r="G42" s="4" t="s">
        <v>183</v>
      </c>
      <c r="H42" s="4" t="s">
        <v>125</v>
      </c>
      <c r="I42" s="4" t="s">
        <v>204</v>
      </c>
      <c r="J42" s="4">
        <v>1</v>
      </c>
      <c r="K42" s="5">
        <f>J42*$C$2</f>
        <v>1</v>
      </c>
      <c r="L42" s="5">
        <v>343072</v>
      </c>
      <c r="M42" s="5">
        <v>0.46</v>
      </c>
      <c r="N42" s="10">
        <f>K42*M42</f>
        <v>0.46</v>
      </c>
    </row>
    <row r="43" spans="1:14" ht="16.5" thickTop="1" thickBot="1">
      <c r="A43" s="8"/>
      <c r="B43" s="8"/>
      <c r="C43" s="8"/>
      <c r="D43" s="8"/>
      <c r="E43" s="8"/>
      <c r="F43" s="8"/>
      <c r="G43" s="8"/>
      <c r="H43" s="8"/>
      <c r="I43" s="8"/>
      <c r="J43" s="8"/>
      <c r="K43" s="9"/>
      <c r="L43" s="9"/>
      <c r="M43" s="9"/>
      <c r="N43" s="19">
        <f>SUM(N5:N42)</f>
        <v>54.585000000000015</v>
      </c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</sheetData>
  <mergeCells count="1">
    <mergeCell ref="B1:C1"/>
  </mergeCells>
  <conditionalFormatting sqref="L5">
    <cfRule type="cellIs" dxfId="2" operator="lessThanOrEqual" priority="3">
      <formula>$K5</formula>
    </cfRule>
  </conditionalFormatting>
  <conditionalFormatting sqref="L6">
    <cfRule type="cellIs" dxfId="1" operator="lessThanOrEqual" priority="2">
      <formula>$K6</formula>
    </cfRule>
  </conditionalFormatting>
  <conditionalFormatting sqref="L42 L7:L8">
    <cfRule type="cellIs" dxfId="0" operator="lessThanOrEqual" priority="1">
      <formula>$K42</formula>
    </cfRule>
  </conditionalFormatting>
  <conditionalFormatting sqref="L9:L10">
    <cfRule type="cellIs" dxfId="0" operator="lessThanOrEqual" priority="1">
      <formula>$K42</formula>
    </cfRule>
  </conditionalFormatting>
  <conditionalFormatting sqref="L11:L12">
    <cfRule type="cellIs" dxfId="0" operator="lessThanOrEqual" priority="1">
      <formula>$K42</formula>
    </cfRule>
  </conditionalFormatting>
  <conditionalFormatting sqref="L13:L14">
    <cfRule type="cellIs" dxfId="0" operator="lessThanOrEqual" priority="1">
      <formula>$K42</formula>
    </cfRule>
  </conditionalFormatting>
  <conditionalFormatting sqref="L15:L16">
    <cfRule type="cellIs" dxfId="0" operator="lessThanOrEqual" priority="1">
      <formula>$K42</formula>
    </cfRule>
  </conditionalFormatting>
  <conditionalFormatting sqref="L17:L18">
    <cfRule type="cellIs" dxfId="0" operator="lessThanOrEqual" priority="1">
      <formula>$K42</formula>
    </cfRule>
  </conditionalFormatting>
  <conditionalFormatting sqref="L19:L20">
    <cfRule type="cellIs" dxfId="0" operator="lessThanOrEqual" priority="1">
      <formula>$K42</formula>
    </cfRule>
  </conditionalFormatting>
  <conditionalFormatting sqref="L21:L22">
    <cfRule type="cellIs" dxfId="0" operator="lessThanOrEqual" priority="1">
      <formula>$K42</formula>
    </cfRule>
  </conditionalFormatting>
  <conditionalFormatting sqref="L23:L24">
    <cfRule type="cellIs" dxfId="0" operator="lessThanOrEqual" priority="1">
      <formula>$K42</formula>
    </cfRule>
  </conditionalFormatting>
  <conditionalFormatting sqref="L25:L26">
    <cfRule type="cellIs" dxfId="0" operator="lessThanOrEqual" priority="1">
      <formula>$K42</formula>
    </cfRule>
  </conditionalFormatting>
  <conditionalFormatting sqref="L27:L28">
    <cfRule type="cellIs" dxfId="0" operator="lessThanOrEqual" priority="1">
      <formula>$K42</formula>
    </cfRule>
  </conditionalFormatting>
  <conditionalFormatting sqref="L29:L30">
    <cfRule type="cellIs" dxfId="0" operator="lessThanOrEqual" priority="1">
      <formula>$K42</formula>
    </cfRule>
  </conditionalFormatting>
  <conditionalFormatting sqref="L31:L32">
    <cfRule type="cellIs" dxfId="0" operator="lessThanOrEqual" priority="1">
      <formula>$K42</formula>
    </cfRule>
  </conditionalFormatting>
  <conditionalFormatting sqref="L33:L34">
    <cfRule type="cellIs" dxfId="0" operator="lessThanOrEqual" priority="1">
      <formula>$K42</formula>
    </cfRule>
  </conditionalFormatting>
  <conditionalFormatting sqref="L35:L36">
    <cfRule type="cellIs" dxfId="0" operator="lessThanOrEqual" priority="1">
      <formula>$K42</formula>
    </cfRule>
  </conditionalFormatting>
  <conditionalFormatting sqref="L37:L38">
    <cfRule type="cellIs" dxfId="0" operator="lessThanOrEqual" priority="1">
      <formula>$K42</formula>
    </cfRule>
  </conditionalFormatting>
  <conditionalFormatting sqref="L39:L40">
    <cfRule type="cellIs" dxfId="0" operator="lessThanOrEqual" priority="1">
      <formula>$K42</formula>
    </cfRule>
  </conditionalFormatting>
  <conditionalFormatting sqref="L41 L7:L9">
    <cfRule type="cellIs" dxfId="0" operator="lessThanOrEqual" priority="1">
      <formula>$K42</formula>
    </cfRule>
  </conditionalFormatting>
  <conditionalFormatting sqref="L10:L11">
    <cfRule type="cellIs" dxfId="0" operator="lessThanOrEqual" priority="1">
      <formula>$K42</formula>
    </cfRule>
  </conditionalFormatting>
  <conditionalFormatting sqref="L12:L13">
    <cfRule type="cellIs" dxfId="0" operator="lessThanOrEqual" priority="1">
      <formula>$K42</formula>
    </cfRule>
  </conditionalFormatting>
  <conditionalFormatting sqref="L14:L15">
    <cfRule type="cellIs" dxfId="0" operator="lessThanOrEqual" priority="1">
      <formula>$K42</formula>
    </cfRule>
  </conditionalFormatting>
  <conditionalFormatting sqref="L16:L17">
    <cfRule type="cellIs" dxfId="0" operator="lessThanOrEqual" priority="1">
      <formula>$K42</formula>
    </cfRule>
  </conditionalFormatting>
  <conditionalFormatting sqref="L18:L19">
    <cfRule type="cellIs" dxfId="0" operator="lessThanOrEqual" priority="1">
      <formula>$K42</formula>
    </cfRule>
  </conditionalFormatting>
  <conditionalFormatting sqref="L20:L21">
    <cfRule type="cellIs" dxfId="0" operator="lessThanOrEqual" priority="1">
      <formula>$K42</formula>
    </cfRule>
  </conditionalFormatting>
  <conditionalFormatting sqref="L22:L23">
    <cfRule type="cellIs" dxfId="0" operator="lessThanOrEqual" priority="1">
      <formula>$K42</formula>
    </cfRule>
  </conditionalFormatting>
  <conditionalFormatting sqref="L24:L25">
    <cfRule type="cellIs" dxfId="0" operator="lessThanOrEqual" priority="1">
      <formula>$K42</formula>
    </cfRule>
  </conditionalFormatting>
  <conditionalFormatting sqref="L26:L27">
    <cfRule type="cellIs" dxfId="0" operator="lessThanOrEqual" priority="1">
      <formula>$K42</formula>
    </cfRule>
  </conditionalFormatting>
  <conditionalFormatting sqref="L28:L29">
    <cfRule type="cellIs" dxfId="0" operator="lessThanOrEqual" priority="1">
      <formula>$K42</formula>
    </cfRule>
  </conditionalFormatting>
  <conditionalFormatting sqref="L30:L31">
    <cfRule type="cellIs" dxfId="0" operator="lessThanOrEqual" priority="1">
      <formula>$K42</formula>
    </cfRule>
  </conditionalFormatting>
  <conditionalFormatting sqref="L32:L33">
    <cfRule type="cellIs" dxfId="0" operator="lessThanOrEqual" priority="1">
      <formula>$K42</formula>
    </cfRule>
  </conditionalFormatting>
  <conditionalFormatting sqref="L34:L35">
    <cfRule type="cellIs" dxfId="0" operator="lessThanOrEqual" priority="1">
      <formula>$K42</formula>
    </cfRule>
  </conditionalFormatting>
  <conditionalFormatting sqref="L36:L37">
    <cfRule type="cellIs" dxfId="0" operator="lessThanOrEqual" priority="1">
      <formula>$K42</formula>
    </cfRule>
  </conditionalFormatting>
  <conditionalFormatting sqref="L38:L39">
    <cfRule type="cellIs" dxfId="0" operator="lessThanOrEqual" priority="1">
      <formula>$K42</formula>
    </cfRule>
  </conditionalFormatting>
  <conditionalFormatting sqref="L40:L41">
    <cfRule type="cellIs" dxfId="0" operator="lessThanOrEqual" priority="1">
      <formula>$K42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Завгородний</dc:creator>
  <cp:lastModifiedBy>server</cp:lastModifiedBy>
  <dcterms:created xsi:type="dcterms:W3CDTF">2015-05-15T08:59:12Z</dcterms:created>
  <dcterms:modified xsi:type="dcterms:W3CDTF">2022-01-19T09:06:49Z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