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drawings/drawing33.xml" ContentType="application/vnd.openxmlformats-officedocument.drawing+xml"/>
  <Override PartName="/xl/comments33.xml" ContentType="application/vnd.openxmlformats-officedocument.spreadsheetml.comments+xml"/>
  <Override PartName="/xl/drawings/drawing34.xml" ContentType="application/vnd.openxmlformats-officedocument.drawing+xml"/>
  <Override PartName="/xl/comments34.xml" ContentType="application/vnd.openxmlformats-officedocument.spreadsheetml.comments+xml"/>
  <Override PartName="/xl/drawings/drawing35.xml" ContentType="application/vnd.openxmlformats-officedocument.drawing+xml"/>
  <Override PartName="/xl/comments35.xml" ContentType="application/vnd.openxmlformats-officedocument.spreadsheetml.comments+xml"/>
  <Override PartName="/xl/drawings/drawing36.xml" ContentType="application/vnd.openxmlformats-officedocument.drawing+xml"/>
  <Override PartName="/xl/comments36.xml" ContentType="application/vnd.openxmlformats-officedocument.spreadsheetml.comments+xml"/>
  <Override PartName="/xl/drawings/drawing37.xml" ContentType="application/vnd.openxmlformats-officedocument.drawing+xml"/>
  <Override PartName="/xl/comments37.xml" ContentType="application/vnd.openxmlformats-officedocument.spreadsheetml.comments+xml"/>
  <Override PartName="/xl/drawings/drawing38.xml" ContentType="application/vnd.openxmlformats-officedocument.drawing+xml"/>
  <Override PartName="/xl/comments38.xml" ContentType="application/vnd.openxmlformats-officedocument.spreadsheetml.comments+xml"/>
  <Override PartName="/xl/drawings/drawing39.xml" ContentType="application/vnd.openxmlformats-officedocument.drawing+xml"/>
  <Override PartName="/xl/comments39.xml" ContentType="application/vnd.openxmlformats-officedocument.spreadsheetml.comments+xml"/>
  <Override PartName="/xl/drawings/drawing40.xml" ContentType="application/vnd.openxmlformats-officedocument.drawing+xml"/>
  <Override PartName="/xl/comments40.xml" ContentType="application/vnd.openxmlformats-officedocument.spreadsheetml.comments+xml"/>
  <Override PartName="/xl/drawings/drawing41.xml" ContentType="application/vnd.openxmlformats-officedocument.drawing+xml"/>
  <Override PartName="/xl/comments41.xml" ContentType="application/vnd.openxmlformats-officedocument.spreadsheetml.comments+xml"/>
  <Override PartName="/xl/drawings/drawing42.xml" ContentType="application/vnd.openxmlformats-officedocument.drawing+xml"/>
  <Override PartName="/xl/comments42.xml" ContentType="application/vnd.openxmlformats-officedocument.spreadsheetml.comments+xml"/>
  <Override PartName="/xl/drawings/drawing43.xml" ContentType="application/vnd.openxmlformats-officedocument.drawing+xml"/>
  <Override PartName="/xl/comments43.xml" ContentType="application/vnd.openxmlformats-officedocument.spreadsheetml.comments+xml"/>
  <Override PartName="/xl/drawings/drawing44.xml" ContentType="application/vnd.openxmlformats-officedocument.drawing+xml"/>
  <Override PartName="/xl/comments44.xml" ContentType="application/vnd.openxmlformats-officedocument.spreadsheetml.comments+xml"/>
  <Override PartName="/xl/drawings/drawing45.xml" ContentType="application/vnd.openxmlformats-officedocument.drawing+xml"/>
  <Override PartName="/xl/comments45.xml" ContentType="application/vnd.openxmlformats-officedocument.spreadsheetml.comments+xml"/>
  <Override PartName="/xl/drawings/drawing46.xml" ContentType="application/vnd.openxmlformats-officedocument.drawing+xml"/>
  <Override PartName="/xl/comments46.xml" ContentType="application/vnd.openxmlformats-officedocument.spreadsheetml.comments+xml"/>
  <Override PartName="/xl/drawings/drawing47.xml" ContentType="application/vnd.openxmlformats-officedocument.drawing+xml"/>
  <Override PartName="/xl/comments47.xml" ContentType="application/vnd.openxmlformats-officedocument.spreadsheetml.comments+xml"/>
  <Override PartName="/xl/drawings/drawing48.xml" ContentType="application/vnd.openxmlformats-officedocument.drawing+xml"/>
  <Override PartName="/xl/comments48.xml" ContentType="application/vnd.openxmlformats-officedocument.spreadsheetml.comments+xml"/>
  <Override PartName="/xl/drawings/drawing49.xml" ContentType="application/vnd.openxmlformats-officedocument.drawing+xml"/>
  <Override PartName="/xl/comments49.xml" ContentType="application/vnd.openxmlformats-officedocument.spreadsheetml.comments+xml"/>
  <Override PartName="/xl/drawings/drawing50.xml" ContentType="application/vnd.openxmlformats-officedocument.drawing+xml"/>
  <Override PartName="/xl/comments50.xml" ContentType="application/vnd.openxmlformats-officedocument.spreadsheetml.comments+xml"/>
  <Override PartName="/xl/drawings/drawing51.xml" ContentType="application/vnd.openxmlformats-officedocument.drawing+xml"/>
  <Override PartName="/xl/comments51.xml" ContentType="application/vnd.openxmlformats-officedocument.spreadsheetml.comments+xml"/>
  <Override PartName="/xl/drawings/drawing52.xml" ContentType="application/vnd.openxmlformats-officedocument.drawing+xml"/>
  <Override PartName="/xl/comments52.xml" ContentType="application/vnd.openxmlformats-officedocument.spreadsheetml.comments+xml"/>
  <Override PartName="/xl/drawings/drawing53.xml" ContentType="application/vnd.openxmlformats-officedocument.drawing+xml"/>
  <Override PartName="/xl/comments53.xml" ContentType="application/vnd.openxmlformats-officedocument.spreadsheetml.comments+xml"/>
  <Override PartName="/xl/drawings/drawing54.xml" ContentType="application/vnd.openxmlformats-officedocument.drawing+xml"/>
  <Override PartName="/xl/comments54.xml" ContentType="application/vnd.openxmlformats-officedocument.spreadsheetml.comments+xml"/>
  <Override PartName="/xl/drawings/drawing55.xml" ContentType="application/vnd.openxmlformats-officedocument.drawing+xml"/>
  <Override PartName="/xl/comments55.xml" ContentType="application/vnd.openxmlformats-officedocument.spreadsheetml.comments+xml"/>
  <Override PartName="/xl/drawings/drawing56.xml" ContentType="application/vnd.openxmlformats-officedocument.drawing+xml"/>
  <Override PartName="/xl/comments56.xml" ContentType="application/vnd.openxmlformats-officedocument.spreadsheetml.comments+xml"/>
  <Override PartName="/xl/drawings/drawing57.xml" ContentType="application/vnd.openxmlformats-officedocument.drawing+xml"/>
  <Override PartName="/xl/comments57.xml" ContentType="application/vnd.openxmlformats-officedocument.spreadsheetml.comments+xml"/>
  <Override PartName="/xl/drawings/drawing58.xml" ContentType="application/vnd.openxmlformats-officedocument.drawing+xml"/>
  <Override PartName="/xl/comments58.xml" ContentType="application/vnd.openxmlformats-officedocument.spreadsheetml.comments+xml"/>
  <Override PartName="/xl/drawings/drawing59.xml" ContentType="application/vnd.openxmlformats-officedocument.drawing+xml"/>
  <Override PartName="/xl/comments59.xml" ContentType="application/vnd.openxmlformats-officedocument.spreadsheetml.comments+xml"/>
  <Override PartName="/xl/drawings/drawing60.xml" ContentType="application/vnd.openxmlformats-officedocument.drawing+xml"/>
  <Override PartName="/xl/comments60.xml" ContentType="application/vnd.openxmlformats-officedocument.spreadsheetml.comments+xml"/>
  <Override PartName="/xl/drawings/drawing61.xml" ContentType="application/vnd.openxmlformats-officedocument.drawing+xml"/>
  <Override PartName="/xl/comments61.xml" ContentType="application/vnd.openxmlformats-officedocument.spreadsheetml.comments+xml"/>
  <Override PartName="/xl/drawings/drawing62.xml" ContentType="application/vnd.openxmlformats-officedocument.drawing+xml"/>
  <Override PartName="/xl/comments62.xml" ContentType="application/vnd.openxmlformats-officedocument.spreadsheetml.comments+xml"/>
  <Override PartName="/xl/drawings/drawing63.xml" ContentType="application/vnd.openxmlformats-officedocument.drawing+xml"/>
  <Override PartName="/xl/comments63.xml" ContentType="application/vnd.openxmlformats-officedocument.spreadsheetml.comments+xml"/>
  <Override PartName="/xl/drawings/drawing64.xml" ContentType="application/vnd.openxmlformats-officedocument.drawing+xml"/>
  <Override PartName="/xl/comments64.xml" ContentType="application/vnd.openxmlformats-officedocument.spreadsheetml.comments+xml"/>
  <Override PartName="/xl/drawings/drawing65.xml" ContentType="application/vnd.openxmlformats-officedocument.drawing+xml"/>
  <Override PartName="/xl/comments65.xml" ContentType="application/vnd.openxmlformats-officedocument.spreadsheetml.comments+xml"/>
  <Override PartName="/xl/drawings/drawing66.xml" ContentType="application/vnd.openxmlformats-officedocument.drawing+xml"/>
  <Override PartName="/xl/comments66.xml" ContentType="application/vnd.openxmlformats-officedocument.spreadsheetml.comments+xml"/>
  <Override PartName="/xl/drawings/drawing67.xml" ContentType="application/vnd.openxmlformats-officedocument.drawing+xml"/>
  <Override PartName="/xl/comments67.xml" ContentType="application/vnd.openxmlformats-officedocument.spreadsheetml.comments+xml"/>
  <Override PartName="/xl/drawings/drawing68.xml" ContentType="application/vnd.openxmlformats-officedocument.drawing+xml"/>
  <Override PartName="/xl/comments68.xml" ContentType="application/vnd.openxmlformats-officedocument.spreadsheetml.comments+xml"/>
  <Override PartName="/xl/drawings/drawing69.xml" ContentType="application/vnd.openxmlformats-officedocument.drawing+xml"/>
  <Override PartName="/xl/comments69.xml" ContentType="application/vnd.openxmlformats-officedocument.spreadsheetml.comments+xml"/>
  <Override PartName="/xl/drawings/drawing70.xml" ContentType="application/vnd.openxmlformats-officedocument.drawing+xml"/>
  <Override PartName="/xl/comments70.xml" ContentType="application/vnd.openxmlformats-officedocument.spreadsheetml.comments+xml"/>
  <Override PartName="/xl/drawings/drawing71.xml" ContentType="application/vnd.openxmlformats-officedocument.drawing+xml"/>
  <Override PartName="/xl/comments71.xml" ContentType="application/vnd.openxmlformats-officedocument.spreadsheetml.comments+xml"/>
  <Override PartName="/xl/drawings/drawing72.xml" ContentType="application/vnd.openxmlformats-officedocument.drawing+xml"/>
  <Override PartName="/xl/comments72.xml" ContentType="application/vnd.openxmlformats-officedocument.spreadsheetml.comments+xml"/>
  <Override PartName="/xl/drawings/drawing73.xml" ContentType="application/vnd.openxmlformats-officedocument.drawing+xml"/>
  <Override PartName="/xl/comments73.xml" ContentType="application/vnd.openxmlformats-officedocument.spreadsheetml.comments+xml"/>
  <Override PartName="/xl/drawings/drawing74.xml" ContentType="application/vnd.openxmlformats-officedocument.drawing+xml"/>
  <Override PartName="/xl/comments74.xml" ContentType="application/vnd.openxmlformats-officedocument.spreadsheetml.comments+xml"/>
  <Override PartName="/xl/drawings/drawing75.xml" ContentType="application/vnd.openxmlformats-officedocument.drawing+xml"/>
  <Override PartName="/xl/comments75.xml" ContentType="application/vnd.openxmlformats-officedocument.spreadsheetml.comments+xml"/>
  <Override PartName="/xl/drawings/drawing76.xml" ContentType="application/vnd.openxmlformats-officedocument.drawing+xml"/>
  <Override PartName="/xl/comments76.xml" ContentType="application/vnd.openxmlformats-officedocument.spreadsheetml.comments+xml"/>
  <Override PartName="/xl/drawings/drawing77.xml" ContentType="application/vnd.openxmlformats-officedocument.drawing+xml"/>
  <Override PartName="/xl/comments77.xml" ContentType="application/vnd.openxmlformats-officedocument.spreadsheetml.comments+xml"/>
  <Override PartName="/xl/drawings/drawing78.xml" ContentType="application/vnd.openxmlformats-officedocument.drawing+xml"/>
  <Override PartName="/xl/comments78.xml" ContentType="application/vnd.openxmlformats-officedocument.spreadsheetml.comments+xml"/>
  <Override PartName="/xl/drawings/drawing79.xml" ContentType="application/vnd.openxmlformats-officedocument.drawing+xml"/>
  <Override PartName="/xl/comments79.xml" ContentType="application/vnd.openxmlformats-officedocument.spreadsheetml.comments+xml"/>
  <Override PartName="/xl/drawings/drawing80.xml" ContentType="application/vnd.openxmlformats-officedocument.drawing+xml"/>
  <Override PartName="/xl/comments80.xml" ContentType="application/vnd.openxmlformats-officedocument.spreadsheetml.comments+xml"/>
  <Override PartName="/xl/drawings/drawing81.xml" ContentType="application/vnd.openxmlformats-officedocument.drawing+xml"/>
  <Override PartName="/xl/comments81.xml" ContentType="application/vnd.openxmlformats-officedocument.spreadsheetml.comments+xml"/>
  <Override PartName="/xl/drawings/drawing82.xml" ContentType="application/vnd.openxmlformats-officedocument.drawing+xml"/>
  <Override PartName="/xl/comments82.xml" ContentType="application/vnd.openxmlformats-officedocument.spreadsheetml.comments+xml"/>
  <Override PartName="/xl/drawings/drawing83.xml" ContentType="application/vnd.openxmlformats-officedocument.drawing+xml"/>
  <Override PartName="/xl/comments83.xml" ContentType="application/vnd.openxmlformats-officedocument.spreadsheetml.comments+xml"/>
  <Override PartName="/xl/drawings/drawing84.xml" ContentType="application/vnd.openxmlformats-officedocument.drawing+xml"/>
  <Override PartName="/xl/comments84.xml" ContentType="application/vnd.openxmlformats-officedocument.spreadsheetml.comments+xml"/>
  <Override PartName="/xl/drawings/drawing85.xml" ContentType="application/vnd.openxmlformats-officedocument.drawing+xml"/>
  <Override PartName="/xl/comments85.xml" ContentType="application/vnd.openxmlformats-officedocument.spreadsheetml.comments+xml"/>
  <Override PartName="/xl/drawings/drawing86.xml" ContentType="application/vnd.openxmlformats-officedocument.drawing+xml"/>
  <Override PartName="/xl/comments86.xml" ContentType="application/vnd.openxmlformats-officedocument.spreadsheetml.comments+xml"/>
  <Override PartName="/xl/drawings/drawing87.xml" ContentType="application/vnd.openxmlformats-officedocument.drawing+xml"/>
  <Override PartName="/xl/comments87.xml" ContentType="application/vnd.openxmlformats-officedocument.spreadsheetml.comments+xml"/>
  <Override PartName="/xl/drawings/drawing88.xml" ContentType="application/vnd.openxmlformats-officedocument.drawing+xml"/>
  <Override PartName="/xl/comments88.xml" ContentType="application/vnd.openxmlformats-officedocument.spreadsheetml.comments+xml"/>
  <Override PartName="/xl/drawings/drawing89.xml" ContentType="application/vnd.openxmlformats-officedocument.drawing+xml"/>
  <Override PartName="/xl/comments89.xml" ContentType="application/vnd.openxmlformats-officedocument.spreadsheetml.comments+xml"/>
  <Override PartName="/xl/drawings/drawing90.xml" ContentType="application/vnd.openxmlformats-officedocument.drawing+xml"/>
  <Override PartName="/xl/comments90.xml" ContentType="application/vnd.openxmlformats-officedocument.spreadsheetml.comments+xml"/>
  <Override PartName="/xl/drawings/drawing91.xml" ContentType="application/vnd.openxmlformats-officedocument.drawing+xml"/>
  <Override PartName="/xl/comments91.xml" ContentType="application/vnd.openxmlformats-officedocument.spreadsheetml.comments+xml"/>
  <Override PartName="/xl/drawings/drawing92.xml" ContentType="application/vnd.openxmlformats-officedocument.drawing+xml"/>
  <Override PartName="/xl/comments92.xml" ContentType="application/vnd.openxmlformats-officedocument.spreadsheetml.comments+xml"/>
  <Override PartName="/xl/drawings/drawing93.xml" ContentType="application/vnd.openxmlformats-officedocument.drawing+xml"/>
  <Override PartName="/xl/comments93.xml" ContentType="application/vnd.openxmlformats-officedocument.spreadsheetml.comments+xml"/>
  <Override PartName="/xl/drawings/drawing94.xml" ContentType="application/vnd.openxmlformats-officedocument.drawing+xml"/>
  <Override PartName="/xl/comments94.xml" ContentType="application/vnd.openxmlformats-officedocument.spreadsheetml.comments+xml"/>
  <Override PartName="/xl/drawings/drawing95.xml" ContentType="application/vnd.openxmlformats-officedocument.drawing+xml"/>
  <Override PartName="/xl/comments95.xml" ContentType="application/vnd.openxmlformats-officedocument.spreadsheetml.comments+xml"/>
  <Override PartName="/xl/drawings/drawing96.xml" ContentType="application/vnd.openxmlformats-officedocument.drawing+xml"/>
  <Override PartName="/xl/comments96.xml" ContentType="application/vnd.openxmlformats-officedocument.spreadsheetml.comments+xml"/>
  <Override PartName="/xl/drawings/drawing97.xml" ContentType="application/vnd.openxmlformats-officedocument.drawing+xml"/>
  <Override PartName="/xl/comments97.xml" ContentType="application/vnd.openxmlformats-officedocument.spreadsheetml.comments+xml"/>
  <Override PartName="/xl/drawings/drawing98.xml" ContentType="application/vnd.openxmlformats-officedocument.drawing+xml"/>
  <Override PartName="/xl/comments98.xml" ContentType="application/vnd.openxmlformats-officedocument.spreadsheetml.comments+xml"/>
  <Override PartName="/xl/drawings/drawing99.xml" ContentType="application/vnd.openxmlformats-officedocument.drawing+xml"/>
  <Override PartName="/xl/comments99.xml" ContentType="application/vnd.openxmlformats-officedocument.spreadsheetml.comments+xml"/>
  <Override PartName="/xl/drawings/drawing100.xml" ContentType="application/vnd.openxmlformats-officedocument.drawing+xml"/>
  <Override PartName="/xl/comments100.xml" ContentType="application/vnd.openxmlformats-officedocument.spreadsheetml.comments+xml"/>
  <Override PartName="/xl/drawings/drawing101.xml" ContentType="application/vnd.openxmlformats-officedocument.drawing+xml"/>
  <Override PartName="/xl/comments101.xml" ContentType="application/vnd.openxmlformats-officedocument.spreadsheetml.comments+xml"/>
  <Override PartName="/xl/drawings/drawing102.xml" ContentType="application/vnd.openxmlformats-officedocument.drawing+xml"/>
  <Override PartName="/xl/comments102.xml" ContentType="application/vnd.openxmlformats-officedocument.spreadsheetml.comments+xml"/>
  <Override PartName="/xl/drawings/drawing103.xml" ContentType="application/vnd.openxmlformats-officedocument.drawing+xml"/>
  <Override PartName="/xl/comments103.xml" ContentType="application/vnd.openxmlformats-officedocument.spreadsheetml.comments+xml"/>
  <Override PartName="/xl/drawings/drawing104.xml" ContentType="application/vnd.openxmlformats-officedocument.drawing+xml"/>
  <Override PartName="/xl/comments104.xml" ContentType="application/vnd.openxmlformats-officedocument.spreadsheetml.comments+xml"/>
  <Override PartName="/xl/drawings/drawing105.xml" ContentType="application/vnd.openxmlformats-officedocument.drawing+xml"/>
  <Override PartName="/xl/comments105.xml" ContentType="application/vnd.openxmlformats-officedocument.spreadsheetml.comments+xml"/>
  <Override PartName="/xl/drawings/drawing106.xml" ContentType="application/vnd.openxmlformats-officedocument.drawing+xml"/>
  <Override PartName="/xl/comments106.xml" ContentType="application/vnd.openxmlformats-officedocument.spreadsheetml.comments+xml"/>
  <Override PartName="/xl/drawings/drawing107.xml" ContentType="application/vnd.openxmlformats-officedocument.drawing+xml"/>
  <Override PartName="/xl/comments107.xml" ContentType="application/vnd.openxmlformats-officedocument.spreadsheetml.comments+xml"/>
  <Override PartName="/xl/drawings/drawing108.xml" ContentType="application/vnd.openxmlformats-officedocument.drawing+xml"/>
  <Override PartName="/xl/comments108.xml" ContentType="application/vnd.openxmlformats-officedocument.spreadsheetml.comments+xml"/>
  <Override PartName="/xl/drawings/drawing109.xml" ContentType="application/vnd.openxmlformats-officedocument.drawing+xml"/>
  <Override PartName="/xl/comments109.xml" ContentType="application/vnd.openxmlformats-officedocument.spreadsheetml.comments+xml"/>
  <Override PartName="/xl/drawings/drawing110.xml" ContentType="application/vnd.openxmlformats-officedocument.drawing+xml"/>
  <Override PartName="/xl/comments110.xml" ContentType="application/vnd.openxmlformats-officedocument.spreadsheetml.comments+xml"/>
  <Override PartName="/xl/drawings/drawing111.xml" ContentType="application/vnd.openxmlformats-officedocument.drawing+xml"/>
  <Override PartName="/xl/comments111.xml" ContentType="application/vnd.openxmlformats-officedocument.spreadsheetml.comments+xml"/>
  <Override PartName="/xl/drawings/drawing112.xml" ContentType="application/vnd.openxmlformats-officedocument.drawing+xml"/>
  <Override PartName="/xl/comments112.xml" ContentType="application/vnd.openxmlformats-officedocument.spreadsheetml.comments+xml"/>
  <Override PartName="/xl/drawings/drawing113.xml" ContentType="application/vnd.openxmlformats-officedocument.drawing+xml"/>
  <Override PartName="/xl/comments113.xml" ContentType="application/vnd.openxmlformats-officedocument.spreadsheetml.comments+xml"/>
  <Override PartName="/xl/drawings/drawing114.xml" ContentType="application/vnd.openxmlformats-officedocument.drawing+xml"/>
  <Override PartName="/xl/comments114.xml" ContentType="application/vnd.openxmlformats-officedocument.spreadsheetml.comments+xml"/>
  <Override PartName="/xl/drawings/drawing115.xml" ContentType="application/vnd.openxmlformats-officedocument.drawing+xml"/>
  <Override PartName="/xl/comments115.xml" ContentType="application/vnd.openxmlformats-officedocument.spreadsheetml.comments+xml"/>
  <Override PartName="/xl/drawings/drawing116.xml" ContentType="application/vnd.openxmlformats-officedocument.drawing+xml"/>
  <Override PartName="/xl/comments116.xml" ContentType="application/vnd.openxmlformats-officedocument.spreadsheetml.comments+xml"/>
  <Override PartName="/xl/drawings/drawing117.xml" ContentType="application/vnd.openxmlformats-officedocument.drawing+xml"/>
  <Override PartName="/xl/comments117.xml" ContentType="application/vnd.openxmlformats-officedocument.spreadsheetml.comments+xml"/>
  <Override PartName="/xl/drawings/drawing118.xml" ContentType="application/vnd.openxmlformats-officedocument.drawing+xml"/>
  <Override PartName="/xl/comments118.xml" ContentType="application/vnd.openxmlformats-officedocument.spreadsheetml.comments+xml"/>
  <Override PartName="/xl/drawings/drawing119.xml" ContentType="application/vnd.openxmlformats-officedocument.drawing+xml"/>
  <Override PartName="/xl/comments119.xml" ContentType="application/vnd.openxmlformats-officedocument.spreadsheetml.comments+xml"/>
  <Override PartName="/xl/drawings/drawing120.xml" ContentType="application/vnd.openxmlformats-officedocument.drawing+xml"/>
  <Override PartName="/xl/comments120.xml" ContentType="application/vnd.openxmlformats-officedocument.spreadsheetml.comments+xml"/>
  <Override PartName="/xl/drawings/drawing121.xml" ContentType="application/vnd.openxmlformats-officedocument.drawing+xml"/>
  <Override PartName="/xl/comments121.xml" ContentType="application/vnd.openxmlformats-officedocument.spreadsheetml.comments+xml"/>
  <Override PartName="/xl/drawings/drawing122.xml" ContentType="application/vnd.openxmlformats-officedocument.drawing+xml"/>
  <Override PartName="/xl/comments122.xml" ContentType="application/vnd.openxmlformats-officedocument.spreadsheetml.comments+xml"/>
  <Override PartName="/xl/drawings/drawing123.xml" ContentType="application/vnd.openxmlformats-officedocument.drawing+xml"/>
  <Override PartName="/xl/comments123.xml" ContentType="application/vnd.openxmlformats-officedocument.spreadsheetml.comments+xml"/>
  <Override PartName="/xl/drawings/drawing124.xml" ContentType="application/vnd.openxmlformats-officedocument.drawing+xml"/>
  <Override PartName="/xl/comments124.xml" ContentType="application/vnd.openxmlformats-officedocument.spreadsheetml.comments+xml"/>
  <Override PartName="/xl/drawings/drawing125.xml" ContentType="application/vnd.openxmlformats-officedocument.drawing+xml"/>
  <Override PartName="/xl/comments125.xml" ContentType="application/vnd.openxmlformats-officedocument.spreadsheetml.comments+xml"/>
  <Override PartName="/xl/drawings/drawing126.xml" ContentType="application/vnd.openxmlformats-officedocument.drawing+xml"/>
  <Override PartName="/xl/comments126.xml" ContentType="application/vnd.openxmlformats-officedocument.spreadsheetml.comments+xml"/>
  <Override PartName="/xl/drawings/drawing127.xml" ContentType="application/vnd.openxmlformats-officedocument.drawing+xml"/>
  <Override PartName="/xl/comments127.xml" ContentType="application/vnd.openxmlformats-officedocument.spreadsheetml.comments+xml"/>
  <Override PartName="/xl/drawings/drawing128.xml" ContentType="application/vnd.openxmlformats-officedocument.drawing+xml"/>
  <Override PartName="/xl/comments128.xml" ContentType="application/vnd.openxmlformats-officedocument.spreadsheetml.comments+xml"/>
  <Override PartName="/xl/drawings/drawing129.xml" ContentType="application/vnd.openxmlformats-officedocument.drawing+xml"/>
  <Override PartName="/xl/comments129.xml" ContentType="application/vnd.openxmlformats-officedocument.spreadsheetml.comments+xml"/>
  <Override PartName="/xl/drawings/drawing130.xml" ContentType="application/vnd.openxmlformats-officedocument.drawing+xml"/>
  <Override PartName="/xl/comments130.xml" ContentType="application/vnd.openxmlformats-officedocument.spreadsheetml.comments+xml"/>
  <Override PartName="/xl/drawings/drawing131.xml" ContentType="application/vnd.openxmlformats-officedocument.drawing+xml"/>
  <Override PartName="/xl/comments131.xml" ContentType="application/vnd.openxmlformats-officedocument.spreadsheetml.comments+xml"/>
  <Override PartName="/xl/drawings/drawing132.xml" ContentType="application/vnd.openxmlformats-officedocument.drawing+xml"/>
  <Override PartName="/xl/comments132.xml" ContentType="application/vnd.openxmlformats-officedocument.spreadsheetml.comments+xml"/>
  <Override PartName="/xl/drawings/drawing133.xml" ContentType="application/vnd.openxmlformats-officedocument.drawing+xml"/>
  <Override PartName="/xl/comments133.xml" ContentType="application/vnd.openxmlformats-officedocument.spreadsheetml.comments+xml"/>
  <Override PartName="/xl/drawings/drawing134.xml" ContentType="application/vnd.openxmlformats-officedocument.drawing+xml"/>
  <Override PartName="/xl/comments134.xml" ContentType="application/vnd.openxmlformats-officedocument.spreadsheetml.comments+xml"/>
  <Override PartName="/xl/drawings/drawing135.xml" ContentType="application/vnd.openxmlformats-officedocument.drawing+xml"/>
  <Override PartName="/xl/comments135.xml" ContentType="application/vnd.openxmlformats-officedocument.spreadsheetml.comments+xml"/>
  <Override PartName="/xl/drawings/drawing136.xml" ContentType="application/vnd.openxmlformats-officedocument.drawing+xml"/>
  <Override PartName="/xl/comments136.xml" ContentType="application/vnd.openxmlformats-officedocument.spreadsheetml.comments+xml"/>
  <Override PartName="/xl/drawings/drawing137.xml" ContentType="application/vnd.openxmlformats-officedocument.drawing+xml"/>
  <Override PartName="/xl/comments137.xml" ContentType="application/vnd.openxmlformats-officedocument.spreadsheetml.comments+xml"/>
  <Override PartName="/xl/drawings/drawing138.xml" ContentType="application/vnd.openxmlformats-officedocument.drawing+xml"/>
  <Override PartName="/xl/comments138.xml" ContentType="application/vnd.openxmlformats-officedocument.spreadsheetml.comments+xml"/>
  <Override PartName="/xl/drawings/drawing139.xml" ContentType="application/vnd.openxmlformats-officedocument.drawing+xml"/>
  <Override PartName="/xl/comments139.xml" ContentType="application/vnd.openxmlformats-officedocument.spreadsheetml.comments+xml"/>
  <Override PartName="/xl/drawings/drawing140.xml" ContentType="application/vnd.openxmlformats-officedocument.drawing+xml"/>
  <Override PartName="/xl/comments140.xml" ContentType="application/vnd.openxmlformats-officedocument.spreadsheetml.comments+xml"/>
  <Override PartName="/xl/drawings/drawing141.xml" ContentType="application/vnd.openxmlformats-officedocument.drawing+xml"/>
  <Override PartName="/xl/comments141.xml" ContentType="application/vnd.openxmlformats-officedocument.spreadsheetml.comments+xml"/>
  <Override PartName="/xl/drawings/drawing142.xml" ContentType="application/vnd.openxmlformats-officedocument.drawing+xml"/>
  <Override PartName="/xl/comments142.xml" ContentType="application/vnd.openxmlformats-officedocument.spreadsheetml.comments+xml"/>
  <Override PartName="/xl/drawings/drawing143.xml" ContentType="application/vnd.openxmlformats-officedocument.drawing+xml"/>
  <Override PartName="/xl/comments143.xml" ContentType="application/vnd.openxmlformats-officedocument.spreadsheetml.comments+xml"/>
  <Override PartName="/xl/drawings/drawing144.xml" ContentType="application/vnd.openxmlformats-officedocument.drawing+xml"/>
  <Override PartName="/xl/comments144.xml" ContentType="application/vnd.openxmlformats-officedocument.spreadsheetml.comments+xml"/>
  <Override PartName="/xl/drawings/drawing145.xml" ContentType="application/vnd.openxmlformats-officedocument.drawing+xml"/>
  <Override PartName="/xl/comments145.xml" ContentType="application/vnd.openxmlformats-officedocument.spreadsheetml.comments+xml"/>
  <Override PartName="/xl/drawings/drawing146.xml" ContentType="application/vnd.openxmlformats-officedocument.drawing+xml"/>
  <Override PartName="/xl/comments146.xml" ContentType="application/vnd.openxmlformats-officedocument.spreadsheetml.comments+xml"/>
  <Override PartName="/xl/drawings/drawing147.xml" ContentType="application/vnd.openxmlformats-officedocument.drawing+xml"/>
  <Override PartName="/xl/comments147.xml" ContentType="application/vnd.openxmlformats-officedocument.spreadsheetml.comments+xml"/>
  <Override PartName="/xl/drawings/drawing148.xml" ContentType="application/vnd.openxmlformats-officedocument.drawing+xml"/>
  <Override PartName="/xl/comments148.xml" ContentType="application/vnd.openxmlformats-officedocument.spreadsheetml.comments+xml"/>
  <Override PartName="/xl/drawings/drawing149.xml" ContentType="application/vnd.openxmlformats-officedocument.drawing+xml"/>
  <Override PartName="/xl/comments149.xml" ContentType="application/vnd.openxmlformats-officedocument.spreadsheetml.comments+xml"/>
  <Override PartName="/xl/drawings/drawing150.xml" ContentType="application/vnd.openxmlformats-officedocument.drawing+xml"/>
  <Override PartName="/xl/comments150.xml" ContentType="application/vnd.openxmlformats-officedocument.spreadsheetml.comments+xml"/>
  <Override PartName="/xl/drawings/drawing151.xml" ContentType="application/vnd.openxmlformats-officedocument.drawing+xml"/>
  <Override PartName="/xl/comments151.xml" ContentType="application/vnd.openxmlformats-officedocument.spreadsheetml.comments+xml"/>
  <Override PartName="/xl/drawings/drawing152.xml" ContentType="application/vnd.openxmlformats-officedocument.drawing+xml"/>
  <Override PartName="/xl/comments152.xml" ContentType="application/vnd.openxmlformats-officedocument.spreadsheetml.comments+xml"/>
  <Override PartName="/xl/drawings/drawing153.xml" ContentType="application/vnd.openxmlformats-officedocument.drawing+xml"/>
  <Override PartName="/xl/comments153.xml" ContentType="application/vnd.openxmlformats-officedocument.spreadsheetml.comments+xml"/>
  <Override PartName="/xl/drawings/drawing154.xml" ContentType="application/vnd.openxmlformats-officedocument.drawing+xml"/>
  <Override PartName="/xl/comments154.xml" ContentType="application/vnd.openxmlformats-officedocument.spreadsheetml.comments+xml"/>
  <Override PartName="/xl/drawings/drawing155.xml" ContentType="application/vnd.openxmlformats-officedocument.drawing+xml"/>
  <Override PartName="/xl/comments155.xml" ContentType="application/vnd.openxmlformats-officedocument.spreadsheetml.comments+xml"/>
  <Override PartName="/xl/drawings/drawing156.xml" ContentType="application/vnd.openxmlformats-officedocument.drawing+xml"/>
  <Override PartName="/xl/comments156.xml" ContentType="application/vnd.openxmlformats-officedocument.spreadsheetml.comments+xml"/>
  <Override PartName="/xl/drawings/drawing157.xml" ContentType="application/vnd.openxmlformats-officedocument.drawing+xml"/>
  <Override PartName="/xl/comments157.xml" ContentType="application/vnd.openxmlformats-officedocument.spreadsheetml.comments+xml"/>
  <Override PartName="/xl/drawings/drawing158.xml" ContentType="application/vnd.openxmlformats-officedocument.drawing+xml"/>
  <Override PartName="/xl/comments158.xml" ContentType="application/vnd.openxmlformats-officedocument.spreadsheetml.comments+xml"/>
  <Override PartName="/xl/drawings/drawing159.xml" ContentType="application/vnd.openxmlformats-officedocument.drawing+xml"/>
  <Override PartName="/xl/comments159.xml" ContentType="application/vnd.openxmlformats-officedocument.spreadsheetml.comments+xml"/>
  <Override PartName="/xl/drawings/drawing160.xml" ContentType="application/vnd.openxmlformats-officedocument.drawing+xml"/>
  <Override PartName="/xl/comments160.xml" ContentType="application/vnd.openxmlformats-officedocument.spreadsheetml.comments+xml"/>
  <Override PartName="/xl/drawings/drawing161.xml" ContentType="application/vnd.openxmlformats-officedocument.drawing+xml"/>
  <Override PartName="/xl/comments161.xml" ContentType="application/vnd.openxmlformats-officedocument.spreadsheetml.comments+xml"/>
  <Override PartName="/xl/drawings/drawing162.xml" ContentType="application/vnd.openxmlformats-officedocument.drawing+xml"/>
  <Override PartName="/xl/comments162.xml" ContentType="application/vnd.openxmlformats-officedocument.spreadsheetml.comments+xml"/>
  <Override PartName="/xl/drawings/drawing163.xml" ContentType="application/vnd.openxmlformats-officedocument.drawing+xml"/>
  <Override PartName="/xl/comments163.xml" ContentType="application/vnd.openxmlformats-officedocument.spreadsheetml.comments+xml"/>
  <Override PartName="/xl/drawings/drawing164.xml" ContentType="application/vnd.openxmlformats-officedocument.drawing+xml"/>
  <Override PartName="/xl/comments164.xml" ContentType="application/vnd.openxmlformats-officedocument.spreadsheetml.comments+xml"/>
  <Override PartName="/xl/drawings/drawing165.xml" ContentType="application/vnd.openxmlformats-officedocument.drawing+xml"/>
  <Override PartName="/xl/comments165.xml" ContentType="application/vnd.openxmlformats-officedocument.spreadsheetml.comments+xml"/>
  <Override PartName="/xl/drawings/drawing166.xml" ContentType="application/vnd.openxmlformats-officedocument.drawing+xml"/>
  <Override PartName="/xl/comments166.xml" ContentType="application/vnd.openxmlformats-officedocument.spreadsheetml.comments+xml"/>
  <Override PartName="/xl/drawings/drawing167.xml" ContentType="application/vnd.openxmlformats-officedocument.drawing+xml"/>
  <Override PartName="/xl/comments167.xml" ContentType="application/vnd.openxmlformats-officedocument.spreadsheetml.comments+xml"/>
  <Override PartName="/xl/drawings/drawing168.xml" ContentType="application/vnd.openxmlformats-officedocument.drawing+xml"/>
  <Override PartName="/xl/comments168.xml" ContentType="application/vnd.openxmlformats-officedocument.spreadsheetml.comments+xml"/>
  <Override PartName="/xl/drawings/drawing169.xml" ContentType="application/vnd.openxmlformats-officedocument.drawing+xml"/>
  <Override PartName="/xl/comments169.xml" ContentType="application/vnd.openxmlformats-officedocument.spreadsheetml.comments+xml"/>
  <Override PartName="/xl/drawings/drawing170.xml" ContentType="application/vnd.openxmlformats-officedocument.drawing+xml"/>
  <Override PartName="/xl/comments170.xml" ContentType="application/vnd.openxmlformats-officedocument.spreadsheetml.comments+xml"/>
  <Override PartName="/xl/drawings/drawing171.xml" ContentType="application/vnd.openxmlformats-officedocument.drawing+xml"/>
  <Override PartName="/xl/comments171.xml" ContentType="application/vnd.openxmlformats-officedocument.spreadsheetml.comments+xml"/>
  <Override PartName="/xl/drawings/drawing172.xml" ContentType="application/vnd.openxmlformats-officedocument.drawing+xml"/>
  <Override PartName="/xl/comments172.xml" ContentType="application/vnd.openxmlformats-officedocument.spreadsheetml.comments+xml"/>
  <Override PartName="/xl/drawings/drawing173.xml" ContentType="application/vnd.openxmlformats-officedocument.drawing+xml"/>
  <Override PartName="/xl/comments173.xml" ContentType="application/vnd.openxmlformats-officedocument.spreadsheetml.comments+xml"/>
  <Override PartName="/xl/drawings/drawing174.xml" ContentType="application/vnd.openxmlformats-officedocument.drawing+xml"/>
  <Override PartName="/xl/comments174.xml" ContentType="application/vnd.openxmlformats-officedocument.spreadsheetml.comments+xml"/>
  <Override PartName="/xl/drawings/drawing175.xml" ContentType="application/vnd.openxmlformats-officedocument.drawing+xml"/>
  <Override PartName="/xl/comments175.xml" ContentType="application/vnd.openxmlformats-officedocument.spreadsheetml.comments+xml"/>
  <Override PartName="/xl/drawings/drawing176.xml" ContentType="application/vnd.openxmlformats-officedocument.drawing+xml"/>
  <Override PartName="/xl/comments176.xml" ContentType="application/vnd.openxmlformats-officedocument.spreadsheetml.comments+xml"/>
  <Override PartName="/xl/drawings/drawing177.xml" ContentType="application/vnd.openxmlformats-officedocument.drawing+xml"/>
  <Override PartName="/xl/comments177.xml" ContentType="application/vnd.openxmlformats-officedocument.spreadsheetml.comments+xml"/>
  <Override PartName="/xl/drawings/drawing178.xml" ContentType="application/vnd.openxmlformats-officedocument.drawing+xml"/>
  <Override PartName="/xl/comments178.xml" ContentType="application/vnd.openxmlformats-officedocument.spreadsheetml.comments+xml"/>
  <Override PartName="/xl/drawings/drawing179.xml" ContentType="application/vnd.openxmlformats-officedocument.drawing+xml"/>
  <Override PartName="/xl/comments179.xml" ContentType="application/vnd.openxmlformats-officedocument.spreadsheetml.comments+xml"/>
  <Override PartName="/xl/drawings/drawing180.xml" ContentType="application/vnd.openxmlformats-officedocument.drawing+xml"/>
  <Override PartName="/xl/comments180.xml" ContentType="application/vnd.openxmlformats-officedocument.spreadsheetml.comments+xml"/>
  <Override PartName="/xl/drawings/drawing181.xml" ContentType="application/vnd.openxmlformats-officedocument.drawing+xml"/>
  <Override PartName="/xl/comments181.xml" ContentType="application/vnd.openxmlformats-officedocument.spreadsheetml.comments+xml"/>
  <Override PartName="/xl/drawings/drawing182.xml" ContentType="application/vnd.openxmlformats-officedocument.drawing+xml"/>
  <Override PartName="/xl/comments182.xml" ContentType="application/vnd.openxmlformats-officedocument.spreadsheetml.comments+xml"/>
  <Override PartName="/xl/drawings/drawing183.xml" ContentType="application/vnd.openxmlformats-officedocument.drawing+xml"/>
  <Override PartName="/xl/comments183.xml" ContentType="application/vnd.openxmlformats-officedocument.spreadsheetml.comments+xml"/>
  <Override PartName="/xl/drawings/drawing184.xml" ContentType="application/vnd.openxmlformats-officedocument.drawing+xml"/>
  <Override PartName="/xl/comments184.xml" ContentType="application/vnd.openxmlformats-officedocument.spreadsheetml.comments+xml"/>
  <Override PartName="/xl/drawings/drawing185.xml" ContentType="application/vnd.openxmlformats-officedocument.drawing+xml"/>
  <Override PartName="/xl/comments185.xml" ContentType="application/vnd.openxmlformats-officedocument.spreadsheetml.comments+xml"/>
  <Override PartName="/xl/drawings/drawing186.xml" ContentType="application/vnd.openxmlformats-officedocument.drawing+xml"/>
  <Override PartName="/xl/comments186.xml" ContentType="application/vnd.openxmlformats-officedocument.spreadsheetml.comments+xml"/>
  <Override PartName="/xl/drawings/drawing187.xml" ContentType="application/vnd.openxmlformats-officedocument.drawing+xml"/>
  <Override PartName="/xl/comments187.xml" ContentType="application/vnd.openxmlformats-officedocument.spreadsheetml.comments+xml"/>
  <Override PartName="/xl/drawings/drawing188.xml" ContentType="application/vnd.openxmlformats-officedocument.drawing+xml"/>
  <Override PartName="/xl/comments188.xml" ContentType="application/vnd.openxmlformats-officedocument.spreadsheetml.comments+xml"/>
  <Override PartName="/xl/drawings/drawing189.xml" ContentType="application/vnd.openxmlformats-officedocument.drawing+xml"/>
  <Override PartName="/xl/comments189.xml" ContentType="application/vnd.openxmlformats-officedocument.spreadsheetml.comments+xml"/>
  <Override PartName="/xl/drawings/drawing190.xml" ContentType="application/vnd.openxmlformats-officedocument.drawing+xml"/>
  <Override PartName="/xl/comments190.xml" ContentType="application/vnd.openxmlformats-officedocument.spreadsheetml.comments+xml"/>
  <Override PartName="/xl/drawings/drawing191.xml" ContentType="application/vnd.openxmlformats-officedocument.drawing+xml"/>
  <Override PartName="/xl/comments191.xml" ContentType="application/vnd.openxmlformats-officedocument.spreadsheetml.comments+xml"/>
  <Override PartName="/xl/drawings/drawing192.xml" ContentType="application/vnd.openxmlformats-officedocument.drawing+xml"/>
  <Override PartName="/xl/comments192.xml" ContentType="application/vnd.openxmlformats-officedocument.spreadsheetml.comments+xml"/>
  <Override PartName="/xl/drawings/drawing193.xml" ContentType="application/vnd.openxmlformats-officedocument.drawing+xml"/>
  <Override PartName="/xl/comments193.xml" ContentType="application/vnd.openxmlformats-officedocument.spreadsheetml.comments+xml"/>
  <Override PartName="/xl/drawings/drawing194.xml" ContentType="application/vnd.openxmlformats-officedocument.drawing+xml"/>
  <Override PartName="/xl/comments194.xml" ContentType="application/vnd.openxmlformats-officedocument.spreadsheetml.comments+xml"/>
  <Override PartName="/xl/drawings/drawing195.xml" ContentType="application/vnd.openxmlformats-officedocument.drawing+xml"/>
  <Override PartName="/xl/comments195.xml" ContentType="application/vnd.openxmlformats-officedocument.spreadsheetml.comments+xml"/>
  <Override PartName="/xl/drawings/drawing196.xml" ContentType="application/vnd.openxmlformats-officedocument.drawing+xml"/>
  <Override PartName="/xl/comments196.xml" ContentType="application/vnd.openxmlformats-officedocument.spreadsheetml.comments+xml"/>
  <Override PartName="/xl/drawings/drawing197.xml" ContentType="application/vnd.openxmlformats-officedocument.drawing+xml"/>
  <Override PartName="/xl/comments197.xml" ContentType="application/vnd.openxmlformats-officedocument.spreadsheetml.comments+xml"/>
  <Override PartName="/xl/drawings/drawing198.xml" ContentType="application/vnd.openxmlformats-officedocument.drawing+xml"/>
  <Override PartName="/xl/comments198.xml" ContentType="application/vnd.openxmlformats-officedocument.spreadsheetml.comments+xml"/>
  <Override PartName="/xl/drawings/drawing199.xml" ContentType="application/vnd.openxmlformats-officedocument.drawing+xml"/>
  <Override PartName="/xl/comments199.xml" ContentType="application/vnd.openxmlformats-officedocument.spreadsheetml.comments+xml"/>
  <Override PartName="/xl/drawings/drawing200.xml" ContentType="application/vnd.openxmlformats-officedocument.drawing+xml"/>
  <Override PartName="/xl/comments200.xml" ContentType="application/vnd.openxmlformats-officedocument.spreadsheetml.comments+xml"/>
  <Override PartName="/xl/drawings/drawing201.xml" ContentType="application/vnd.openxmlformats-officedocument.drawing+xml"/>
  <Override PartName="/xl/comments201.xml" ContentType="application/vnd.openxmlformats-officedocument.spreadsheetml.comments+xml"/>
  <Override PartName="/xl/drawings/drawing202.xml" ContentType="application/vnd.openxmlformats-officedocument.drawing+xml"/>
  <Override PartName="/xl/comments202.xml" ContentType="application/vnd.openxmlformats-officedocument.spreadsheetml.comments+xml"/>
  <Override PartName="/xl/drawings/drawing203.xml" ContentType="application/vnd.openxmlformats-officedocument.drawing+xml"/>
  <Override PartName="/xl/comments203.xml" ContentType="application/vnd.openxmlformats-officedocument.spreadsheetml.comments+xml"/>
  <Override PartName="/xl/drawings/drawing204.xml" ContentType="application/vnd.openxmlformats-officedocument.drawing+xml"/>
  <Override PartName="/xl/comments204.xml" ContentType="application/vnd.openxmlformats-officedocument.spreadsheetml.comments+xml"/>
  <Override PartName="/xl/drawings/drawing205.xml" ContentType="application/vnd.openxmlformats-officedocument.drawing+xml"/>
  <Override PartName="/xl/comments205.xml" ContentType="application/vnd.openxmlformats-officedocument.spreadsheetml.comments+xml"/>
  <Override PartName="/xl/drawings/drawing206.xml" ContentType="application/vnd.openxmlformats-officedocument.drawing+xml"/>
  <Override PartName="/xl/comments206.xml" ContentType="application/vnd.openxmlformats-officedocument.spreadsheetml.comments+xml"/>
  <Override PartName="/xl/drawings/drawing207.xml" ContentType="application/vnd.openxmlformats-officedocument.drawing+xml"/>
  <Override PartName="/xl/comments207.xml" ContentType="application/vnd.openxmlformats-officedocument.spreadsheetml.comments+xml"/>
  <Override PartName="/xl/drawings/drawing208.xml" ContentType="application/vnd.openxmlformats-officedocument.drawing+xml"/>
  <Override PartName="/xl/comments208.xml" ContentType="application/vnd.openxmlformats-officedocument.spreadsheetml.comments+xml"/>
  <Override PartName="/xl/drawings/drawing209.xml" ContentType="application/vnd.openxmlformats-officedocument.drawing+xml"/>
  <Override PartName="/xl/comments209.xml" ContentType="application/vnd.openxmlformats-officedocument.spreadsheetml.comments+xml"/>
  <Override PartName="/xl/drawings/drawing210.xml" ContentType="application/vnd.openxmlformats-officedocument.drawing+xml"/>
  <Override PartName="/xl/comments210.xml" ContentType="application/vnd.openxmlformats-officedocument.spreadsheetml.comments+xml"/>
  <Override PartName="/xl/drawings/drawing211.xml" ContentType="application/vnd.openxmlformats-officedocument.drawing+xml"/>
  <Override PartName="/xl/comments211.xml" ContentType="application/vnd.openxmlformats-officedocument.spreadsheetml.comments+xml"/>
  <Override PartName="/xl/drawings/drawing212.xml" ContentType="application/vnd.openxmlformats-officedocument.drawing+xml"/>
  <Override PartName="/xl/comments212.xml" ContentType="application/vnd.openxmlformats-officedocument.spreadsheetml.comments+xml"/>
  <Override PartName="/xl/drawings/drawing213.xml" ContentType="application/vnd.openxmlformats-officedocument.drawing+xml"/>
  <Override PartName="/xl/comments213.xml" ContentType="application/vnd.openxmlformats-officedocument.spreadsheetml.comments+xml"/>
  <Override PartName="/xl/drawings/drawing214.xml" ContentType="application/vnd.openxmlformats-officedocument.drawing+xml"/>
  <Override PartName="/xl/comments214.xml" ContentType="application/vnd.openxmlformats-officedocument.spreadsheetml.comments+xml"/>
  <Override PartName="/xl/drawings/drawing215.xml" ContentType="application/vnd.openxmlformats-officedocument.drawing+xml"/>
  <Override PartName="/xl/comments215.xml" ContentType="application/vnd.openxmlformats-officedocument.spreadsheetml.comments+xml"/>
  <Override PartName="/xl/drawings/drawing216.xml" ContentType="application/vnd.openxmlformats-officedocument.drawing+xml"/>
  <Override PartName="/xl/comments216.xml" ContentType="application/vnd.openxmlformats-officedocument.spreadsheetml.comments+xml"/>
  <Override PartName="/xl/drawings/drawing217.xml" ContentType="application/vnd.openxmlformats-officedocument.drawing+xml"/>
  <Override PartName="/xl/comments217.xml" ContentType="application/vnd.openxmlformats-officedocument.spreadsheetml.comments+xml"/>
  <Override PartName="/xl/drawings/drawing218.xml" ContentType="application/vnd.openxmlformats-officedocument.drawing+xml"/>
  <Override PartName="/xl/comments218.xml" ContentType="application/vnd.openxmlformats-officedocument.spreadsheetml.comments+xml"/>
  <Override PartName="/xl/drawings/drawing219.xml" ContentType="application/vnd.openxmlformats-officedocument.drawing+xml"/>
  <Override PartName="/xl/comments219.xml" ContentType="application/vnd.openxmlformats-officedocument.spreadsheetml.comments+xml"/>
  <Override PartName="/xl/drawings/drawing220.xml" ContentType="application/vnd.openxmlformats-officedocument.drawing+xml"/>
  <Override PartName="/xl/comments220.xml" ContentType="application/vnd.openxmlformats-officedocument.spreadsheetml.comments+xml"/>
  <Override PartName="/xl/drawings/drawing221.xml" ContentType="application/vnd.openxmlformats-officedocument.drawing+xml"/>
  <Override PartName="/xl/comments221.xml" ContentType="application/vnd.openxmlformats-officedocument.spreadsheetml.comments+xml"/>
  <Override PartName="/xl/drawings/drawing222.xml" ContentType="application/vnd.openxmlformats-officedocument.drawing+xml"/>
  <Override PartName="/xl/comments222.xml" ContentType="application/vnd.openxmlformats-officedocument.spreadsheetml.comments+xml"/>
  <Override PartName="/xl/drawings/drawing223.xml" ContentType="application/vnd.openxmlformats-officedocument.drawing+xml"/>
  <Override PartName="/xl/comments223.xml" ContentType="application/vnd.openxmlformats-officedocument.spreadsheetml.comments+xml"/>
  <Override PartName="/xl/drawings/drawing224.xml" ContentType="application/vnd.openxmlformats-officedocument.drawing+xml"/>
  <Override PartName="/xl/comments224.xml" ContentType="application/vnd.openxmlformats-officedocument.spreadsheetml.comments+xml"/>
  <Override PartName="/xl/drawings/drawing225.xml" ContentType="application/vnd.openxmlformats-officedocument.drawing+xml"/>
  <Override PartName="/xl/comments225.xml" ContentType="application/vnd.openxmlformats-officedocument.spreadsheetml.comments+xml"/>
  <Override PartName="/xl/drawings/drawing226.xml" ContentType="application/vnd.openxmlformats-officedocument.drawing+xml"/>
  <Override PartName="/xl/comments226.xml" ContentType="application/vnd.openxmlformats-officedocument.spreadsheetml.comments+xml"/>
  <Override PartName="/xl/drawings/drawing227.xml" ContentType="application/vnd.openxmlformats-officedocument.drawing+xml"/>
  <Override PartName="/xl/comments227.xml" ContentType="application/vnd.openxmlformats-officedocument.spreadsheetml.comments+xml"/>
  <Override PartName="/xl/drawings/drawing228.xml" ContentType="application/vnd.openxmlformats-officedocument.drawing+xml"/>
  <Override PartName="/xl/comments228.xml" ContentType="application/vnd.openxmlformats-officedocument.spreadsheetml.comments+xml"/>
  <Override PartName="/xl/drawings/drawing229.xml" ContentType="application/vnd.openxmlformats-officedocument.drawing+xml"/>
  <Override PartName="/xl/comments22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STON\Desktop\CONCEPTOS\2025\"/>
    </mc:Choice>
  </mc:AlternateContent>
  <bookViews>
    <workbookView xWindow="-120" yWindow="-120" windowWidth="29040" windowHeight="15840" tabRatio="862" firstSheet="132" activeTab="136"/>
  </bookViews>
  <sheets>
    <sheet name="Escobar Cristina -Jefe Dpto" sheetId="453" state="hidden" r:id="rId1"/>
    <sheet name="Docente" sheetId="268" r:id="rId2"/>
    <sheet name="NOMINA DE DOCENTES" sheetId="225" r:id="rId3"/>
    <sheet name="Jorquera, Prece" sheetId="452" r:id="rId4"/>
    <sheet name="Ortigoza, Sabrina" sheetId="451" r:id="rId5"/>
    <sheet name="Gomez, Helio" sheetId="450" r:id="rId6"/>
    <sheet name="Miceli, Eliana" sheetId="449" r:id="rId7"/>
    <sheet name="Arriola, Sebastian" sheetId="448" r:id="rId8"/>
    <sheet name="Salinas, Evelin" sheetId="447" r:id="rId9"/>
    <sheet name="Midolo, Analia" sheetId="446" r:id="rId10"/>
    <sheet name="Nuñez, Luis Eduardo" sheetId="443" r:id="rId11"/>
    <sheet name="Alvarez, Jesica Noelia" sheetId="444" r:id="rId12"/>
    <sheet name="Fernandez, Maria Florencia" sheetId="442" r:id="rId13"/>
    <sheet name="Stadnik Balestra, Flavio En Jef" sheetId="441" r:id="rId14"/>
    <sheet name="Ramos, Pedro Marcelo-Jefe Dpto" sheetId="440" r:id="rId15"/>
    <sheet name="Gómez, Alejandro David Jefe Dpt" sheetId="439" r:id="rId16"/>
    <sheet name="Diaz, Carmen Leticia Jefe Dpto" sheetId="438" r:id="rId17"/>
    <sheet name="Castillo, Arnaldo Jefe Dpto" sheetId="437" r:id="rId18"/>
    <sheet name="Alemis, Arturo Francisco Jefe" sheetId="436" r:id="rId19"/>
    <sheet name="Alvarez, Carmen Itati " sheetId="435" r:id="rId20"/>
    <sheet name="Joquera, Jesús Omar Jefe Dpto" sheetId="434" r:id="rId21"/>
    <sheet name="WIPPE ESCOBAR, WILFREDO" sheetId="427" r:id="rId22"/>
    <sheet name="Zini, Jose Gabriel" sheetId="426" r:id="rId23"/>
    <sheet name="Zini, Carla Carolina" sheetId="425" r:id="rId24"/>
    <sheet name="Zbinden Zupel, Emilse Beatriz" sheetId="424" r:id="rId25"/>
    <sheet name="Zapata, María Bella Luz" sheetId="423" r:id="rId26"/>
    <sheet name="Zalazar, Maria Eugenia" sheetId="422" r:id="rId27"/>
    <sheet name="Villanueva, Veronica Elizabeth" sheetId="421" r:id="rId28"/>
    <sheet name="Villafañe, César Javier" sheetId="420" r:id="rId29"/>
    <sheet name="Vicentin, Graciela Isabel" sheetId="419" r:id="rId30"/>
    <sheet name="Vasquez, Veronica Yesica" sheetId="418" r:id="rId31"/>
    <sheet name="Urquijo, Yanet" sheetId="417" r:id="rId32"/>
    <sheet name="Tymoszuk, Damián de Jesús" sheetId="416" r:id="rId33"/>
    <sheet name="Torre, Geronimo Andres" sheetId="415" r:id="rId34"/>
    <sheet name="Tournier, Alvaro Manuel Gaston" sheetId="414" r:id="rId35"/>
    <sheet name="Tomasella, Cecilia Anselma" sheetId="413" r:id="rId36"/>
    <sheet name="Toledo, Maria Fernanda" sheetId="412" r:id="rId37"/>
    <sheet name="Stadnik Balestra, Flavio Enriqu" sheetId="411" r:id="rId38"/>
    <sheet name="Sotelo Galsfrascoli, Lucia Vane" sheetId="410" r:id="rId39"/>
    <sheet name="Sotelo, Elizabeth" sheetId="409" r:id="rId40"/>
    <sheet name="Sosa, Marisa Noemi" sheetId="408" r:id="rId41"/>
    <sheet name="Sosa, Marco Ramón" sheetId="407" r:id="rId42"/>
    <sheet name="Sosa, Laura Lorena" sheetId="406" r:id="rId43"/>
    <sheet name="Sosa, Isabel Beatriz" sheetId="405" r:id="rId44"/>
    <sheet name="Sosa, Graciela Fabiana" sheetId="404" r:id="rId45"/>
    <sheet name="Sosa, Felix Sebastian" sheetId="403" r:id="rId46"/>
    <sheet name="Solis Fernandez, Lina Alicia" sheetId="402" r:id="rId47"/>
    <sheet name="Siunskevich, Carlos Rodrigo" sheetId="401" r:id="rId48"/>
    <sheet name="Silva, Norma Graciela" sheetId="400" r:id="rId49"/>
    <sheet name="Schiappa Pietra, Cristina Irene" sheetId="399" r:id="rId50"/>
    <sheet name="Santajuliana, Valeria Ines" sheetId="398" r:id="rId51"/>
    <sheet name="Sandoval, Nestor Gustavo" sheetId="397" r:id="rId52"/>
    <sheet name="Sandoval, Gladis Itati" sheetId="396" r:id="rId53"/>
    <sheet name="Sanchez Martinez, Mariela Itati" sheetId="395" r:id="rId54"/>
    <sheet name="Ruiz, Cristian Samuel" sheetId="394" r:id="rId55"/>
    <sheet name="Romero, Silvia Virginia" sheetId="393" r:id="rId56"/>
    <sheet name="Romero, Roxana Gladis" sheetId="392" r:id="rId57"/>
    <sheet name="Romero, Laura Daniela" sheetId="391" r:id="rId58"/>
    <sheet name="Romero, Daniel Gustavo" sheetId="390" r:id="rId59"/>
    <sheet name="Romano, Eduardo Jose" sheetId="389" r:id="rId60"/>
    <sheet name="Rodriguez, Martin Alejandro" sheetId="388" r:id="rId61"/>
    <sheet name="Rodríguez, Mariano Adan" sheetId="387" r:id="rId62"/>
    <sheet name="Rodriguez kogan, Griselda del R" sheetId="386" r:id="rId63"/>
    <sheet name="Rivero, Marina" sheetId="385" r:id="rId64"/>
    <sheet name="Reyes, Gabriela Belén" sheetId="384" r:id="rId65"/>
    <sheet name="Reyes, Gabriela Belén - Jefe Dt" sheetId="383" r:id="rId66"/>
    <sheet name="Raynoldi, Cecilia Roxana" sheetId="382" r:id="rId67"/>
    <sheet name="Ramos, Pedro Marcelo" sheetId="381" r:id="rId68"/>
    <sheet name="Ramello, Noelia Belén" sheetId="380" r:id="rId69"/>
    <sheet name="Pucheta, Aldo Roberto " sheetId="379" r:id="rId70"/>
    <sheet name="Pozzer, Maria Fernanda" sheetId="378" r:id="rId71"/>
    <sheet name="Ponce, Maria Fernanda" sheetId="377" r:id="rId72"/>
    <sheet name="Pitton, Mariela Roxana" sheetId="376" r:id="rId73"/>
    <sheet name="Pitton, Maria Cristina" sheetId="375" r:id="rId74"/>
    <sheet name="Piriz, Sandra Emilse" sheetId="374" r:id="rId75"/>
    <sheet name="Piasentini, Mirian Isolina" sheetId="373" r:id="rId76"/>
    <sheet name="Pezzelatto, Eduardo Andres - Bi" sheetId="372" r:id="rId77"/>
    <sheet name="Peretto, Maria Florencia" sheetId="371" r:id="rId78"/>
    <sheet name="Paz, Víctor Hugo " sheetId="370" r:id="rId79"/>
    <sheet name="Pavón, Gabriela Vanesa" sheetId="369" r:id="rId80"/>
    <sheet name="Palavecino, Matias Rodrigo" sheetId="368" r:id="rId81"/>
    <sheet name="Oviedo, Horacio" sheetId="433" r:id="rId82"/>
    <sheet name="Oviedo Gomez, Noelia Etelvina" sheetId="367" r:id="rId83"/>
    <sheet name="Osuna, Daniel Alejandro MEP" sheetId="366" r:id="rId84"/>
    <sheet name="Osuna, Daniel Alejandro" sheetId="365" r:id="rId85"/>
    <sheet name="Ostolaza, Noelia Graciela Cargo" sheetId="364" r:id="rId86"/>
    <sheet name="Ostolaza, Noelia Graciela Ester" sheetId="363" r:id="rId87"/>
    <sheet name="Osorio, Maria Silvina" sheetId="362" r:id="rId88"/>
    <sheet name="Olivieri, Estela Viviana" sheetId="361" r:id="rId89"/>
    <sheet name="Olivetti, Pamela" sheetId="360" r:id="rId90"/>
    <sheet name="Olivera, Nahuel Narciso" sheetId="359" r:id="rId91"/>
    <sheet name="Olivera, Daniel Ignacio " sheetId="358" r:id="rId92"/>
    <sheet name="Nuñez, Julio Andres" sheetId="357" r:id="rId93"/>
    <sheet name="Núñez, Cintia de los Angeles" sheetId="356" r:id="rId94"/>
    <sheet name="Niz, Mauro Paul" sheetId="355" r:id="rId95"/>
    <sheet name="Nicoletti, Rebeca Isabel" sheetId="354" r:id="rId96"/>
    <sheet name="Nicoletti, Rebeca Isabel - Jefe" sheetId="353" r:id="rId97"/>
    <sheet name="Moreira, Cecilia Noemi" sheetId="352" r:id="rId98"/>
    <sheet name="Morando, Ramona Itati" sheetId="351" r:id="rId99"/>
    <sheet name="Miño, Maria Alejandra" sheetId="350" r:id="rId100"/>
    <sheet name="Meaurio, Martín Eduardo " sheetId="349" r:id="rId101"/>
    <sheet name="Massey, Cynthya Vanesa" sheetId="348" r:id="rId102"/>
    <sheet name="Martinez, Zunilda Victoria" sheetId="429" r:id="rId103"/>
    <sheet name="Martinez, Silvina Rocío" sheetId="347" r:id="rId104"/>
    <sheet name="Martinez, Mirian Andrea" sheetId="346" r:id="rId105"/>
    <sheet name="Martínez, Miguel Ángel " sheetId="345" r:id="rId106"/>
    <sheet name="Martinez, Maria Florencia" sheetId="344" r:id="rId107"/>
    <sheet name="Martinez Arrieta, Anabela Romin" sheetId="343" r:id="rId108"/>
    <sheet name="Martin, Maria Ines" sheetId="342" r:id="rId109"/>
    <sheet name="Maciel, María Lucía" sheetId="341" r:id="rId110"/>
    <sheet name="Maciel, Juan Antonio" sheetId="428" r:id="rId111"/>
    <sheet name="Maciel, Hernan" sheetId="340" r:id="rId112"/>
    <sheet name="Machuca, Néstor Fabián - Interi" sheetId="339" r:id="rId113"/>
    <sheet name="Machuca, Nestor Fabian - Suplen" sheetId="338" state="hidden" r:id="rId114"/>
    <sheet name="Luque, Mariana Griselda" sheetId="337" r:id="rId115"/>
    <sheet name="Lopez, Lorena Itati" sheetId="336" r:id="rId116"/>
    <sheet name="Lopez Rios Marinelli, Alvaro Ju" sheetId="335" r:id="rId117"/>
    <sheet name="Lemes Mediana, Johana Elizabeth" sheetId="334" r:id="rId118"/>
    <sheet name="Laurino, Maria Carla" sheetId="333" r:id="rId119"/>
    <sheet name="Kraft, Romy" sheetId="332" r:id="rId120"/>
    <sheet name="Koster, Gladis Susana" sheetId="331" r:id="rId121"/>
    <sheet name="Juri, Estela María - Cargo" sheetId="330" r:id="rId122"/>
    <sheet name="Juri, Estela María" sheetId="329" r:id="rId123"/>
    <sheet name="Junco, Claudia" sheetId="328" r:id="rId124"/>
    <sheet name="Joquera, Jesús Omar" sheetId="327" r:id="rId125"/>
    <sheet name="Jara, Alicia Dahiana" sheetId="326" r:id="rId126"/>
    <sheet name="Hortt, Emiliana" sheetId="325" r:id="rId127"/>
    <sheet name="Gutierrez, Valeria Eugenia" sheetId="324" r:id="rId128"/>
    <sheet name="Guerrero Fabbro, Gustavo" sheetId="323" r:id="rId129"/>
    <sheet name="Grosse, David Ernesto" sheetId="322" r:id="rId130"/>
    <sheet name="Gonzalez, Roxana Haidee" sheetId="321" r:id="rId131"/>
    <sheet name="Gonzalez, Claudia Carolina" sheetId="320" r:id="rId132"/>
    <sheet name="Gonzalez, Adriana Griselda" sheetId="319" r:id="rId133"/>
    <sheet name="Gonzalez, Adriana Griselda - Ca" sheetId="318" r:id="rId134"/>
    <sheet name="Gomez, Silvina Raquel" sheetId="317" r:id="rId135"/>
    <sheet name="Gómez, Hugo Alberto" sheetId="316" r:id="rId136"/>
    <sheet name="Gomez, Gladis Beatriz" sheetId="315" r:id="rId137"/>
    <sheet name="Gomez, Analia Eloisa" sheetId="314" r:id="rId138"/>
    <sheet name="Gómez, Alejandro David" sheetId="313" r:id="rId139"/>
    <sheet name="Gómez, Alejandro David - Inter" sheetId="312" r:id="rId140"/>
    <sheet name="Gómez, Alejandro David - Suplen" sheetId="311" r:id="rId141"/>
    <sheet name="Gomez, Adrian Francisco" sheetId="310" r:id="rId142"/>
    <sheet name="Gomez Arizaga, Adriana Elizabet" sheetId="309" r:id="rId143"/>
    <sheet name="Goitia, Maria Alejandra" sheetId="308" r:id="rId144"/>
    <sheet name="Goitia Colombo, Amalia Carolina" sheetId="307" r:id="rId145"/>
    <sheet name="Gauto, Maria Eugenia" sheetId="306" r:id="rId146"/>
    <sheet name="Gauna, Teresita" sheetId="305" r:id="rId147"/>
    <sheet name="Gatti, Gastón Mario Lionel" sheetId="304" r:id="rId148"/>
    <sheet name="Gatti, Gastón Mario Lionel - Au" sheetId="303" r:id="rId149"/>
    <sheet name="Garsztein, German Jose" sheetId="302" r:id="rId150"/>
    <sheet name="Garcia, Erika Vanesa" sheetId="301" r:id="rId151"/>
    <sheet name="Gamboa, Maria Ines" sheetId="300" r:id="rId152"/>
    <sheet name="Gamboa, Irma Graciela" sheetId="299" r:id="rId153"/>
    <sheet name="Galarza, Victor Hugo" sheetId="298" r:id="rId154"/>
    <sheet name="Fornies, Carlos" sheetId="297" r:id="rId155"/>
    <sheet name="Fontana, Hermes Ceferino" sheetId="296" r:id="rId156"/>
    <sheet name="Flores, Pabla Natalia" sheetId="295" r:id="rId157"/>
    <sheet name="Florentin, Patricia Noemí" sheetId="294" r:id="rId158"/>
    <sheet name="Fernandez, Roxana Itati" sheetId="432" r:id="rId159"/>
    <sheet name="Fernandez, Ramón Walter" sheetId="293" r:id="rId160"/>
    <sheet name="Fernández, Irene Mariel" sheetId="292" r:id="rId161"/>
    <sheet name="Fernandez, Evangelina Elizabeth" sheetId="291" r:id="rId162"/>
    <sheet name="Fernández, Elida Itatí" sheetId="290" r:id="rId163"/>
    <sheet name="Fernandez, Andrea Mariana" sheetId="289" r:id="rId164"/>
    <sheet name="Fernandez Martinez, Carolina CR" sheetId="288" r:id="rId165"/>
    <sheet name="Fernandez Martinez, Carolina Al" sheetId="287" r:id="rId166"/>
    <sheet name="Fabro, Omar Roque" sheetId="286" r:id="rId167"/>
    <sheet name="Fabbro, Sabina Itati" sheetId="285" r:id="rId168"/>
    <sheet name="Fabbro, Dario Mauricio" sheetId="284" r:id="rId169"/>
    <sheet name="Espinoza, Maria Soledad" sheetId="283" r:id="rId170"/>
    <sheet name="Escobar, Teresita Liliana" sheetId="282" r:id="rId171"/>
    <sheet name="Escobar, Norma Beatriz - Suplen" sheetId="281" r:id="rId172"/>
    <sheet name="Escobar, Norma Beatriz" sheetId="280" r:id="rId173"/>
    <sheet name="Escobar, Mercedes Elizabeth" sheetId="279" r:id="rId174"/>
    <sheet name="Escobar, Marcela" sheetId="278" r:id="rId175"/>
    <sheet name="Escobar, Cristina Gabriela" sheetId="277" r:id="rId176"/>
    <sheet name="Escobar, Alberto " sheetId="276" r:id="rId177"/>
    <sheet name="Durán, Roxana Karina" sheetId="275" r:id="rId178"/>
    <sheet name="Duarte, Mariana" sheetId="274" r:id="rId179"/>
    <sheet name="Diaz, Graciela Victoria" sheetId="273" r:id="rId180"/>
    <sheet name="Diaz, Carmen Leticia" sheetId="272" r:id="rId181"/>
    <sheet name="Di Gregorio, Marina Analia" sheetId="271" r:id="rId182"/>
    <sheet name="Descalzo, Horacio Alberto" sheetId="270" r:id="rId183"/>
    <sheet name="De Bortoli, Lorena Itati" sheetId="269" r:id="rId184"/>
    <sheet name="Correa, Saúl Alejandro (Bibliot" sheetId="223" r:id="rId185"/>
    <sheet name="Correa, Saul Alejandro" sheetId="267" r:id="rId186"/>
    <sheet name="Correa Humeres, Jonathan Lucas " sheetId="266" r:id="rId187"/>
    <sheet name="Corgniali, Estefania Ines" sheetId="265" r:id="rId188"/>
    <sheet name="Colonese, Romina" sheetId="264" r:id="rId189"/>
    <sheet name="Chiruzzo, Juan Jose Francisco" sheetId="263" r:id="rId190"/>
    <sheet name="Chavez, Julio Cesar" sheetId="262" r:id="rId191"/>
    <sheet name="Celes, Juan Alberto" sheetId="261" r:id="rId192"/>
    <sheet name="Castillo, Federico Javier" sheetId="260" r:id="rId193"/>
    <sheet name="Castillo, Arnaldo" sheetId="259" r:id="rId194"/>
    <sheet name="Casas, Claudia Liliana" sheetId="258" r:id="rId195"/>
    <sheet name="Caram, Yolanda Elizabeth" sheetId="257" r:id="rId196"/>
    <sheet name="Canteros, Sebastian Nahuel" sheetId="256" r:id="rId197"/>
    <sheet name="Cano, Yamile Alexandra" sheetId="255" r:id="rId198"/>
    <sheet name="Caneva, Jorge Gabriel Pablo" sheetId="254" r:id="rId199"/>
    <sheet name="Campos, Norberto Sebastian" sheetId="253" r:id="rId200"/>
    <sheet name="Caceres, Maria Virginia" sheetId="252" r:id="rId201"/>
    <sheet name="Cabral, Silvia Beatriz" sheetId="251" r:id="rId202"/>
    <sheet name="Buffa, Leandro Emanuel" sheetId="430" r:id="rId203"/>
    <sheet name="Borzatto, Veronica Itati" sheetId="250" r:id="rId204"/>
    <sheet name="Bernel, Pablo Daniel" sheetId="249" r:id="rId205"/>
    <sheet name="Berbere, Lourdes Ayelén" sheetId="248" r:id="rId206"/>
    <sheet name="Berbere, Lourdes Ayelén - Jefe" sheetId="247" r:id="rId207"/>
    <sheet name="Bejarano, Juan Arnaldo" sheetId="246" r:id="rId208"/>
    <sheet name="Bartlett Serrano, Lucrecia Leon" sheetId="245" r:id="rId209"/>
    <sheet name="Balestra, Cristian Luis" sheetId="244" r:id="rId210"/>
    <sheet name="Baez, Nilda Liliana" sheetId="243" r:id="rId211"/>
    <sheet name="Avila, Paola Andrea" sheetId="242" r:id="rId212"/>
    <sheet name="Avila, Oscar Horacio" sheetId="241" r:id="rId213"/>
    <sheet name="Avila, Mirian Raquel" sheetId="240" r:id="rId214"/>
    <sheet name="Avila, Marcela Alicia" sheetId="239" r:id="rId215"/>
    <sheet name="Avalos, Erika Vanesa" sheetId="238" r:id="rId216"/>
    <sheet name="Arriola, Maria Laura" sheetId="237" r:id="rId217"/>
    <sheet name="Arriola, Claudia Patricia" sheetId="236" r:id="rId218"/>
    <sheet name="Arriola, Carlos Sebastian" sheetId="235" r:id="rId219"/>
    <sheet name="Arnica, Veronica Celeste" sheetId="234" r:id="rId220"/>
    <sheet name="Alvarez, Jesica" sheetId="431" r:id="rId221"/>
    <sheet name="Alvarez, Carmen Itati Jefe Dpto" sheetId="233" r:id="rId222"/>
    <sheet name="Almiron, Emmanuel Alejandro" sheetId="232" r:id="rId223"/>
    <sheet name="Alemis, Arturo Francisco" sheetId="231" r:id="rId224"/>
    <sheet name="Alegre, Maria Demetria" sheetId="230" r:id="rId225"/>
    <sheet name="Alarcon, Marta Griselda" sheetId="229" r:id="rId226"/>
    <sheet name="Aguirre, Natalia Noemi" sheetId="228" r:id="rId227"/>
    <sheet name="Aguirre, Alejandro Ramon" sheetId="227" r:id="rId228"/>
    <sheet name="Aguilar, Clarisa Itati" sheetId="226" r:id="rId229"/>
    <sheet name="Acuña, Juan Marcelo" sheetId="224" r:id="rId230"/>
  </sheets>
  <externalReferences>
    <externalReference r:id="rId231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25" i="453" l="1"/>
  <c r="AK25" i="453"/>
  <c r="AJ25" i="453"/>
  <c r="AI25" i="453"/>
  <c r="AH25" i="453"/>
  <c r="AM25" i="453" s="1"/>
  <c r="AN25" i="453" s="1"/>
  <c r="AL24" i="453"/>
  <c r="AK24" i="453"/>
  <c r="AJ24" i="453"/>
  <c r="AI24" i="453"/>
  <c r="AH24" i="453"/>
  <c r="AL23" i="453"/>
  <c r="AK23" i="453"/>
  <c r="AJ23" i="453"/>
  <c r="AI23" i="453"/>
  <c r="AH23" i="453"/>
  <c r="AL22" i="453"/>
  <c r="AK22" i="453"/>
  <c r="AJ22" i="453"/>
  <c r="AI22" i="453"/>
  <c r="AH22" i="453"/>
  <c r="AL21" i="453"/>
  <c r="AK21" i="453"/>
  <c r="AJ21" i="453"/>
  <c r="AI21" i="453"/>
  <c r="AH21" i="453"/>
  <c r="AL20" i="453"/>
  <c r="AK20" i="453"/>
  <c r="AJ20" i="453"/>
  <c r="AI20" i="453"/>
  <c r="AH20" i="453"/>
  <c r="AM20" i="453" s="1"/>
  <c r="AN20" i="453" s="1"/>
  <c r="AL19" i="453"/>
  <c r="AK19" i="453"/>
  <c r="AJ19" i="453"/>
  <c r="AI19" i="453"/>
  <c r="AH19" i="453"/>
  <c r="AL18" i="453"/>
  <c r="AK18" i="453"/>
  <c r="AJ18" i="453"/>
  <c r="AI18" i="453"/>
  <c r="AH18" i="453"/>
  <c r="AL17" i="453"/>
  <c r="AK17" i="453"/>
  <c r="AJ17" i="453"/>
  <c r="AI17" i="453"/>
  <c r="AH17" i="453"/>
  <c r="AM17" i="453" s="1"/>
  <c r="AN17" i="453" s="1"/>
  <c r="AL16" i="453"/>
  <c r="AK16" i="453"/>
  <c r="AJ16" i="453"/>
  <c r="AI16" i="453"/>
  <c r="AH16" i="453"/>
  <c r="AL15" i="453"/>
  <c r="AK15" i="453"/>
  <c r="AJ15" i="453"/>
  <c r="AI15" i="453"/>
  <c r="AH15" i="453"/>
  <c r="AM15" i="453" s="1"/>
  <c r="AN15" i="453" s="1"/>
  <c r="AL14" i="453"/>
  <c r="AK14" i="453"/>
  <c r="AJ14" i="453"/>
  <c r="AI14" i="453"/>
  <c r="AH14" i="453"/>
  <c r="AM18" i="453" l="1"/>
  <c r="AN18" i="453" s="1"/>
  <c r="AM23" i="453"/>
  <c r="AN23" i="453" s="1"/>
  <c r="AM16" i="453"/>
  <c r="AN16" i="453" s="1"/>
  <c r="AM21" i="453"/>
  <c r="AN21" i="453" s="1"/>
  <c r="AM14" i="453"/>
  <c r="AN14" i="453" s="1"/>
  <c r="AM19" i="453"/>
  <c r="AN19" i="453" s="1"/>
  <c r="AM24" i="453"/>
  <c r="AN24" i="453" s="1"/>
  <c r="AM22" i="453"/>
  <c r="AN22" i="453" s="1"/>
  <c r="AJ26" i="453"/>
  <c r="AL26" i="453"/>
  <c r="AK26" i="453"/>
  <c r="AL31" i="453" s="1"/>
  <c r="AH26" i="453"/>
  <c r="AI26" i="453"/>
  <c r="AL25" i="452"/>
  <c r="AK25" i="452"/>
  <c r="AJ25" i="452"/>
  <c r="AI25" i="452"/>
  <c r="AH25" i="452"/>
  <c r="AL24" i="452"/>
  <c r="AK24" i="452"/>
  <c r="AJ24" i="452"/>
  <c r="AI24" i="452"/>
  <c r="AH24" i="452"/>
  <c r="AL23" i="452"/>
  <c r="AK23" i="452"/>
  <c r="AJ23" i="452"/>
  <c r="AI23" i="452"/>
  <c r="AH23" i="452"/>
  <c r="AL22" i="452"/>
  <c r="AK22" i="452"/>
  <c r="AJ22" i="452"/>
  <c r="AI22" i="452"/>
  <c r="AH22" i="452"/>
  <c r="AL21" i="452"/>
  <c r="AK21" i="452"/>
  <c r="AJ21" i="452"/>
  <c r="AI21" i="452"/>
  <c r="AH21" i="452"/>
  <c r="AL20" i="452"/>
  <c r="AK20" i="452"/>
  <c r="AJ20" i="452"/>
  <c r="AI20" i="452"/>
  <c r="AH20" i="452"/>
  <c r="AL19" i="452"/>
  <c r="AK19" i="452"/>
  <c r="AJ19" i="452"/>
  <c r="AI19" i="452"/>
  <c r="AH19" i="452"/>
  <c r="AL18" i="452"/>
  <c r="AK18" i="452"/>
  <c r="AJ18" i="452"/>
  <c r="AI18" i="452"/>
  <c r="AH18" i="452"/>
  <c r="AL17" i="452"/>
  <c r="AK17" i="452"/>
  <c r="AJ17" i="452"/>
  <c r="AI17" i="452"/>
  <c r="AH17" i="452"/>
  <c r="AL16" i="452"/>
  <c r="AK16" i="452"/>
  <c r="AJ16" i="452"/>
  <c r="AI16" i="452"/>
  <c r="AH16" i="452"/>
  <c r="AL15" i="452"/>
  <c r="AK15" i="452"/>
  <c r="AJ15" i="452"/>
  <c r="AI15" i="452"/>
  <c r="AH15" i="452"/>
  <c r="AL14" i="452"/>
  <c r="AK14" i="452"/>
  <c r="AJ14" i="452"/>
  <c r="AI14" i="452"/>
  <c r="AH14" i="452"/>
  <c r="AM26" i="453" l="1"/>
  <c r="AN26" i="453" s="1"/>
  <c r="AM30" i="453" s="1"/>
  <c r="AJ32" i="453"/>
  <c r="AM15" i="452"/>
  <c r="AN15" i="452" s="1"/>
  <c r="AM16" i="452"/>
  <c r="AN16" i="452" s="1"/>
  <c r="AM22" i="452"/>
  <c r="AN22" i="452" s="1"/>
  <c r="AM21" i="452"/>
  <c r="AN21" i="452" s="1"/>
  <c r="AM23" i="452"/>
  <c r="AN23" i="452" s="1"/>
  <c r="AL26" i="452"/>
  <c r="AM14" i="452"/>
  <c r="AJ26" i="452"/>
  <c r="AM19" i="452"/>
  <c r="AN19" i="452" s="1"/>
  <c r="AK26" i="452"/>
  <c r="AJ32" i="452" s="1"/>
  <c r="AM17" i="452"/>
  <c r="AN17" i="452" s="1"/>
  <c r="AM24" i="452"/>
  <c r="AN24" i="452" s="1"/>
  <c r="AM20" i="452"/>
  <c r="AN20" i="452" s="1"/>
  <c r="AH26" i="452"/>
  <c r="AM18" i="452"/>
  <c r="AN18" i="452" s="1"/>
  <c r="AM25" i="452"/>
  <c r="AN25" i="452" s="1"/>
  <c r="AI26" i="452"/>
  <c r="AL25" i="451"/>
  <c r="AK25" i="451"/>
  <c r="AJ25" i="451"/>
  <c r="AI25" i="451"/>
  <c r="AH25" i="451"/>
  <c r="AL24" i="451"/>
  <c r="AK24" i="451"/>
  <c r="AJ24" i="451"/>
  <c r="AI24" i="451"/>
  <c r="AH24" i="451"/>
  <c r="AL23" i="451"/>
  <c r="AK23" i="451"/>
  <c r="AJ23" i="451"/>
  <c r="AI23" i="451"/>
  <c r="AH23" i="451"/>
  <c r="AL22" i="451"/>
  <c r="AK22" i="451"/>
  <c r="AJ22" i="451"/>
  <c r="AI22" i="451"/>
  <c r="AH22" i="451"/>
  <c r="AL21" i="451"/>
  <c r="AK21" i="451"/>
  <c r="AJ21" i="451"/>
  <c r="AI21" i="451"/>
  <c r="AH21" i="451"/>
  <c r="AL20" i="451"/>
  <c r="AK20" i="451"/>
  <c r="AJ20" i="451"/>
  <c r="AI20" i="451"/>
  <c r="AH20" i="451"/>
  <c r="AL19" i="451"/>
  <c r="AK19" i="451"/>
  <c r="AJ19" i="451"/>
  <c r="AI19" i="451"/>
  <c r="AH19" i="451"/>
  <c r="AL18" i="451"/>
  <c r="AK18" i="451"/>
  <c r="AJ18" i="451"/>
  <c r="AI18" i="451"/>
  <c r="AH18" i="451"/>
  <c r="AL17" i="451"/>
  <c r="AK17" i="451"/>
  <c r="AJ17" i="451"/>
  <c r="AI17" i="451"/>
  <c r="AH17" i="451"/>
  <c r="AL16" i="451"/>
  <c r="AK16" i="451"/>
  <c r="AJ16" i="451"/>
  <c r="AI16" i="451"/>
  <c r="AH16" i="451"/>
  <c r="AL15" i="451"/>
  <c r="AK15" i="451"/>
  <c r="AJ15" i="451"/>
  <c r="AI15" i="451"/>
  <c r="AH15" i="451"/>
  <c r="AL14" i="451"/>
  <c r="AK14" i="451"/>
  <c r="AJ14" i="451"/>
  <c r="AI14" i="451"/>
  <c r="AH14" i="451"/>
  <c r="AO30" i="453" l="1"/>
  <c r="AO31" i="453" s="1"/>
  <c r="AL31" i="452"/>
  <c r="AM26" i="452"/>
  <c r="AN26" i="452" s="1"/>
  <c r="AN14" i="452"/>
  <c r="AM16" i="451"/>
  <c r="AN16" i="451" s="1"/>
  <c r="AM24" i="451"/>
  <c r="AN24" i="451" s="1"/>
  <c r="AM23" i="451"/>
  <c r="AN23" i="451" s="1"/>
  <c r="AI26" i="451"/>
  <c r="AJ26" i="451"/>
  <c r="AM19" i="451"/>
  <c r="AN19" i="451" s="1"/>
  <c r="AM18" i="451"/>
  <c r="AN18" i="451" s="1"/>
  <c r="AM17" i="451"/>
  <c r="AN17" i="451" s="1"/>
  <c r="AM15" i="451"/>
  <c r="AN15" i="451" s="1"/>
  <c r="AM22" i="451"/>
  <c r="AN22" i="451" s="1"/>
  <c r="AK26" i="451"/>
  <c r="AJ32" i="451" s="1"/>
  <c r="AL26" i="451"/>
  <c r="AM20" i="451"/>
  <c r="AN20" i="451" s="1"/>
  <c r="AM25" i="451"/>
  <c r="AN25" i="451" s="1"/>
  <c r="AM14" i="451"/>
  <c r="AN14" i="451" s="1"/>
  <c r="AM21" i="451"/>
  <c r="AN21" i="451" s="1"/>
  <c r="AH26" i="451"/>
  <c r="AL25" i="450"/>
  <c r="AK25" i="450"/>
  <c r="AJ25" i="450"/>
  <c r="AI25" i="450"/>
  <c r="AH25" i="450"/>
  <c r="AL24" i="450"/>
  <c r="AK24" i="450"/>
  <c r="AJ24" i="450"/>
  <c r="AI24" i="450"/>
  <c r="AH24" i="450"/>
  <c r="AL23" i="450"/>
  <c r="AK23" i="450"/>
  <c r="AJ23" i="450"/>
  <c r="AI23" i="450"/>
  <c r="AH23" i="450"/>
  <c r="AL22" i="450"/>
  <c r="AK22" i="450"/>
  <c r="AJ22" i="450"/>
  <c r="AI22" i="450"/>
  <c r="AH22" i="450"/>
  <c r="AL21" i="450"/>
  <c r="AK21" i="450"/>
  <c r="AJ21" i="450"/>
  <c r="AI21" i="450"/>
  <c r="AH21" i="450"/>
  <c r="AL20" i="450"/>
  <c r="AK20" i="450"/>
  <c r="AJ20" i="450"/>
  <c r="AI20" i="450"/>
  <c r="AH20" i="450"/>
  <c r="AL19" i="450"/>
  <c r="AK19" i="450"/>
  <c r="AJ19" i="450"/>
  <c r="AI19" i="450"/>
  <c r="AH19" i="450"/>
  <c r="AL18" i="450"/>
  <c r="AK18" i="450"/>
  <c r="AJ18" i="450"/>
  <c r="AI18" i="450"/>
  <c r="AH18" i="450"/>
  <c r="AL17" i="450"/>
  <c r="AK17" i="450"/>
  <c r="AJ17" i="450"/>
  <c r="AI17" i="450"/>
  <c r="AH17" i="450"/>
  <c r="AL16" i="450"/>
  <c r="AK16" i="450"/>
  <c r="AJ16" i="450"/>
  <c r="AI16" i="450"/>
  <c r="AH16" i="450"/>
  <c r="AL15" i="450"/>
  <c r="AK15" i="450"/>
  <c r="AJ15" i="450"/>
  <c r="AI15" i="450"/>
  <c r="AH15" i="450"/>
  <c r="AL14" i="450"/>
  <c r="AK14" i="450"/>
  <c r="AJ14" i="450"/>
  <c r="AI14" i="450"/>
  <c r="AH14" i="450"/>
  <c r="AO30" i="452" l="1"/>
  <c r="AO31" i="452" s="1"/>
  <c r="AM30" i="452"/>
  <c r="AM26" i="451"/>
  <c r="AN26" i="451" s="1"/>
  <c r="AL31" i="451"/>
  <c r="AM14" i="450"/>
  <c r="AN14" i="450" s="1"/>
  <c r="AM24" i="450"/>
  <c r="AN24" i="450" s="1"/>
  <c r="AM23" i="450"/>
  <c r="AN23" i="450" s="1"/>
  <c r="AM21" i="450"/>
  <c r="AN21" i="450" s="1"/>
  <c r="AH26" i="450"/>
  <c r="AI26" i="450"/>
  <c r="AM19" i="450"/>
  <c r="AN19" i="450" s="1"/>
  <c r="AK26" i="450"/>
  <c r="AJ32" i="450" s="1"/>
  <c r="AL26" i="450"/>
  <c r="AM17" i="450"/>
  <c r="AN17" i="450" s="1"/>
  <c r="AM22" i="450"/>
  <c r="AN22" i="450" s="1"/>
  <c r="AM15" i="450"/>
  <c r="AN15" i="450" s="1"/>
  <c r="AM20" i="450"/>
  <c r="AN20" i="450" s="1"/>
  <c r="AM25" i="450"/>
  <c r="AN25" i="450" s="1"/>
  <c r="AM18" i="450"/>
  <c r="AN18" i="450" s="1"/>
  <c r="AM16" i="450"/>
  <c r="AN16" i="450" s="1"/>
  <c r="AJ26" i="450"/>
  <c r="AL25" i="449"/>
  <c r="AK25" i="449"/>
  <c r="AJ25" i="449"/>
  <c r="AI25" i="449"/>
  <c r="AH25" i="449"/>
  <c r="AL24" i="449"/>
  <c r="AK24" i="449"/>
  <c r="AJ24" i="449"/>
  <c r="AI24" i="449"/>
  <c r="AH24" i="449"/>
  <c r="AL23" i="449"/>
  <c r="AK23" i="449"/>
  <c r="AJ23" i="449"/>
  <c r="AI23" i="449"/>
  <c r="AH23" i="449"/>
  <c r="AL22" i="449"/>
  <c r="AK22" i="449"/>
  <c r="AJ22" i="449"/>
  <c r="AI22" i="449"/>
  <c r="AH22" i="449"/>
  <c r="AL21" i="449"/>
  <c r="AK21" i="449"/>
  <c r="AJ21" i="449"/>
  <c r="AI21" i="449"/>
  <c r="AH21" i="449"/>
  <c r="AL20" i="449"/>
  <c r="AK20" i="449"/>
  <c r="AJ20" i="449"/>
  <c r="AI20" i="449"/>
  <c r="AH20" i="449"/>
  <c r="AL19" i="449"/>
  <c r="AK19" i="449"/>
  <c r="AJ19" i="449"/>
  <c r="AI19" i="449"/>
  <c r="AH19" i="449"/>
  <c r="AL18" i="449"/>
  <c r="AK18" i="449"/>
  <c r="AJ18" i="449"/>
  <c r="AI18" i="449"/>
  <c r="AH18" i="449"/>
  <c r="AL17" i="449"/>
  <c r="AK17" i="449"/>
  <c r="AJ17" i="449"/>
  <c r="AI17" i="449"/>
  <c r="AH17" i="449"/>
  <c r="AL16" i="449"/>
  <c r="AK16" i="449"/>
  <c r="AJ16" i="449"/>
  <c r="AI16" i="449"/>
  <c r="AH16" i="449"/>
  <c r="AL15" i="449"/>
  <c r="AK15" i="449"/>
  <c r="AJ15" i="449"/>
  <c r="AI15" i="449"/>
  <c r="AH15" i="449"/>
  <c r="AL14" i="449"/>
  <c r="AK14" i="449"/>
  <c r="AJ14" i="449"/>
  <c r="AI14" i="449"/>
  <c r="AH14" i="449"/>
  <c r="AO30" i="451" l="1"/>
  <c r="AO31" i="451" s="1"/>
  <c r="AM30" i="451"/>
  <c r="AL31" i="450"/>
  <c r="AM26" i="450"/>
  <c r="AN26" i="450" s="1"/>
  <c r="AM30" i="450" s="1"/>
  <c r="AM24" i="449"/>
  <c r="AN24" i="449" s="1"/>
  <c r="AM23" i="449"/>
  <c r="AN23" i="449" s="1"/>
  <c r="AM22" i="449"/>
  <c r="AN22" i="449" s="1"/>
  <c r="AM17" i="449"/>
  <c r="AN17" i="449" s="1"/>
  <c r="AM16" i="449"/>
  <c r="AN16" i="449" s="1"/>
  <c r="AM15" i="449"/>
  <c r="AN15" i="449" s="1"/>
  <c r="AH26" i="449"/>
  <c r="AJ26" i="449"/>
  <c r="AM19" i="449"/>
  <c r="AN19" i="449" s="1"/>
  <c r="AK26" i="449"/>
  <c r="AL31" i="449" s="1"/>
  <c r="AM20" i="449"/>
  <c r="AN20" i="449" s="1"/>
  <c r="AL26" i="449"/>
  <c r="AM18" i="449"/>
  <c r="AN18" i="449" s="1"/>
  <c r="AM25" i="449"/>
  <c r="AN25" i="449" s="1"/>
  <c r="AM21" i="449"/>
  <c r="AN21" i="449" s="1"/>
  <c r="AI26" i="449"/>
  <c r="AM14" i="449"/>
  <c r="AL25" i="448"/>
  <c r="AK25" i="448"/>
  <c r="AJ25" i="448"/>
  <c r="AI25" i="448"/>
  <c r="AH25" i="448"/>
  <c r="AL24" i="448"/>
  <c r="AK24" i="448"/>
  <c r="AJ24" i="448"/>
  <c r="AI24" i="448"/>
  <c r="AH24" i="448"/>
  <c r="AL23" i="448"/>
  <c r="AK23" i="448"/>
  <c r="AJ23" i="448"/>
  <c r="AI23" i="448"/>
  <c r="AH23" i="448"/>
  <c r="AL22" i="448"/>
  <c r="AK22" i="448"/>
  <c r="AJ22" i="448"/>
  <c r="AI22" i="448"/>
  <c r="AH22" i="448"/>
  <c r="AL21" i="448"/>
  <c r="AK21" i="448"/>
  <c r="AJ21" i="448"/>
  <c r="AI21" i="448"/>
  <c r="AH21" i="448"/>
  <c r="AL20" i="448"/>
  <c r="AK20" i="448"/>
  <c r="AJ20" i="448"/>
  <c r="AI20" i="448"/>
  <c r="AH20" i="448"/>
  <c r="AL19" i="448"/>
  <c r="AK19" i="448"/>
  <c r="AJ19" i="448"/>
  <c r="AI19" i="448"/>
  <c r="AH19" i="448"/>
  <c r="AL18" i="448"/>
  <c r="AK18" i="448"/>
  <c r="AJ18" i="448"/>
  <c r="AI18" i="448"/>
  <c r="AH18" i="448"/>
  <c r="AL17" i="448"/>
  <c r="AK17" i="448"/>
  <c r="AJ17" i="448"/>
  <c r="AI17" i="448"/>
  <c r="AH17" i="448"/>
  <c r="AL16" i="448"/>
  <c r="AK16" i="448"/>
  <c r="AJ16" i="448"/>
  <c r="AI16" i="448"/>
  <c r="AH16" i="448"/>
  <c r="AL15" i="448"/>
  <c r="AK15" i="448"/>
  <c r="AJ15" i="448"/>
  <c r="AI15" i="448"/>
  <c r="AH15" i="448"/>
  <c r="AL14" i="448"/>
  <c r="AK14" i="448"/>
  <c r="AJ14" i="448"/>
  <c r="AI14" i="448"/>
  <c r="AH14" i="448"/>
  <c r="AO30" i="450" l="1"/>
  <c r="AO31" i="450" s="1"/>
  <c r="AJ32" i="449"/>
  <c r="AM14" i="448"/>
  <c r="AN14" i="448" s="1"/>
  <c r="AN14" i="449"/>
  <c r="AM26" i="449"/>
  <c r="AN26" i="449" s="1"/>
  <c r="AM21" i="448"/>
  <c r="AN21" i="448" s="1"/>
  <c r="AM18" i="448"/>
  <c r="AN18" i="448" s="1"/>
  <c r="AI26" i="448"/>
  <c r="AM19" i="448"/>
  <c r="AN19" i="448" s="1"/>
  <c r="AJ26" i="448"/>
  <c r="AM24" i="448"/>
  <c r="AN24" i="448" s="1"/>
  <c r="AM16" i="448"/>
  <c r="AN16" i="448" s="1"/>
  <c r="AK26" i="448"/>
  <c r="AL31" i="448" s="1"/>
  <c r="AL26" i="448"/>
  <c r="AM22" i="448"/>
  <c r="AN22" i="448" s="1"/>
  <c r="AM15" i="448"/>
  <c r="AN15" i="448" s="1"/>
  <c r="AM17" i="448"/>
  <c r="AN17" i="448" s="1"/>
  <c r="AM20" i="448"/>
  <c r="AN20" i="448" s="1"/>
  <c r="AM25" i="448"/>
  <c r="AN25" i="448" s="1"/>
  <c r="AM23" i="448"/>
  <c r="AN23" i="448" s="1"/>
  <c r="AH26" i="448"/>
  <c r="AL25" i="447"/>
  <c r="AK25" i="447"/>
  <c r="AJ25" i="447"/>
  <c r="AI25" i="447"/>
  <c r="AH25" i="447"/>
  <c r="AL24" i="447"/>
  <c r="AK24" i="447"/>
  <c r="AJ24" i="447"/>
  <c r="AI24" i="447"/>
  <c r="AH24" i="447"/>
  <c r="AL23" i="447"/>
  <c r="AK23" i="447"/>
  <c r="AJ23" i="447"/>
  <c r="AI23" i="447"/>
  <c r="AH23" i="447"/>
  <c r="AL22" i="447"/>
  <c r="AK22" i="447"/>
  <c r="AJ22" i="447"/>
  <c r="AI22" i="447"/>
  <c r="AH22" i="447"/>
  <c r="AL21" i="447"/>
  <c r="AK21" i="447"/>
  <c r="AJ21" i="447"/>
  <c r="AI21" i="447"/>
  <c r="AH21" i="447"/>
  <c r="AL20" i="447"/>
  <c r="AK20" i="447"/>
  <c r="AJ20" i="447"/>
  <c r="AI20" i="447"/>
  <c r="AH20" i="447"/>
  <c r="AL19" i="447"/>
  <c r="AK19" i="447"/>
  <c r="AJ19" i="447"/>
  <c r="AI19" i="447"/>
  <c r="AH19" i="447"/>
  <c r="AL18" i="447"/>
  <c r="AK18" i="447"/>
  <c r="AJ18" i="447"/>
  <c r="AI18" i="447"/>
  <c r="AH18" i="447"/>
  <c r="AL17" i="447"/>
  <c r="AK17" i="447"/>
  <c r="AJ17" i="447"/>
  <c r="AI17" i="447"/>
  <c r="AH17" i="447"/>
  <c r="AL16" i="447"/>
  <c r="AK16" i="447"/>
  <c r="AJ16" i="447"/>
  <c r="AI16" i="447"/>
  <c r="AH16" i="447"/>
  <c r="AL15" i="447"/>
  <c r="AK15" i="447"/>
  <c r="AJ15" i="447"/>
  <c r="AI15" i="447"/>
  <c r="AH15" i="447"/>
  <c r="AL14" i="447"/>
  <c r="AK14" i="447"/>
  <c r="AJ14" i="447"/>
  <c r="AI14" i="447"/>
  <c r="AH14" i="447"/>
  <c r="AO30" i="449" l="1"/>
  <c r="AO31" i="449" s="1"/>
  <c r="AM30" i="449"/>
  <c r="AJ32" i="448"/>
  <c r="AM26" i="448"/>
  <c r="AN26" i="448" s="1"/>
  <c r="AO30" i="448" s="1"/>
  <c r="AO31" i="448" s="1"/>
  <c r="AM22" i="447"/>
  <c r="AN22" i="447" s="1"/>
  <c r="AJ26" i="447"/>
  <c r="AM17" i="447"/>
  <c r="AN17" i="447" s="1"/>
  <c r="AM24" i="447"/>
  <c r="AN24" i="447" s="1"/>
  <c r="AM14" i="447"/>
  <c r="AN14" i="447" s="1"/>
  <c r="AI26" i="447"/>
  <c r="AM19" i="447"/>
  <c r="AN19" i="447" s="1"/>
  <c r="AL26" i="447"/>
  <c r="AM15" i="447"/>
  <c r="AN15" i="447" s="1"/>
  <c r="AK26" i="447"/>
  <c r="AL31" i="447" s="1"/>
  <c r="AM20" i="447"/>
  <c r="AN20" i="447" s="1"/>
  <c r="AM18" i="447"/>
  <c r="AN18" i="447" s="1"/>
  <c r="AM25" i="447"/>
  <c r="AN25" i="447" s="1"/>
  <c r="AM23" i="447"/>
  <c r="AN23" i="447" s="1"/>
  <c r="AM21" i="447"/>
  <c r="AN21" i="447" s="1"/>
  <c r="AM16" i="447"/>
  <c r="AN16" i="447" s="1"/>
  <c r="AH26" i="447"/>
  <c r="AL25" i="446"/>
  <c r="AK25" i="446"/>
  <c r="AJ25" i="446"/>
  <c r="AI25" i="446"/>
  <c r="AH25" i="446"/>
  <c r="AL24" i="446"/>
  <c r="AK24" i="446"/>
  <c r="AJ24" i="446"/>
  <c r="AI24" i="446"/>
  <c r="AH24" i="446"/>
  <c r="AL23" i="446"/>
  <c r="AK23" i="446"/>
  <c r="AJ23" i="446"/>
  <c r="AI23" i="446"/>
  <c r="AH23" i="446"/>
  <c r="AL22" i="446"/>
  <c r="AK22" i="446"/>
  <c r="AJ22" i="446"/>
  <c r="AI22" i="446"/>
  <c r="AH22" i="446"/>
  <c r="AL21" i="446"/>
  <c r="AK21" i="446"/>
  <c r="AJ21" i="446"/>
  <c r="AI21" i="446"/>
  <c r="AH21" i="446"/>
  <c r="AL20" i="446"/>
  <c r="AK20" i="446"/>
  <c r="AJ20" i="446"/>
  <c r="AI20" i="446"/>
  <c r="AH20" i="446"/>
  <c r="AL19" i="446"/>
  <c r="AK19" i="446"/>
  <c r="AJ19" i="446"/>
  <c r="AI19" i="446"/>
  <c r="AH19" i="446"/>
  <c r="AL18" i="446"/>
  <c r="AK18" i="446"/>
  <c r="AJ18" i="446"/>
  <c r="AI18" i="446"/>
  <c r="AH18" i="446"/>
  <c r="AL17" i="446"/>
  <c r="AK17" i="446"/>
  <c r="AJ17" i="446"/>
  <c r="AI17" i="446"/>
  <c r="AH17" i="446"/>
  <c r="AL16" i="446"/>
  <c r="AK16" i="446"/>
  <c r="AJ16" i="446"/>
  <c r="AI16" i="446"/>
  <c r="AH16" i="446"/>
  <c r="AL15" i="446"/>
  <c r="AK15" i="446"/>
  <c r="AJ15" i="446"/>
  <c r="AI15" i="446"/>
  <c r="AH15" i="446"/>
  <c r="AL14" i="446"/>
  <c r="AK14" i="446"/>
  <c r="AJ14" i="446"/>
  <c r="AI14" i="446"/>
  <c r="AH14" i="446"/>
  <c r="AM30" i="448" l="1"/>
  <c r="AJ32" i="447"/>
  <c r="AM26" i="447"/>
  <c r="AN26" i="447" s="1"/>
  <c r="AM30" i="447" s="1"/>
  <c r="AM21" i="446"/>
  <c r="AN21" i="446" s="1"/>
  <c r="AM14" i="446"/>
  <c r="AN14" i="446" s="1"/>
  <c r="AM24" i="446"/>
  <c r="AN24" i="446" s="1"/>
  <c r="AM18" i="446"/>
  <c r="AN18" i="446" s="1"/>
  <c r="AI26" i="446"/>
  <c r="AM19" i="446"/>
  <c r="AN19" i="446" s="1"/>
  <c r="AJ26" i="446"/>
  <c r="AM17" i="446"/>
  <c r="AN17" i="446" s="1"/>
  <c r="AL26" i="446"/>
  <c r="AM22" i="446"/>
  <c r="AN22" i="446" s="1"/>
  <c r="AK26" i="446"/>
  <c r="AL31" i="446" s="1"/>
  <c r="AM20" i="446"/>
  <c r="AN20" i="446" s="1"/>
  <c r="AM25" i="446"/>
  <c r="AN25" i="446" s="1"/>
  <c r="AM15" i="446"/>
  <c r="AN15" i="446" s="1"/>
  <c r="AM23" i="446"/>
  <c r="AN23" i="446" s="1"/>
  <c r="AM16" i="446"/>
  <c r="AN16" i="446" s="1"/>
  <c r="AH26" i="446"/>
  <c r="AL25" i="444"/>
  <c r="AK25" i="444"/>
  <c r="AJ25" i="444"/>
  <c r="AI25" i="444"/>
  <c r="AH25" i="444"/>
  <c r="AL24" i="444"/>
  <c r="AK24" i="444"/>
  <c r="AJ24" i="444"/>
  <c r="AI24" i="444"/>
  <c r="AH24" i="444"/>
  <c r="AL23" i="444"/>
  <c r="AK23" i="444"/>
  <c r="AJ23" i="444"/>
  <c r="AI23" i="444"/>
  <c r="AH23" i="444"/>
  <c r="AL22" i="444"/>
  <c r="AK22" i="444"/>
  <c r="AJ22" i="444"/>
  <c r="AI22" i="444"/>
  <c r="AH22" i="444"/>
  <c r="AL21" i="444"/>
  <c r="AK21" i="444"/>
  <c r="AJ21" i="444"/>
  <c r="AI21" i="444"/>
  <c r="AH21" i="444"/>
  <c r="AL20" i="444"/>
  <c r="AK20" i="444"/>
  <c r="AJ20" i="444"/>
  <c r="AI20" i="444"/>
  <c r="AH20" i="444"/>
  <c r="AL19" i="444"/>
  <c r="AK19" i="444"/>
  <c r="AJ19" i="444"/>
  <c r="AI19" i="444"/>
  <c r="AH19" i="444"/>
  <c r="AL18" i="444"/>
  <c r="AK18" i="444"/>
  <c r="AJ18" i="444"/>
  <c r="AI18" i="444"/>
  <c r="AH18" i="444"/>
  <c r="AL17" i="444"/>
  <c r="AK17" i="444"/>
  <c r="AJ17" i="444"/>
  <c r="AI17" i="444"/>
  <c r="AH17" i="444"/>
  <c r="AL16" i="444"/>
  <c r="AK16" i="444"/>
  <c r="AJ16" i="444"/>
  <c r="AI16" i="444"/>
  <c r="AH16" i="444"/>
  <c r="AL15" i="444"/>
  <c r="AK15" i="444"/>
  <c r="AJ15" i="444"/>
  <c r="AI15" i="444"/>
  <c r="AH15" i="444"/>
  <c r="AL14" i="444"/>
  <c r="AK14" i="444"/>
  <c r="AJ14" i="444"/>
  <c r="AI14" i="444"/>
  <c r="AH14" i="444"/>
  <c r="AO30" i="447" l="1"/>
  <c r="AO31" i="447" s="1"/>
  <c r="AJ32" i="446"/>
  <c r="AM26" i="446"/>
  <c r="AN26" i="446" s="1"/>
  <c r="AO30" i="446" s="1"/>
  <c r="AO31" i="446" s="1"/>
  <c r="AM15" i="444"/>
  <c r="AN15" i="444" s="1"/>
  <c r="AJ26" i="444"/>
  <c r="AM20" i="444"/>
  <c r="AN20" i="444" s="1"/>
  <c r="AM25" i="444"/>
  <c r="AN25" i="444" s="1"/>
  <c r="AM17" i="444"/>
  <c r="AN17" i="444" s="1"/>
  <c r="AM18" i="444"/>
  <c r="AN18" i="444" s="1"/>
  <c r="AM22" i="444"/>
  <c r="AN22" i="444" s="1"/>
  <c r="AM24" i="444"/>
  <c r="AN24" i="444" s="1"/>
  <c r="AM19" i="444"/>
  <c r="AN19" i="444" s="1"/>
  <c r="AM16" i="444"/>
  <c r="AN16" i="444" s="1"/>
  <c r="AM21" i="444"/>
  <c r="AN21" i="444" s="1"/>
  <c r="AI26" i="444"/>
  <c r="AM23" i="444"/>
  <c r="AN23" i="444" s="1"/>
  <c r="AK26" i="444"/>
  <c r="AJ32" i="444" s="1"/>
  <c r="AL26" i="444"/>
  <c r="AH26" i="444"/>
  <c r="AM14" i="444"/>
  <c r="AL25" i="443"/>
  <c r="AK25" i="443"/>
  <c r="AJ25" i="443"/>
  <c r="AI25" i="443"/>
  <c r="AH25" i="443"/>
  <c r="AL24" i="443"/>
  <c r="AK24" i="443"/>
  <c r="AJ24" i="443"/>
  <c r="AI24" i="443"/>
  <c r="AH24" i="443"/>
  <c r="AL23" i="443"/>
  <c r="AK23" i="443"/>
  <c r="AJ23" i="443"/>
  <c r="AI23" i="443"/>
  <c r="AH23" i="443"/>
  <c r="AL22" i="443"/>
  <c r="AK22" i="443"/>
  <c r="AJ22" i="443"/>
  <c r="AI22" i="443"/>
  <c r="AH22" i="443"/>
  <c r="AL21" i="443"/>
  <c r="AK21" i="443"/>
  <c r="AJ21" i="443"/>
  <c r="AI21" i="443"/>
  <c r="AH21" i="443"/>
  <c r="AL20" i="443"/>
  <c r="AK20" i="443"/>
  <c r="AJ20" i="443"/>
  <c r="AI20" i="443"/>
  <c r="AH20" i="443"/>
  <c r="AL19" i="443"/>
  <c r="AK19" i="443"/>
  <c r="AJ19" i="443"/>
  <c r="AI19" i="443"/>
  <c r="AH19" i="443"/>
  <c r="AL18" i="443"/>
  <c r="AK18" i="443"/>
  <c r="AJ18" i="443"/>
  <c r="AI18" i="443"/>
  <c r="AH18" i="443"/>
  <c r="AL17" i="443"/>
  <c r="AK17" i="443"/>
  <c r="AJ17" i="443"/>
  <c r="AI17" i="443"/>
  <c r="AH17" i="443"/>
  <c r="AL16" i="443"/>
  <c r="AK16" i="443"/>
  <c r="AJ16" i="443"/>
  <c r="AI16" i="443"/>
  <c r="AH16" i="443"/>
  <c r="AL15" i="443"/>
  <c r="AK15" i="443"/>
  <c r="AJ15" i="443"/>
  <c r="AI15" i="443"/>
  <c r="AH15" i="443"/>
  <c r="AL14" i="443"/>
  <c r="AK14" i="443"/>
  <c r="AJ14" i="443"/>
  <c r="AI14" i="443"/>
  <c r="AH14" i="443"/>
  <c r="AM18" i="443" l="1"/>
  <c r="AN18" i="443" s="1"/>
  <c r="AM30" i="446"/>
  <c r="AM25" i="443"/>
  <c r="AN25" i="443" s="1"/>
  <c r="AM15" i="443"/>
  <c r="AN15" i="443" s="1"/>
  <c r="AM20" i="443"/>
  <c r="AN20" i="443" s="1"/>
  <c r="AL31" i="444"/>
  <c r="AM24" i="443"/>
  <c r="AN24" i="443" s="1"/>
  <c r="AM19" i="443"/>
  <c r="AN19" i="443" s="1"/>
  <c r="AM22" i="443"/>
  <c r="AN22" i="443" s="1"/>
  <c r="AM16" i="443"/>
  <c r="AN16" i="443" s="1"/>
  <c r="AM17" i="443"/>
  <c r="AN17" i="443" s="1"/>
  <c r="AM21" i="443"/>
  <c r="AN21" i="443" s="1"/>
  <c r="AN14" i="444"/>
  <c r="AM26" i="444"/>
  <c r="AN26" i="444" s="1"/>
  <c r="AM14" i="443"/>
  <c r="AN14" i="443" s="1"/>
  <c r="AM23" i="443"/>
  <c r="AN23" i="443" s="1"/>
  <c r="AJ26" i="443"/>
  <c r="AK26" i="443"/>
  <c r="AJ32" i="443" s="1"/>
  <c r="AL26" i="443"/>
  <c r="AH26" i="443"/>
  <c r="AI26" i="443"/>
  <c r="AL25" i="442"/>
  <c r="AK25" i="442"/>
  <c r="AJ25" i="442"/>
  <c r="AI25" i="442"/>
  <c r="AH25" i="442"/>
  <c r="AL24" i="442"/>
  <c r="AK24" i="442"/>
  <c r="AJ24" i="442"/>
  <c r="AI24" i="442"/>
  <c r="AH24" i="442"/>
  <c r="AL23" i="442"/>
  <c r="AK23" i="442"/>
  <c r="AJ23" i="442"/>
  <c r="AI23" i="442"/>
  <c r="AH23" i="442"/>
  <c r="AL22" i="442"/>
  <c r="AK22" i="442"/>
  <c r="AJ22" i="442"/>
  <c r="AI22" i="442"/>
  <c r="AH22" i="442"/>
  <c r="AL21" i="442"/>
  <c r="AK21" i="442"/>
  <c r="AJ21" i="442"/>
  <c r="AI21" i="442"/>
  <c r="AH21" i="442"/>
  <c r="AL20" i="442"/>
  <c r="AK20" i="442"/>
  <c r="AJ20" i="442"/>
  <c r="AI20" i="442"/>
  <c r="AH20" i="442"/>
  <c r="AL19" i="442"/>
  <c r="AK19" i="442"/>
  <c r="AJ19" i="442"/>
  <c r="AI19" i="442"/>
  <c r="AH19" i="442"/>
  <c r="AL18" i="442"/>
  <c r="AK18" i="442"/>
  <c r="AJ18" i="442"/>
  <c r="AI18" i="442"/>
  <c r="AH18" i="442"/>
  <c r="AL17" i="442"/>
  <c r="AK17" i="442"/>
  <c r="AJ17" i="442"/>
  <c r="AI17" i="442"/>
  <c r="AH17" i="442"/>
  <c r="AL16" i="442"/>
  <c r="AK16" i="442"/>
  <c r="AJ16" i="442"/>
  <c r="AI16" i="442"/>
  <c r="AH16" i="442"/>
  <c r="AL15" i="442"/>
  <c r="AK15" i="442"/>
  <c r="AJ15" i="442"/>
  <c r="AI15" i="442"/>
  <c r="AH15" i="442"/>
  <c r="AL14" i="442"/>
  <c r="AK14" i="442"/>
  <c r="AJ14" i="442"/>
  <c r="AI14" i="442"/>
  <c r="AH14" i="442"/>
  <c r="AL25" i="441"/>
  <c r="AK25" i="441"/>
  <c r="AJ25" i="441"/>
  <c r="AI25" i="441"/>
  <c r="AH25" i="441"/>
  <c r="AL24" i="441"/>
  <c r="AK24" i="441"/>
  <c r="AJ24" i="441"/>
  <c r="AI24" i="441"/>
  <c r="AH24" i="441"/>
  <c r="AL23" i="441"/>
  <c r="AK23" i="441"/>
  <c r="AJ23" i="441"/>
  <c r="AI23" i="441"/>
  <c r="AH23" i="441"/>
  <c r="AL22" i="441"/>
  <c r="AK22" i="441"/>
  <c r="AJ22" i="441"/>
  <c r="AI22" i="441"/>
  <c r="AH22" i="441"/>
  <c r="AL21" i="441"/>
  <c r="AK21" i="441"/>
  <c r="AJ21" i="441"/>
  <c r="AI21" i="441"/>
  <c r="AH21" i="441"/>
  <c r="AL20" i="441"/>
  <c r="AK20" i="441"/>
  <c r="AJ20" i="441"/>
  <c r="AI20" i="441"/>
  <c r="AH20" i="441"/>
  <c r="AL19" i="441"/>
  <c r="AK19" i="441"/>
  <c r="AJ19" i="441"/>
  <c r="AI19" i="441"/>
  <c r="AH19" i="441"/>
  <c r="AL18" i="441"/>
  <c r="AK18" i="441"/>
  <c r="AJ18" i="441"/>
  <c r="AI18" i="441"/>
  <c r="AH18" i="441"/>
  <c r="AL17" i="441"/>
  <c r="AK17" i="441"/>
  <c r="AJ17" i="441"/>
  <c r="AI17" i="441"/>
  <c r="AH17" i="441"/>
  <c r="AL16" i="441"/>
  <c r="AK16" i="441"/>
  <c r="AJ16" i="441"/>
  <c r="AI16" i="441"/>
  <c r="AH16" i="441"/>
  <c r="AL15" i="441"/>
  <c r="AK15" i="441"/>
  <c r="AJ15" i="441"/>
  <c r="AI15" i="441"/>
  <c r="AH15" i="441"/>
  <c r="AL14" i="441"/>
  <c r="AK14" i="441"/>
  <c r="AJ14" i="441"/>
  <c r="AI14" i="441"/>
  <c r="AH14" i="441"/>
  <c r="AL25" i="440"/>
  <c r="AK25" i="440"/>
  <c r="AJ25" i="440"/>
  <c r="AI25" i="440"/>
  <c r="AH25" i="440"/>
  <c r="AL24" i="440"/>
  <c r="AK24" i="440"/>
  <c r="AJ24" i="440"/>
  <c r="AI24" i="440"/>
  <c r="AH24" i="440"/>
  <c r="AL23" i="440"/>
  <c r="AK23" i="440"/>
  <c r="AJ23" i="440"/>
  <c r="AI23" i="440"/>
  <c r="AH23" i="440"/>
  <c r="AL22" i="440"/>
  <c r="AK22" i="440"/>
  <c r="AJ22" i="440"/>
  <c r="AI22" i="440"/>
  <c r="AH22" i="440"/>
  <c r="AL21" i="440"/>
  <c r="AK21" i="440"/>
  <c r="AJ21" i="440"/>
  <c r="AI21" i="440"/>
  <c r="AH21" i="440"/>
  <c r="AL20" i="440"/>
  <c r="AK20" i="440"/>
  <c r="AJ20" i="440"/>
  <c r="AI20" i="440"/>
  <c r="AH20" i="440"/>
  <c r="AL19" i="440"/>
  <c r="AK19" i="440"/>
  <c r="AJ19" i="440"/>
  <c r="AI19" i="440"/>
  <c r="AH19" i="440"/>
  <c r="AL18" i="440"/>
  <c r="AK18" i="440"/>
  <c r="AJ18" i="440"/>
  <c r="AI18" i="440"/>
  <c r="AH18" i="440"/>
  <c r="AL17" i="440"/>
  <c r="AK17" i="440"/>
  <c r="AJ17" i="440"/>
  <c r="AI17" i="440"/>
  <c r="AH17" i="440"/>
  <c r="AL16" i="440"/>
  <c r="AK16" i="440"/>
  <c r="AJ16" i="440"/>
  <c r="AI16" i="440"/>
  <c r="AH16" i="440"/>
  <c r="AL15" i="440"/>
  <c r="AK15" i="440"/>
  <c r="AJ15" i="440"/>
  <c r="AI15" i="440"/>
  <c r="AH15" i="440"/>
  <c r="AL14" i="440"/>
  <c r="AK14" i="440"/>
  <c r="AJ14" i="440"/>
  <c r="AI14" i="440"/>
  <c r="AH14" i="440"/>
  <c r="AL25" i="439"/>
  <c r="AK25" i="439"/>
  <c r="AJ25" i="439"/>
  <c r="AI25" i="439"/>
  <c r="AH25" i="439"/>
  <c r="AL24" i="439"/>
  <c r="AK24" i="439"/>
  <c r="AJ24" i="439"/>
  <c r="AI24" i="439"/>
  <c r="AH24" i="439"/>
  <c r="AL23" i="439"/>
  <c r="AK23" i="439"/>
  <c r="AJ23" i="439"/>
  <c r="AI23" i="439"/>
  <c r="AH23" i="439"/>
  <c r="AL22" i="439"/>
  <c r="AK22" i="439"/>
  <c r="AJ22" i="439"/>
  <c r="AI22" i="439"/>
  <c r="AH22" i="439"/>
  <c r="AL21" i="439"/>
  <c r="AK21" i="439"/>
  <c r="AJ21" i="439"/>
  <c r="AI21" i="439"/>
  <c r="AH21" i="439"/>
  <c r="AL20" i="439"/>
  <c r="AK20" i="439"/>
  <c r="AJ20" i="439"/>
  <c r="AI20" i="439"/>
  <c r="AH20" i="439"/>
  <c r="AL19" i="439"/>
  <c r="AK19" i="439"/>
  <c r="AJ19" i="439"/>
  <c r="AI19" i="439"/>
  <c r="AH19" i="439"/>
  <c r="AL18" i="439"/>
  <c r="AK18" i="439"/>
  <c r="AJ18" i="439"/>
  <c r="AI18" i="439"/>
  <c r="AH18" i="439"/>
  <c r="AL17" i="439"/>
  <c r="AK17" i="439"/>
  <c r="AJ17" i="439"/>
  <c r="AI17" i="439"/>
  <c r="AH17" i="439"/>
  <c r="AL16" i="439"/>
  <c r="AK16" i="439"/>
  <c r="AJ16" i="439"/>
  <c r="AI16" i="439"/>
  <c r="AH16" i="439"/>
  <c r="AL15" i="439"/>
  <c r="AK15" i="439"/>
  <c r="AJ15" i="439"/>
  <c r="AI15" i="439"/>
  <c r="AH15" i="439"/>
  <c r="AL14" i="439"/>
  <c r="AK14" i="439"/>
  <c r="AJ14" i="439"/>
  <c r="AI14" i="439"/>
  <c r="AH14" i="439"/>
  <c r="AL25" i="438"/>
  <c r="AK25" i="438"/>
  <c r="AJ25" i="438"/>
  <c r="AI25" i="438"/>
  <c r="AH25" i="438"/>
  <c r="AL24" i="438"/>
  <c r="AK24" i="438"/>
  <c r="AJ24" i="438"/>
  <c r="AI24" i="438"/>
  <c r="AH24" i="438"/>
  <c r="AL23" i="438"/>
  <c r="AK23" i="438"/>
  <c r="AJ23" i="438"/>
  <c r="AI23" i="438"/>
  <c r="AH23" i="438"/>
  <c r="AL22" i="438"/>
  <c r="AK22" i="438"/>
  <c r="AJ22" i="438"/>
  <c r="AI22" i="438"/>
  <c r="AH22" i="438"/>
  <c r="AL21" i="438"/>
  <c r="AK21" i="438"/>
  <c r="AJ21" i="438"/>
  <c r="AI21" i="438"/>
  <c r="AH21" i="438"/>
  <c r="AL20" i="438"/>
  <c r="AK20" i="438"/>
  <c r="AJ20" i="438"/>
  <c r="AI20" i="438"/>
  <c r="AH20" i="438"/>
  <c r="AL19" i="438"/>
  <c r="AK19" i="438"/>
  <c r="AJ19" i="438"/>
  <c r="AI19" i="438"/>
  <c r="AH19" i="438"/>
  <c r="AL18" i="438"/>
  <c r="AK18" i="438"/>
  <c r="AJ18" i="438"/>
  <c r="AI18" i="438"/>
  <c r="AH18" i="438"/>
  <c r="AL17" i="438"/>
  <c r="AK17" i="438"/>
  <c r="AJ17" i="438"/>
  <c r="AI17" i="438"/>
  <c r="AH17" i="438"/>
  <c r="AL16" i="438"/>
  <c r="AK16" i="438"/>
  <c r="AJ16" i="438"/>
  <c r="AI16" i="438"/>
  <c r="AH16" i="438"/>
  <c r="AL15" i="438"/>
  <c r="AK15" i="438"/>
  <c r="AJ15" i="438"/>
  <c r="AI15" i="438"/>
  <c r="AH15" i="438"/>
  <c r="AL14" i="438"/>
  <c r="AK14" i="438"/>
  <c r="AJ14" i="438"/>
  <c r="AI14" i="438"/>
  <c r="AH14" i="438"/>
  <c r="AL25" i="437"/>
  <c r="AK25" i="437"/>
  <c r="AJ25" i="437"/>
  <c r="AI25" i="437"/>
  <c r="AH25" i="437"/>
  <c r="AL24" i="437"/>
  <c r="AK24" i="437"/>
  <c r="AJ24" i="437"/>
  <c r="AI24" i="437"/>
  <c r="AH24" i="437"/>
  <c r="AL23" i="437"/>
  <c r="AK23" i="437"/>
  <c r="AJ23" i="437"/>
  <c r="AI23" i="437"/>
  <c r="AH23" i="437"/>
  <c r="AL22" i="437"/>
  <c r="AK22" i="437"/>
  <c r="AJ22" i="437"/>
  <c r="AI22" i="437"/>
  <c r="AH22" i="437"/>
  <c r="AL21" i="437"/>
  <c r="AK21" i="437"/>
  <c r="AJ21" i="437"/>
  <c r="AI21" i="437"/>
  <c r="AH21" i="437"/>
  <c r="AL20" i="437"/>
  <c r="AK20" i="437"/>
  <c r="AJ20" i="437"/>
  <c r="AI20" i="437"/>
  <c r="AH20" i="437"/>
  <c r="AL19" i="437"/>
  <c r="AK19" i="437"/>
  <c r="AJ19" i="437"/>
  <c r="AI19" i="437"/>
  <c r="AH19" i="437"/>
  <c r="AL18" i="437"/>
  <c r="AK18" i="437"/>
  <c r="AJ18" i="437"/>
  <c r="AI18" i="437"/>
  <c r="AH18" i="437"/>
  <c r="AL17" i="437"/>
  <c r="AK17" i="437"/>
  <c r="AJ17" i="437"/>
  <c r="AI17" i="437"/>
  <c r="AH17" i="437"/>
  <c r="AL16" i="437"/>
  <c r="AK16" i="437"/>
  <c r="AJ16" i="437"/>
  <c r="AI16" i="437"/>
  <c r="AH16" i="437"/>
  <c r="AL15" i="437"/>
  <c r="AK15" i="437"/>
  <c r="AJ15" i="437"/>
  <c r="AI15" i="437"/>
  <c r="AH15" i="437"/>
  <c r="AL14" i="437"/>
  <c r="AK14" i="437"/>
  <c r="AJ14" i="437"/>
  <c r="AI14" i="437"/>
  <c r="AH14" i="437"/>
  <c r="AL25" i="436"/>
  <c r="AK25" i="436"/>
  <c r="AJ25" i="436"/>
  <c r="AI25" i="436"/>
  <c r="AH25" i="436"/>
  <c r="AL24" i="436"/>
  <c r="AK24" i="436"/>
  <c r="AJ24" i="436"/>
  <c r="AI24" i="436"/>
  <c r="AH24" i="436"/>
  <c r="AL23" i="436"/>
  <c r="AK23" i="436"/>
  <c r="AJ23" i="436"/>
  <c r="AI23" i="436"/>
  <c r="AH23" i="436"/>
  <c r="AL22" i="436"/>
  <c r="AK22" i="436"/>
  <c r="AJ22" i="436"/>
  <c r="AI22" i="436"/>
  <c r="AH22" i="436"/>
  <c r="AL21" i="436"/>
  <c r="AK21" i="436"/>
  <c r="AJ21" i="436"/>
  <c r="AI21" i="436"/>
  <c r="AH21" i="436"/>
  <c r="AL20" i="436"/>
  <c r="AK20" i="436"/>
  <c r="AJ20" i="436"/>
  <c r="AI20" i="436"/>
  <c r="AH20" i="436"/>
  <c r="AL19" i="436"/>
  <c r="AK19" i="436"/>
  <c r="AJ19" i="436"/>
  <c r="AI19" i="436"/>
  <c r="AH19" i="436"/>
  <c r="AL18" i="436"/>
  <c r="AK18" i="436"/>
  <c r="AJ18" i="436"/>
  <c r="AI18" i="436"/>
  <c r="AH18" i="436"/>
  <c r="AL17" i="436"/>
  <c r="AK17" i="436"/>
  <c r="AJ17" i="436"/>
  <c r="AI17" i="436"/>
  <c r="AH17" i="436"/>
  <c r="AL16" i="436"/>
  <c r="AK16" i="436"/>
  <c r="AJ16" i="436"/>
  <c r="AI16" i="436"/>
  <c r="AH16" i="436"/>
  <c r="AL15" i="436"/>
  <c r="AK15" i="436"/>
  <c r="AJ15" i="436"/>
  <c r="AI15" i="436"/>
  <c r="AH15" i="436"/>
  <c r="AL14" i="436"/>
  <c r="AK14" i="436"/>
  <c r="AJ14" i="436"/>
  <c r="AI14" i="436"/>
  <c r="AH14" i="436"/>
  <c r="AL25" i="435"/>
  <c r="AK25" i="435"/>
  <c r="AJ25" i="435"/>
  <c r="AI25" i="435"/>
  <c r="AH25" i="435"/>
  <c r="AL24" i="435"/>
  <c r="AK24" i="435"/>
  <c r="AJ24" i="435"/>
  <c r="AI24" i="435"/>
  <c r="AH24" i="435"/>
  <c r="AL23" i="435"/>
  <c r="AK23" i="435"/>
  <c r="AJ23" i="435"/>
  <c r="AI23" i="435"/>
  <c r="AH23" i="435"/>
  <c r="AL22" i="435"/>
  <c r="AK22" i="435"/>
  <c r="AJ22" i="435"/>
  <c r="AI22" i="435"/>
  <c r="AH22" i="435"/>
  <c r="AL21" i="435"/>
  <c r="AK21" i="435"/>
  <c r="AJ21" i="435"/>
  <c r="AI21" i="435"/>
  <c r="AH21" i="435"/>
  <c r="AL20" i="435"/>
  <c r="AK20" i="435"/>
  <c r="AJ20" i="435"/>
  <c r="AI20" i="435"/>
  <c r="AH20" i="435"/>
  <c r="AL19" i="435"/>
  <c r="AK19" i="435"/>
  <c r="AJ19" i="435"/>
  <c r="AI19" i="435"/>
  <c r="AH19" i="435"/>
  <c r="AL18" i="435"/>
  <c r="AK18" i="435"/>
  <c r="AJ18" i="435"/>
  <c r="AI18" i="435"/>
  <c r="AH18" i="435"/>
  <c r="AL17" i="435"/>
  <c r="AK17" i="435"/>
  <c r="AJ17" i="435"/>
  <c r="AI17" i="435"/>
  <c r="AH17" i="435"/>
  <c r="AL16" i="435"/>
  <c r="AK16" i="435"/>
  <c r="AJ16" i="435"/>
  <c r="AI16" i="435"/>
  <c r="AH16" i="435"/>
  <c r="AL15" i="435"/>
  <c r="AK15" i="435"/>
  <c r="AJ15" i="435"/>
  <c r="AI15" i="435"/>
  <c r="AH15" i="435"/>
  <c r="AL14" i="435"/>
  <c r="AK14" i="435"/>
  <c r="AJ14" i="435"/>
  <c r="AI14" i="435"/>
  <c r="AH14" i="435"/>
  <c r="AL25" i="434"/>
  <c r="AK25" i="434"/>
  <c r="AJ25" i="434"/>
  <c r="AI25" i="434"/>
  <c r="AH25" i="434"/>
  <c r="AL24" i="434"/>
  <c r="AK24" i="434"/>
  <c r="AJ24" i="434"/>
  <c r="AI24" i="434"/>
  <c r="AH24" i="434"/>
  <c r="AL23" i="434"/>
  <c r="AK23" i="434"/>
  <c r="AJ23" i="434"/>
  <c r="AI23" i="434"/>
  <c r="AH23" i="434"/>
  <c r="AL22" i="434"/>
  <c r="AK22" i="434"/>
  <c r="AJ22" i="434"/>
  <c r="AI22" i="434"/>
  <c r="AH22" i="434"/>
  <c r="AL21" i="434"/>
  <c r="AK21" i="434"/>
  <c r="AJ21" i="434"/>
  <c r="AI21" i="434"/>
  <c r="AH21" i="434"/>
  <c r="AL20" i="434"/>
  <c r="AK20" i="434"/>
  <c r="AJ20" i="434"/>
  <c r="AI20" i="434"/>
  <c r="AH20" i="434"/>
  <c r="AL19" i="434"/>
  <c r="AK19" i="434"/>
  <c r="AJ19" i="434"/>
  <c r="AI19" i="434"/>
  <c r="AH19" i="434"/>
  <c r="AL18" i="434"/>
  <c r="AK18" i="434"/>
  <c r="AJ18" i="434"/>
  <c r="AI18" i="434"/>
  <c r="AH18" i="434"/>
  <c r="AL17" i="434"/>
  <c r="AK17" i="434"/>
  <c r="AJ17" i="434"/>
  <c r="AI17" i="434"/>
  <c r="AH17" i="434"/>
  <c r="AL16" i="434"/>
  <c r="AK16" i="434"/>
  <c r="AJ16" i="434"/>
  <c r="AI16" i="434"/>
  <c r="AH16" i="434"/>
  <c r="AL15" i="434"/>
  <c r="AK15" i="434"/>
  <c r="AJ15" i="434"/>
  <c r="AI15" i="434"/>
  <c r="AH15" i="434"/>
  <c r="AL14" i="434"/>
  <c r="AK14" i="434"/>
  <c r="AJ14" i="434"/>
  <c r="AI14" i="434"/>
  <c r="AH14" i="434"/>
  <c r="AL25" i="433"/>
  <c r="AK25" i="433"/>
  <c r="AJ25" i="433"/>
  <c r="AI25" i="433"/>
  <c r="AH25" i="433"/>
  <c r="AL24" i="433"/>
  <c r="AK24" i="433"/>
  <c r="AJ24" i="433"/>
  <c r="AI24" i="433"/>
  <c r="AH24" i="433"/>
  <c r="AL23" i="433"/>
  <c r="AK23" i="433"/>
  <c r="AJ23" i="433"/>
  <c r="AI23" i="433"/>
  <c r="AH23" i="433"/>
  <c r="AL22" i="433"/>
  <c r="AK22" i="433"/>
  <c r="AJ22" i="433"/>
  <c r="AI22" i="433"/>
  <c r="AH22" i="433"/>
  <c r="AL21" i="433"/>
  <c r="AK21" i="433"/>
  <c r="AJ21" i="433"/>
  <c r="AI21" i="433"/>
  <c r="AH21" i="433"/>
  <c r="AL20" i="433"/>
  <c r="AK20" i="433"/>
  <c r="AJ20" i="433"/>
  <c r="AI20" i="433"/>
  <c r="AH20" i="433"/>
  <c r="AL19" i="433"/>
  <c r="AK19" i="433"/>
  <c r="AJ19" i="433"/>
  <c r="AI19" i="433"/>
  <c r="AH19" i="433"/>
  <c r="AL18" i="433"/>
  <c r="AK18" i="433"/>
  <c r="AJ18" i="433"/>
  <c r="AI18" i="433"/>
  <c r="AH18" i="433"/>
  <c r="AL17" i="433"/>
  <c r="AK17" i="433"/>
  <c r="AJ17" i="433"/>
  <c r="AI17" i="433"/>
  <c r="AH17" i="433"/>
  <c r="AL16" i="433"/>
  <c r="AK16" i="433"/>
  <c r="AJ16" i="433"/>
  <c r="AI16" i="433"/>
  <c r="AH16" i="433"/>
  <c r="AL15" i="433"/>
  <c r="AK15" i="433"/>
  <c r="AJ15" i="433"/>
  <c r="AI15" i="433"/>
  <c r="AH15" i="433"/>
  <c r="AL14" i="433"/>
  <c r="AK14" i="433"/>
  <c r="AJ14" i="433"/>
  <c r="AI14" i="433"/>
  <c r="AH14" i="433"/>
  <c r="AL25" i="432"/>
  <c r="AK25" i="432"/>
  <c r="AJ25" i="432"/>
  <c r="AI25" i="432"/>
  <c r="AH25" i="432"/>
  <c r="AL24" i="432"/>
  <c r="AK24" i="432"/>
  <c r="AJ24" i="432"/>
  <c r="AI24" i="432"/>
  <c r="AH24" i="432"/>
  <c r="AL23" i="432"/>
  <c r="AK23" i="432"/>
  <c r="AJ23" i="432"/>
  <c r="AI23" i="432"/>
  <c r="AH23" i="432"/>
  <c r="AL22" i="432"/>
  <c r="AK22" i="432"/>
  <c r="AJ22" i="432"/>
  <c r="AI22" i="432"/>
  <c r="AH22" i="432"/>
  <c r="AL21" i="432"/>
  <c r="AK21" i="432"/>
  <c r="AJ21" i="432"/>
  <c r="AI21" i="432"/>
  <c r="AH21" i="432"/>
  <c r="AL20" i="432"/>
  <c r="AK20" i="432"/>
  <c r="AJ20" i="432"/>
  <c r="AI20" i="432"/>
  <c r="AH20" i="432"/>
  <c r="AL19" i="432"/>
  <c r="AK19" i="432"/>
  <c r="AJ19" i="432"/>
  <c r="AI19" i="432"/>
  <c r="AH19" i="432"/>
  <c r="AL18" i="432"/>
  <c r="AK18" i="432"/>
  <c r="AJ18" i="432"/>
  <c r="AI18" i="432"/>
  <c r="AH18" i="432"/>
  <c r="AL17" i="432"/>
  <c r="AK17" i="432"/>
  <c r="AJ17" i="432"/>
  <c r="AI17" i="432"/>
  <c r="AH17" i="432"/>
  <c r="AL16" i="432"/>
  <c r="AK16" i="432"/>
  <c r="AJ16" i="432"/>
  <c r="AI16" i="432"/>
  <c r="AH16" i="432"/>
  <c r="AL15" i="432"/>
  <c r="AK15" i="432"/>
  <c r="AJ15" i="432"/>
  <c r="AI15" i="432"/>
  <c r="AH15" i="432"/>
  <c r="AL14" i="432"/>
  <c r="AK14" i="432"/>
  <c r="AJ14" i="432"/>
  <c r="AI14" i="432"/>
  <c r="AH14" i="432"/>
  <c r="AL25" i="431"/>
  <c r="AK25" i="431"/>
  <c r="AJ25" i="431"/>
  <c r="AI25" i="431"/>
  <c r="AH25" i="431"/>
  <c r="AL24" i="431"/>
  <c r="AK24" i="431"/>
  <c r="AJ24" i="431"/>
  <c r="AI24" i="431"/>
  <c r="AH24" i="431"/>
  <c r="AL23" i="431"/>
  <c r="AK23" i="431"/>
  <c r="AJ23" i="431"/>
  <c r="AI23" i="431"/>
  <c r="AH23" i="431"/>
  <c r="AL22" i="431"/>
  <c r="AK22" i="431"/>
  <c r="AJ22" i="431"/>
  <c r="AI22" i="431"/>
  <c r="AH22" i="431"/>
  <c r="AL21" i="431"/>
  <c r="AK21" i="431"/>
  <c r="AJ21" i="431"/>
  <c r="AI21" i="431"/>
  <c r="AH21" i="431"/>
  <c r="AL20" i="431"/>
  <c r="AK20" i="431"/>
  <c r="AJ20" i="431"/>
  <c r="AI20" i="431"/>
  <c r="AH20" i="431"/>
  <c r="AL19" i="431"/>
  <c r="AK19" i="431"/>
  <c r="AJ19" i="431"/>
  <c r="AI19" i="431"/>
  <c r="AH19" i="431"/>
  <c r="AL18" i="431"/>
  <c r="AK18" i="431"/>
  <c r="AJ18" i="431"/>
  <c r="AI18" i="431"/>
  <c r="AH18" i="431"/>
  <c r="AL17" i="431"/>
  <c r="AK17" i="431"/>
  <c r="AJ17" i="431"/>
  <c r="AI17" i="431"/>
  <c r="AH17" i="431"/>
  <c r="AL16" i="431"/>
  <c r="AK16" i="431"/>
  <c r="AJ16" i="431"/>
  <c r="AI16" i="431"/>
  <c r="AH16" i="431"/>
  <c r="AL15" i="431"/>
  <c r="AK15" i="431"/>
  <c r="AJ15" i="431"/>
  <c r="AI15" i="431"/>
  <c r="AH15" i="431"/>
  <c r="AL14" i="431"/>
  <c r="AK14" i="431"/>
  <c r="AJ14" i="431"/>
  <c r="AI14" i="431"/>
  <c r="AH14" i="431"/>
  <c r="AL25" i="430"/>
  <c r="AK25" i="430"/>
  <c r="AJ25" i="430"/>
  <c r="AI25" i="430"/>
  <c r="AH25" i="430"/>
  <c r="AL24" i="430"/>
  <c r="AK24" i="430"/>
  <c r="AJ24" i="430"/>
  <c r="AI24" i="430"/>
  <c r="AH24" i="430"/>
  <c r="AL23" i="430"/>
  <c r="AK23" i="430"/>
  <c r="AJ23" i="430"/>
  <c r="AI23" i="430"/>
  <c r="AH23" i="430"/>
  <c r="AL22" i="430"/>
  <c r="AK22" i="430"/>
  <c r="AJ22" i="430"/>
  <c r="AI22" i="430"/>
  <c r="AH22" i="430"/>
  <c r="AL21" i="430"/>
  <c r="AK21" i="430"/>
  <c r="AJ21" i="430"/>
  <c r="AI21" i="430"/>
  <c r="AH21" i="430"/>
  <c r="AL20" i="430"/>
  <c r="AK20" i="430"/>
  <c r="AJ20" i="430"/>
  <c r="AI20" i="430"/>
  <c r="AH20" i="430"/>
  <c r="AL19" i="430"/>
  <c r="AK19" i="430"/>
  <c r="AJ19" i="430"/>
  <c r="AI19" i="430"/>
  <c r="AH19" i="430"/>
  <c r="AL18" i="430"/>
  <c r="AK18" i="430"/>
  <c r="AJ18" i="430"/>
  <c r="AI18" i="430"/>
  <c r="AH18" i="430"/>
  <c r="AL17" i="430"/>
  <c r="AK17" i="430"/>
  <c r="AJ17" i="430"/>
  <c r="AI17" i="430"/>
  <c r="AH17" i="430"/>
  <c r="AL16" i="430"/>
  <c r="AK16" i="430"/>
  <c r="AJ16" i="430"/>
  <c r="AI16" i="430"/>
  <c r="AH16" i="430"/>
  <c r="AL15" i="430"/>
  <c r="AK15" i="430"/>
  <c r="AJ15" i="430"/>
  <c r="AI15" i="430"/>
  <c r="AH15" i="430"/>
  <c r="AL14" i="430"/>
  <c r="AK14" i="430"/>
  <c r="AJ14" i="430"/>
  <c r="AI14" i="430"/>
  <c r="AH14" i="430"/>
  <c r="AO30" i="444" l="1"/>
  <c r="AO31" i="444" s="1"/>
  <c r="AM30" i="444"/>
  <c r="AM26" i="443"/>
  <c r="AN26" i="443" s="1"/>
  <c r="AM30" i="443" s="1"/>
  <c r="AL31" i="443"/>
  <c r="AM24" i="442"/>
  <c r="AN24" i="442" s="1"/>
  <c r="AK26" i="442"/>
  <c r="AJ32" i="442" s="1"/>
  <c r="AM17" i="442"/>
  <c r="AN17" i="442" s="1"/>
  <c r="AM22" i="442"/>
  <c r="AN22" i="442" s="1"/>
  <c r="AM15" i="439"/>
  <c r="AN15" i="439" s="1"/>
  <c r="AM15" i="441"/>
  <c r="AN15" i="441" s="1"/>
  <c r="AM15" i="442"/>
  <c r="AN15" i="442" s="1"/>
  <c r="AM17" i="440"/>
  <c r="AN17" i="440" s="1"/>
  <c r="AI26" i="442"/>
  <c r="AJ26" i="442"/>
  <c r="AM19" i="442"/>
  <c r="AN19" i="442" s="1"/>
  <c r="AL26" i="442"/>
  <c r="AM20" i="442"/>
  <c r="AN20" i="442" s="1"/>
  <c r="AM25" i="442"/>
  <c r="AN25" i="442" s="1"/>
  <c r="AM18" i="441"/>
  <c r="AN18" i="441" s="1"/>
  <c r="AM18" i="442"/>
  <c r="AN18" i="442" s="1"/>
  <c r="AM23" i="442"/>
  <c r="AN23" i="442" s="1"/>
  <c r="AM16" i="442"/>
  <c r="AN16" i="442" s="1"/>
  <c r="AM14" i="442"/>
  <c r="AN14" i="442" s="1"/>
  <c r="AM21" i="442"/>
  <c r="AN21" i="442" s="1"/>
  <c r="AH26" i="442"/>
  <c r="AI26" i="441"/>
  <c r="AJ26" i="440"/>
  <c r="AJ26" i="441"/>
  <c r="AM19" i="441"/>
  <c r="AN19" i="441" s="1"/>
  <c r="AM23" i="441"/>
  <c r="AN23" i="441" s="1"/>
  <c r="AK26" i="440"/>
  <c r="AJ32" i="440" s="1"/>
  <c r="AK26" i="441"/>
  <c r="AL31" i="441" s="1"/>
  <c r="AM24" i="441"/>
  <c r="AN24" i="441" s="1"/>
  <c r="AM22" i="440"/>
  <c r="AN22" i="440" s="1"/>
  <c r="AL26" i="441"/>
  <c r="AM20" i="440"/>
  <c r="AN20" i="440" s="1"/>
  <c r="AM17" i="441"/>
  <c r="AN17" i="441" s="1"/>
  <c r="AM20" i="441"/>
  <c r="AN20" i="441" s="1"/>
  <c r="AM25" i="441"/>
  <c r="AN25" i="441" s="1"/>
  <c r="AM22" i="441"/>
  <c r="AN22" i="441" s="1"/>
  <c r="AM16" i="441"/>
  <c r="AN16" i="441" s="1"/>
  <c r="AH26" i="441"/>
  <c r="AM21" i="441"/>
  <c r="AN21" i="441" s="1"/>
  <c r="AJ32" i="441"/>
  <c r="AM14" i="441"/>
  <c r="AM19" i="438"/>
  <c r="AN19" i="438" s="1"/>
  <c r="AI26" i="439"/>
  <c r="AI26" i="440"/>
  <c r="AM19" i="440"/>
  <c r="AN19" i="440" s="1"/>
  <c r="AM24" i="440"/>
  <c r="AN24" i="440" s="1"/>
  <c r="AL26" i="440"/>
  <c r="AM18" i="440"/>
  <c r="AN18" i="440" s="1"/>
  <c r="AM25" i="440"/>
  <c r="AN25" i="440" s="1"/>
  <c r="AM15" i="440"/>
  <c r="AN15" i="440" s="1"/>
  <c r="AM16" i="440"/>
  <c r="AN16" i="440" s="1"/>
  <c r="AM23" i="440"/>
  <c r="AN23" i="440" s="1"/>
  <c r="AM14" i="440"/>
  <c r="AN14" i="440" s="1"/>
  <c r="AM21" i="440"/>
  <c r="AN21" i="440" s="1"/>
  <c r="AH26" i="440"/>
  <c r="AJ26" i="438"/>
  <c r="AJ26" i="439"/>
  <c r="AM19" i="439"/>
  <c r="AN19" i="439" s="1"/>
  <c r="AK26" i="439"/>
  <c r="AL31" i="439" s="1"/>
  <c r="AM24" i="439"/>
  <c r="AN24" i="439" s="1"/>
  <c r="AL26" i="439"/>
  <c r="AM15" i="438"/>
  <c r="AN15" i="438" s="1"/>
  <c r="AM25" i="438"/>
  <c r="AN25" i="438" s="1"/>
  <c r="AM17" i="439"/>
  <c r="AN17" i="439" s="1"/>
  <c r="AM20" i="439"/>
  <c r="AN20" i="439" s="1"/>
  <c r="AM25" i="439"/>
  <c r="AN25" i="439" s="1"/>
  <c r="AM18" i="439"/>
  <c r="AN18" i="439" s="1"/>
  <c r="AM22" i="439"/>
  <c r="AN22" i="439" s="1"/>
  <c r="AM23" i="439"/>
  <c r="AN23" i="439" s="1"/>
  <c r="AM16" i="439"/>
  <c r="AN16" i="439" s="1"/>
  <c r="AH26" i="439"/>
  <c r="AM21" i="439"/>
  <c r="AN21" i="439" s="1"/>
  <c r="AM14" i="439"/>
  <c r="AM14" i="438"/>
  <c r="AN14" i="438" s="1"/>
  <c r="AI26" i="438"/>
  <c r="AK26" i="438"/>
  <c r="AJ32" i="438" s="1"/>
  <c r="AM24" i="438"/>
  <c r="AN24" i="438" s="1"/>
  <c r="AL26" i="438"/>
  <c r="AM17" i="438"/>
  <c r="AN17" i="438" s="1"/>
  <c r="AM15" i="437"/>
  <c r="AN15" i="437" s="1"/>
  <c r="AM22" i="438"/>
  <c r="AN22" i="438" s="1"/>
  <c r="AM25" i="437"/>
  <c r="AN25" i="437" s="1"/>
  <c r="AM20" i="438"/>
  <c r="AN20" i="438" s="1"/>
  <c r="AM18" i="438"/>
  <c r="AN18" i="438" s="1"/>
  <c r="AM23" i="438"/>
  <c r="AN23" i="438" s="1"/>
  <c r="AM16" i="438"/>
  <c r="AN16" i="438" s="1"/>
  <c r="AM21" i="438"/>
  <c r="AN21" i="438" s="1"/>
  <c r="AH26" i="438"/>
  <c r="AI26" i="437"/>
  <c r="AJ26" i="437"/>
  <c r="AM19" i="437"/>
  <c r="AN19" i="437" s="1"/>
  <c r="AM17" i="436"/>
  <c r="AN17" i="436" s="1"/>
  <c r="AK26" i="437"/>
  <c r="AJ32" i="437" s="1"/>
  <c r="AM24" i="437"/>
  <c r="AN24" i="437" s="1"/>
  <c r="AM22" i="436"/>
  <c r="AN22" i="436" s="1"/>
  <c r="AL26" i="437"/>
  <c r="AM20" i="436"/>
  <c r="AN20" i="436" s="1"/>
  <c r="AM15" i="435"/>
  <c r="AN15" i="435" s="1"/>
  <c r="AM15" i="436"/>
  <c r="AN15" i="436" s="1"/>
  <c r="AM17" i="437"/>
  <c r="AN17" i="437" s="1"/>
  <c r="AM20" i="437"/>
  <c r="AN20" i="437" s="1"/>
  <c r="AM18" i="437"/>
  <c r="AN18" i="437" s="1"/>
  <c r="AM22" i="437"/>
  <c r="AN22" i="437" s="1"/>
  <c r="AM23" i="437"/>
  <c r="AN23" i="437" s="1"/>
  <c r="AM16" i="437"/>
  <c r="AN16" i="437" s="1"/>
  <c r="AM14" i="437"/>
  <c r="AN14" i="437" s="1"/>
  <c r="AM21" i="437"/>
  <c r="AN21" i="437" s="1"/>
  <c r="AH26" i="437"/>
  <c r="AJ26" i="436"/>
  <c r="AM19" i="436"/>
  <c r="AN19" i="436" s="1"/>
  <c r="AK26" i="436"/>
  <c r="AJ32" i="436" s="1"/>
  <c r="AM24" i="436"/>
  <c r="AN24" i="436" s="1"/>
  <c r="AM20" i="433"/>
  <c r="AN20" i="433" s="1"/>
  <c r="AM20" i="434"/>
  <c r="AN20" i="434" s="1"/>
  <c r="AM20" i="435"/>
  <c r="AN20" i="435" s="1"/>
  <c r="AM25" i="436"/>
  <c r="AN25" i="436" s="1"/>
  <c r="AL26" i="436"/>
  <c r="AM23" i="436"/>
  <c r="AN23" i="436" s="1"/>
  <c r="AI26" i="436"/>
  <c r="AM16" i="436"/>
  <c r="AN16" i="436" s="1"/>
  <c r="AM18" i="436"/>
  <c r="AN18" i="436" s="1"/>
  <c r="AM14" i="436"/>
  <c r="AN14" i="436" s="1"/>
  <c r="AM21" i="436"/>
  <c r="AN21" i="436" s="1"/>
  <c r="AH26" i="436"/>
  <c r="AI26" i="435"/>
  <c r="AJ26" i="435"/>
  <c r="AM19" i="435"/>
  <c r="AN19" i="435" s="1"/>
  <c r="AK26" i="435"/>
  <c r="AJ32" i="435" s="1"/>
  <c r="AM24" i="435"/>
  <c r="AN24" i="435" s="1"/>
  <c r="AL26" i="435"/>
  <c r="AM17" i="435"/>
  <c r="AN17" i="435" s="1"/>
  <c r="AM17" i="434"/>
  <c r="AN17" i="434" s="1"/>
  <c r="AM15" i="434"/>
  <c r="AN15" i="434" s="1"/>
  <c r="AM22" i="435"/>
  <c r="AN22" i="435" s="1"/>
  <c r="AM18" i="434"/>
  <c r="AN18" i="434" s="1"/>
  <c r="AM25" i="435"/>
  <c r="AN25" i="435" s="1"/>
  <c r="AM23" i="435"/>
  <c r="AN23" i="435" s="1"/>
  <c r="AM16" i="435"/>
  <c r="AN16" i="435" s="1"/>
  <c r="AM18" i="435"/>
  <c r="AN18" i="435" s="1"/>
  <c r="AM14" i="435"/>
  <c r="AN14" i="435" s="1"/>
  <c r="AM21" i="435"/>
  <c r="AN21" i="435" s="1"/>
  <c r="AH26" i="435"/>
  <c r="AI26" i="434"/>
  <c r="AM24" i="430"/>
  <c r="AN24" i="430" s="1"/>
  <c r="AJ26" i="434"/>
  <c r="AM19" i="434"/>
  <c r="AN19" i="434" s="1"/>
  <c r="AM23" i="434"/>
  <c r="AN23" i="434" s="1"/>
  <c r="AK26" i="434"/>
  <c r="AJ32" i="434" s="1"/>
  <c r="AM24" i="434"/>
  <c r="AN24" i="434" s="1"/>
  <c r="AM22" i="434"/>
  <c r="AN22" i="434" s="1"/>
  <c r="AM25" i="434"/>
  <c r="AN25" i="434" s="1"/>
  <c r="AL26" i="434"/>
  <c r="AM16" i="434"/>
  <c r="AN16" i="434" s="1"/>
  <c r="AM14" i="434"/>
  <c r="AN14" i="434" s="1"/>
  <c r="AM21" i="434"/>
  <c r="AN21" i="434" s="1"/>
  <c r="AH26" i="434"/>
  <c r="AM19" i="431"/>
  <c r="AN19" i="431" s="1"/>
  <c r="AM19" i="432"/>
  <c r="AN19" i="432" s="1"/>
  <c r="AI26" i="433"/>
  <c r="AM24" i="433"/>
  <c r="AN24" i="433" s="1"/>
  <c r="AM17" i="433"/>
  <c r="AN17" i="433" s="1"/>
  <c r="AM15" i="433"/>
  <c r="AN15" i="433" s="1"/>
  <c r="AM25" i="433"/>
  <c r="AN25" i="433" s="1"/>
  <c r="AM20" i="432"/>
  <c r="AN20" i="432" s="1"/>
  <c r="AJ26" i="433"/>
  <c r="AM19" i="433"/>
  <c r="AN19" i="433" s="1"/>
  <c r="AL26" i="433"/>
  <c r="AM18" i="433"/>
  <c r="AN18" i="433" s="1"/>
  <c r="AM22" i="433"/>
  <c r="AN22" i="433" s="1"/>
  <c r="AM23" i="433"/>
  <c r="AN23" i="433" s="1"/>
  <c r="AM16" i="433"/>
  <c r="AN16" i="433" s="1"/>
  <c r="AM21" i="433"/>
  <c r="AN21" i="433" s="1"/>
  <c r="AK26" i="433"/>
  <c r="AJ32" i="433" s="1"/>
  <c r="AH26" i="433"/>
  <c r="AM14" i="433"/>
  <c r="AM17" i="432"/>
  <c r="AN17" i="432" s="1"/>
  <c r="AM22" i="432"/>
  <c r="AN22" i="432" s="1"/>
  <c r="AM15" i="432"/>
  <c r="AN15" i="432" s="1"/>
  <c r="AI26" i="432"/>
  <c r="AJ26" i="432"/>
  <c r="AK26" i="432"/>
  <c r="AL31" i="432" s="1"/>
  <c r="AM24" i="432"/>
  <c r="AN24" i="432" s="1"/>
  <c r="AM25" i="432"/>
  <c r="AN25" i="432" s="1"/>
  <c r="AL26" i="432"/>
  <c r="AM18" i="432"/>
  <c r="AN18" i="432" s="1"/>
  <c r="AM23" i="432"/>
  <c r="AN23" i="432" s="1"/>
  <c r="AM16" i="432"/>
  <c r="AN16" i="432" s="1"/>
  <c r="AM14" i="432"/>
  <c r="AM21" i="432"/>
  <c r="AN21" i="432" s="1"/>
  <c r="AH26" i="432"/>
  <c r="AM17" i="431"/>
  <c r="AN17" i="431" s="1"/>
  <c r="AM22" i="430"/>
  <c r="AN22" i="430" s="1"/>
  <c r="AM22" i="431"/>
  <c r="AN22" i="431" s="1"/>
  <c r="AM15" i="431"/>
  <c r="AN15" i="431" s="1"/>
  <c r="AM20" i="431"/>
  <c r="AN20" i="431" s="1"/>
  <c r="AM25" i="431"/>
  <c r="AN25" i="431" s="1"/>
  <c r="AI26" i="431"/>
  <c r="AM24" i="431"/>
  <c r="AN24" i="431" s="1"/>
  <c r="AL26" i="431"/>
  <c r="AK26" i="431"/>
  <c r="AJ32" i="431" s="1"/>
  <c r="AM18" i="431"/>
  <c r="AN18" i="431" s="1"/>
  <c r="AJ26" i="431"/>
  <c r="AM23" i="431"/>
  <c r="AN23" i="431" s="1"/>
  <c r="AM16" i="431"/>
  <c r="AN16" i="431" s="1"/>
  <c r="AM14" i="431"/>
  <c r="AM21" i="431"/>
  <c r="AN21" i="431" s="1"/>
  <c r="AH26" i="431"/>
  <c r="AM25" i="430"/>
  <c r="AN25" i="430" s="1"/>
  <c r="AM18" i="430"/>
  <c r="AN18" i="430" s="1"/>
  <c r="AL26" i="430"/>
  <c r="AM14" i="430"/>
  <c r="AN14" i="430" s="1"/>
  <c r="AK26" i="430"/>
  <c r="AJ32" i="430" s="1"/>
  <c r="AM17" i="430"/>
  <c r="AN17" i="430" s="1"/>
  <c r="AM19" i="430"/>
  <c r="AN19" i="430" s="1"/>
  <c r="AM15" i="430"/>
  <c r="AN15" i="430" s="1"/>
  <c r="AM20" i="430"/>
  <c r="AN20" i="430" s="1"/>
  <c r="AM16" i="430"/>
  <c r="AN16" i="430" s="1"/>
  <c r="AM23" i="430"/>
  <c r="AN23" i="430" s="1"/>
  <c r="AI26" i="430"/>
  <c r="AM21" i="430"/>
  <c r="AN21" i="430" s="1"/>
  <c r="AJ26" i="430"/>
  <c r="AH26" i="430"/>
  <c r="AL25" i="429"/>
  <c r="AK25" i="429"/>
  <c r="AJ25" i="429"/>
  <c r="AI25" i="429"/>
  <c r="AH25" i="429"/>
  <c r="AL24" i="429"/>
  <c r="AK24" i="429"/>
  <c r="AJ24" i="429"/>
  <c r="AI24" i="429"/>
  <c r="AH24" i="429"/>
  <c r="AL23" i="429"/>
  <c r="AK23" i="429"/>
  <c r="AJ23" i="429"/>
  <c r="AI23" i="429"/>
  <c r="AH23" i="429"/>
  <c r="AL22" i="429"/>
  <c r="AK22" i="429"/>
  <c r="AJ22" i="429"/>
  <c r="AI22" i="429"/>
  <c r="AH22" i="429"/>
  <c r="AL21" i="429"/>
  <c r="AK21" i="429"/>
  <c r="AJ21" i="429"/>
  <c r="AI21" i="429"/>
  <c r="AH21" i="429"/>
  <c r="AL20" i="429"/>
  <c r="AK20" i="429"/>
  <c r="AJ20" i="429"/>
  <c r="AI20" i="429"/>
  <c r="AH20" i="429"/>
  <c r="AL19" i="429"/>
  <c r="AK19" i="429"/>
  <c r="AJ19" i="429"/>
  <c r="AI19" i="429"/>
  <c r="AH19" i="429"/>
  <c r="AL18" i="429"/>
  <c r="AK18" i="429"/>
  <c r="AJ18" i="429"/>
  <c r="AI18" i="429"/>
  <c r="AH18" i="429"/>
  <c r="AL17" i="429"/>
  <c r="AK17" i="429"/>
  <c r="AJ17" i="429"/>
  <c r="AI17" i="429"/>
  <c r="AH17" i="429"/>
  <c r="AL16" i="429"/>
  <c r="AK16" i="429"/>
  <c r="AJ16" i="429"/>
  <c r="AI16" i="429"/>
  <c r="AH16" i="429"/>
  <c r="AL15" i="429"/>
  <c r="AK15" i="429"/>
  <c r="AJ15" i="429"/>
  <c r="AI15" i="429"/>
  <c r="AH15" i="429"/>
  <c r="AL14" i="429"/>
  <c r="AK14" i="429"/>
  <c r="AJ14" i="429"/>
  <c r="AI14" i="429"/>
  <c r="AH14" i="429"/>
  <c r="AL25" i="428"/>
  <c r="AK25" i="428"/>
  <c r="AJ25" i="428"/>
  <c r="AI25" i="428"/>
  <c r="AH25" i="428"/>
  <c r="AL24" i="428"/>
  <c r="AK24" i="428"/>
  <c r="AJ24" i="428"/>
  <c r="AI24" i="428"/>
  <c r="AH24" i="428"/>
  <c r="AL23" i="428"/>
  <c r="AK23" i="428"/>
  <c r="AJ23" i="428"/>
  <c r="AI23" i="428"/>
  <c r="AH23" i="428"/>
  <c r="AL22" i="428"/>
  <c r="AK22" i="428"/>
  <c r="AJ22" i="428"/>
  <c r="AI22" i="428"/>
  <c r="AH22" i="428"/>
  <c r="AL21" i="428"/>
  <c r="AK21" i="428"/>
  <c r="AJ21" i="428"/>
  <c r="AI21" i="428"/>
  <c r="AH21" i="428"/>
  <c r="AL20" i="428"/>
  <c r="AK20" i="428"/>
  <c r="AJ20" i="428"/>
  <c r="AI20" i="428"/>
  <c r="AH20" i="428"/>
  <c r="AL19" i="428"/>
  <c r="AK19" i="428"/>
  <c r="AJ19" i="428"/>
  <c r="AI19" i="428"/>
  <c r="AH19" i="428"/>
  <c r="AL18" i="428"/>
  <c r="AK18" i="428"/>
  <c r="AJ18" i="428"/>
  <c r="AI18" i="428"/>
  <c r="AH18" i="428"/>
  <c r="AL17" i="428"/>
  <c r="AK17" i="428"/>
  <c r="AJ17" i="428"/>
  <c r="AI17" i="428"/>
  <c r="AH17" i="428"/>
  <c r="AL16" i="428"/>
  <c r="AK16" i="428"/>
  <c r="AJ16" i="428"/>
  <c r="AI16" i="428"/>
  <c r="AH16" i="428"/>
  <c r="AL15" i="428"/>
  <c r="AK15" i="428"/>
  <c r="AJ15" i="428"/>
  <c r="AI15" i="428"/>
  <c r="AH15" i="428"/>
  <c r="AL14" i="428"/>
  <c r="AK14" i="428"/>
  <c r="AJ14" i="428"/>
  <c r="AI14" i="428"/>
  <c r="AH14" i="428"/>
  <c r="AL25" i="427"/>
  <c r="AK25" i="427"/>
  <c r="AJ25" i="427"/>
  <c r="AI25" i="427"/>
  <c r="AH25" i="427"/>
  <c r="AL24" i="427"/>
  <c r="AK24" i="427"/>
  <c r="AJ24" i="427"/>
  <c r="AI24" i="427"/>
  <c r="AH24" i="427"/>
  <c r="AL23" i="427"/>
  <c r="AK23" i="427"/>
  <c r="AJ23" i="427"/>
  <c r="AI23" i="427"/>
  <c r="AH23" i="427"/>
  <c r="AL22" i="427"/>
  <c r="AK22" i="427"/>
  <c r="AJ22" i="427"/>
  <c r="AI22" i="427"/>
  <c r="AH22" i="427"/>
  <c r="AL21" i="427"/>
  <c r="AK21" i="427"/>
  <c r="AJ21" i="427"/>
  <c r="AI21" i="427"/>
  <c r="AH21" i="427"/>
  <c r="AL20" i="427"/>
  <c r="AK20" i="427"/>
  <c r="AJ20" i="427"/>
  <c r="AI20" i="427"/>
  <c r="AH20" i="427"/>
  <c r="AL19" i="427"/>
  <c r="AK19" i="427"/>
  <c r="AJ19" i="427"/>
  <c r="AI19" i="427"/>
  <c r="AH19" i="427"/>
  <c r="AL18" i="427"/>
  <c r="AK18" i="427"/>
  <c r="AJ18" i="427"/>
  <c r="AI18" i="427"/>
  <c r="AH18" i="427"/>
  <c r="AL17" i="427"/>
  <c r="AK17" i="427"/>
  <c r="AJ17" i="427"/>
  <c r="AI17" i="427"/>
  <c r="AH17" i="427"/>
  <c r="AL16" i="427"/>
  <c r="AK16" i="427"/>
  <c r="AJ16" i="427"/>
  <c r="AI16" i="427"/>
  <c r="AH16" i="427"/>
  <c r="AL15" i="427"/>
  <c r="AK15" i="427"/>
  <c r="AJ15" i="427"/>
  <c r="AI15" i="427"/>
  <c r="AH15" i="427"/>
  <c r="AL14" i="427"/>
  <c r="AK14" i="427"/>
  <c r="AJ14" i="427"/>
  <c r="AI14" i="427"/>
  <c r="AH14" i="427"/>
  <c r="AL25" i="426"/>
  <c r="AK25" i="426"/>
  <c r="AJ25" i="426"/>
  <c r="AI25" i="426"/>
  <c r="AH25" i="426"/>
  <c r="AL24" i="426"/>
  <c r="AK24" i="426"/>
  <c r="AJ24" i="426"/>
  <c r="AI24" i="426"/>
  <c r="AH24" i="426"/>
  <c r="AL23" i="426"/>
  <c r="AK23" i="426"/>
  <c r="AJ23" i="426"/>
  <c r="AI23" i="426"/>
  <c r="AH23" i="426"/>
  <c r="AL22" i="426"/>
  <c r="AK22" i="426"/>
  <c r="AJ22" i="426"/>
  <c r="AI22" i="426"/>
  <c r="AH22" i="426"/>
  <c r="AL21" i="426"/>
  <c r="AK21" i="426"/>
  <c r="AJ21" i="426"/>
  <c r="AI21" i="426"/>
  <c r="AH21" i="426"/>
  <c r="AL20" i="426"/>
  <c r="AK20" i="426"/>
  <c r="AJ20" i="426"/>
  <c r="AI20" i="426"/>
  <c r="AH20" i="426"/>
  <c r="AL19" i="426"/>
  <c r="AK19" i="426"/>
  <c r="AJ19" i="426"/>
  <c r="AI19" i="426"/>
  <c r="AH19" i="426"/>
  <c r="AL18" i="426"/>
  <c r="AK18" i="426"/>
  <c r="AJ18" i="426"/>
  <c r="AI18" i="426"/>
  <c r="AH18" i="426"/>
  <c r="AL17" i="426"/>
  <c r="AK17" i="426"/>
  <c r="AJ17" i="426"/>
  <c r="AI17" i="426"/>
  <c r="AH17" i="426"/>
  <c r="AL16" i="426"/>
  <c r="AK16" i="426"/>
  <c r="AJ16" i="426"/>
  <c r="AI16" i="426"/>
  <c r="AH16" i="426"/>
  <c r="AL15" i="426"/>
  <c r="AK15" i="426"/>
  <c r="AJ15" i="426"/>
  <c r="AI15" i="426"/>
  <c r="AH15" i="426"/>
  <c r="AL14" i="426"/>
  <c r="AK14" i="426"/>
  <c r="AJ14" i="426"/>
  <c r="AI14" i="426"/>
  <c r="AH14" i="426"/>
  <c r="AL25" i="425"/>
  <c r="AK25" i="425"/>
  <c r="AJ25" i="425"/>
  <c r="AI25" i="425"/>
  <c r="AH25" i="425"/>
  <c r="AL24" i="425"/>
  <c r="AK24" i="425"/>
  <c r="AJ24" i="425"/>
  <c r="AI24" i="425"/>
  <c r="AH24" i="425"/>
  <c r="AL23" i="425"/>
  <c r="AK23" i="425"/>
  <c r="AJ23" i="425"/>
  <c r="AI23" i="425"/>
  <c r="AH23" i="425"/>
  <c r="AL22" i="425"/>
  <c r="AK22" i="425"/>
  <c r="AJ22" i="425"/>
  <c r="AI22" i="425"/>
  <c r="AH22" i="425"/>
  <c r="AL21" i="425"/>
  <c r="AK21" i="425"/>
  <c r="AJ21" i="425"/>
  <c r="AI21" i="425"/>
  <c r="AH21" i="425"/>
  <c r="AL20" i="425"/>
  <c r="AK20" i="425"/>
  <c r="AJ20" i="425"/>
  <c r="AI20" i="425"/>
  <c r="AH20" i="425"/>
  <c r="AL19" i="425"/>
  <c r="AK19" i="425"/>
  <c r="AJ19" i="425"/>
  <c r="AI19" i="425"/>
  <c r="AH19" i="425"/>
  <c r="AL18" i="425"/>
  <c r="AK18" i="425"/>
  <c r="AJ18" i="425"/>
  <c r="AI18" i="425"/>
  <c r="AH18" i="425"/>
  <c r="AL17" i="425"/>
  <c r="AK17" i="425"/>
  <c r="AJ17" i="425"/>
  <c r="AI17" i="425"/>
  <c r="AH17" i="425"/>
  <c r="AL16" i="425"/>
  <c r="AK16" i="425"/>
  <c r="AJ16" i="425"/>
  <c r="AI16" i="425"/>
  <c r="AH16" i="425"/>
  <c r="AL15" i="425"/>
  <c r="AK15" i="425"/>
  <c r="AJ15" i="425"/>
  <c r="AI15" i="425"/>
  <c r="AH15" i="425"/>
  <c r="AL14" i="425"/>
  <c r="AK14" i="425"/>
  <c r="AJ14" i="425"/>
  <c r="AI14" i="425"/>
  <c r="AH14" i="425"/>
  <c r="AL25" i="424"/>
  <c r="AK25" i="424"/>
  <c r="AJ25" i="424"/>
  <c r="AI25" i="424"/>
  <c r="AH25" i="424"/>
  <c r="AL24" i="424"/>
  <c r="AK24" i="424"/>
  <c r="AJ24" i="424"/>
  <c r="AI24" i="424"/>
  <c r="AH24" i="424"/>
  <c r="AL23" i="424"/>
  <c r="AK23" i="424"/>
  <c r="AJ23" i="424"/>
  <c r="AI23" i="424"/>
  <c r="AH23" i="424"/>
  <c r="AL22" i="424"/>
  <c r="AK22" i="424"/>
  <c r="AJ22" i="424"/>
  <c r="AI22" i="424"/>
  <c r="AH22" i="424"/>
  <c r="AL21" i="424"/>
  <c r="AK21" i="424"/>
  <c r="AJ21" i="424"/>
  <c r="AI21" i="424"/>
  <c r="AH21" i="424"/>
  <c r="AL20" i="424"/>
  <c r="AK20" i="424"/>
  <c r="AJ20" i="424"/>
  <c r="AI20" i="424"/>
  <c r="AH20" i="424"/>
  <c r="AL19" i="424"/>
  <c r="AK19" i="424"/>
  <c r="AJ19" i="424"/>
  <c r="AI19" i="424"/>
  <c r="AH19" i="424"/>
  <c r="AL18" i="424"/>
  <c r="AK18" i="424"/>
  <c r="AJ18" i="424"/>
  <c r="AI18" i="424"/>
  <c r="AH18" i="424"/>
  <c r="AL17" i="424"/>
  <c r="AK17" i="424"/>
  <c r="AJ17" i="424"/>
  <c r="AI17" i="424"/>
  <c r="AH17" i="424"/>
  <c r="AL16" i="424"/>
  <c r="AK16" i="424"/>
  <c r="AJ16" i="424"/>
  <c r="AI16" i="424"/>
  <c r="AH16" i="424"/>
  <c r="AL15" i="424"/>
  <c r="AK15" i="424"/>
  <c r="AJ15" i="424"/>
  <c r="AI15" i="424"/>
  <c r="AH15" i="424"/>
  <c r="AL14" i="424"/>
  <c r="AK14" i="424"/>
  <c r="AJ14" i="424"/>
  <c r="AI14" i="424"/>
  <c r="AH14" i="424"/>
  <c r="AL25" i="423"/>
  <c r="AK25" i="423"/>
  <c r="AJ25" i="423"/>
  <c r="AI25" i="423"/>
  <c r="AH25" i="423"/>
  <c r="AL24" i="423"/>
  <c r="AK24" i="423"/>
  <c r="AJ24" i="423"/>
  <c r="AI24" i="423"/>
  <c r="AH24" i="423"/>
  <c r="AL23" i="423"/>
  <c r="AK23" i="423"/>
  <c r="AJ23" i="423"/>
  <c r="AI23" i="423"/>
  <c r="AH23" i="423"/>
  <c r="AL22" i="423"/>
  <c r="AK22" i="423"/>
  <c r="AJ22" i="423"/>
  <c r="AI22" i="423"/>
  <c r="AH22" i="423"/>
  <c r="AL21" i="423"/>
  <c r="AK21" i="423"/>
  <c r="AJ21" i="423"/>
  <c r="AI21" i="423"/>
  <c r="AH21" i="423"/>
  <c r="AL20" i="423"/>
  <c r="AK20" i="423"/>
  <c r="AJ20" i="423"/>
  <c r="AI20" i="423"/>
  <c r="AH20" i="423"/>
  <c r="AL19" i="423"/>
  <c r="AK19" i="423"/>
  <c r="AJ19" i="423"/>
  <c r="AI19" i="423"/>
  <c r="AH19" i="423"/>
  <c r="AL18" i="423"/>
  <c r="AK18" i="423"/>
  <c r="AJ18" i="423"/>
  <c r="AI18" i="423"/>
  <c r="AH18" i="423"/>
  <c r="AL17" i="423"/>
  <c r="AK17" i="423"/>
  <c r="AJ17" i="423"/>
  <c r="AI17" i="423"/>
  <c r="AH17" i="423"/>
  <c r="AL16" i="423"/>
  <c r="AK16" i="423"/>
  <c r="AJ16" i="423"/>
  <c r="AI16" i="423"/>
  <c r="AH16" i="423"/>
  <c r="AL15" i="423"/>
  <c r="AK15" i="423"/>
  <c r="AJ15" i="423"/>
  <c r="AI15" i="423"/>
  <c r="AH15" i="423"/>
  <c r="AL14" i="423"/>
  <c r="AK14" i="423"/>
  <c r="AJ14" i="423"/>
  <c r="AI14" i="423"/>
  <c r="AH14" i="423"/>
  <c r="AL25" i="422"/>
  <c r="AK25" i="422"/>
  <c r="AJ25" i="422"/>
  <c r="AI25" i="422"/>
  <c r="AH25" i="422"/>
  <c r="AL24" i="422"/>
  <c r="AK24" i="422"/>
  <c r="AJ24" i="422"/>
  <c r="AI24" i="422"/>
  <c r="AH24" i="422"/>
  <c r="AL23" i="422"/>
  <c r="AK23" i="422"/>
  <c r="AJ23" i="422"/>
  <c r="AI23" i="422"/>
  <c r="AH23" i="422"/>
  <c r="AL22" i="422"/>
  <c r="AK22" i="422"/>
  <c r="AJ22" i="422"/>
  <c r="AI22" i="422"/>
  <c r="AH22" i="422"/>
  <c r="AL21" i="422"/>
  <c r="AK21" i="422"/>
  <c r="AJ21" i="422"/>
  <c r="AI21" i="422"/>
  <c r="AH21" i="422"/>
  <c r="AL20" i="422"/>
  <c r="AK20" i="422"/>
  <c r="AJ20" i="422"/>
  <c r="AI20" i="422"/>
  <c r="AH20" i="422"/>
  <c r="AL19" i="422"/>
  <c r="AK19" i="422"/>
  <c r="AJ19" i="422"/>
  <c r="AI19" i="422"/>
  <c r="AH19" i="422"/>
  <c r="AL18" i="422"/>
  <c r="AK18" i="422"/>
  <c r="AJ18" i="422"/>
  <c r="AI18" i="422"/>
  <c r="AH18" i="422"/>
  <c r="AL17" i="422"/>
  <c r="AK17" i="422"/>
  <c r="AJ17" i="422"/>
  <c r="AI17" i="422"/>
  <c r="AH17" i="422"/>
  <c r="AL16" i="422"/>
  <c r="AK16" i="422"/>
  <c r="AJ16" i="422"/>
  <c r="AI16" i="422"/>
  <c r="AH16" i="422"/>
  <c r="AL15" i="422"/>
  <c r="AK15" i="422"/>
  <c r="AJ15" i="422"/>
  <c r="AI15" i="422"/>
  <c r="AH15" i="422"/>
  <c r="AL14" i="422"/>
  <c r="AK14" i="422"/>
  <c r="AJ14" i="422"/>
  <c r="AI14" i="422"/>
  <c r="AH14" i="422"/>
  <c r="AL25" i="421"/>
  <c r="AK25" i="421"/>
  <c r="AJ25" i="421"/>
  <c r="AI25" i="421"/>
  <c r="AH25" i="421"/>
  <c r="AL24" i="421"/>
  <c r="AK24" i="421"/>
  <c r="AJ24" i="421"/>
  <c r="AI24" i="421"/>
  <c r="AH24" i="421"/>
  <c r="AL23" i="421"/>
  <c r="AK23" i="421"/>
  <c r="AJ23" i="421"/>
  <c r="AI23" i="421"/>
  <c r="AH23" i="421"/>
  <c r="AL22" i="421"/>
  <c r="AK22" i="421"/>
  <c r="AJ22" i="421"/>
  <c r="AI22" i="421"/>
  <c r="AH22" i="421"/>
  <c r="AL21" i="421"/>
  <c r="AK21" i="421"/>
  <c r="AJ21" i="421"/>
  <c r="AI21" i="421"/>
  <c r="AH21" i="421"/>
  <c r="AL20" i="421"/>
  <c r="AK20" i="421"/>
  <c r="AJ20" i="421"/>
  <c r="AI20" i="421"/>
  <c r="AH20" i="421"/>
  <c r="AL19" i="421"/>
  <c r="AK19" i="421"/>
  <c r="AJ19" i="421"/>
  <c r="AI19" i="421"/>
  <c r="AH19" i="421"/>
  <c r="AL18" i="421"/>
  <c r="AK18" i="421"/>
  <c r="AJ18" i="421"/>
  <c r="AI18" i="421"/>
  <c r="AH18" i="421"/>
  <c r="AL17" i="421"/>
  <c r="AK17" i="421"/>
  <c r="AJ17" i="421"/>
  <c r="AI17" i="421"/>
  <c r="AH17" i="421"/>
  <c r="AL16" i="421"/>
  <c r="AK16" i="421"/>
  <c r="AJ16" i="421"/>
  <c r="AI16" i="421"/>
  <c r="AH16" i="421"/>
  <c r="AL15" i="421"/>
  <c r="AK15" i="421"/>
  <c r="AJ15" i="421"/>
  <c r="AI15" i="421"/>
  <c r="AH15" i="421"/>
  <c r="AL14" i="421"/>
  <c r="AK14" i="421"/>
  <c r="AJ14" i="421"/>
  <c r="AI14" i="421"/>
  <c r="AH14" i="421"/>
  <c r="AL25" i="420"/>
  <c r="AK25" i="420"/>
  <c r="AJ25" i="420"/>
  <c r="AI25" i="420"/>
  <c r="AH25" i="420"/>
  <c r="AL24" i="420"/>
  <c r="AK24" i="420"/>
  <c r="AJ24" i="420"/>
  <c r="AI24" i="420"/>
  <c r="AH24" i="420"/>
  <c r="AL23" i="420"/>
  <c r="AK23" i="420"/>
  <c r="AJ23" i="420"/>
  <c r="AI23" i="420"/>
  <c r="AH23" i="420"/>
  <c r="AL22" i="420"/>
  <c r="AK22" i="420"/>
  <c r="AJ22" i="420"/>
  <c r="AI22" i="420"/>
  <c r="AH22" i="420"/>
  <c r="AL21" i="420"/>
  <c r="AK21" i="420"/>
  <c r="AJ21" i="420"/>
  <c r="AI21" i="420"/>
  <c r="AH21" i="420"/>
  <c r="AL20" i="420"/>
  <c r="AK20" i="420"/>
  <c r="AJ20" i="420"/>
  <c r="AI20" i="420"/>
  <c r="AH20" i="420"/>
  <c r="AL19" i="420"/>
  <c r="AK19" i="420"/>
  <c r="AJ19" i="420"/>
  <c r="AI19" i="420"/>
  <c r="AH19" i="420"/>
  <c r="AL18" i="420"/>
  <c r="AK18" i="420"/>
  <c r="AJ18" i="420"/>
  <c r="AI18" i="420"/>
  <c r="AH18" i="420"/>
  <c r="AL17" i="420"/>
  <c r="AK17" i="420"/>
  <c r="AJ17" i="420"/>
  <c r="AI17" i="420"/>
  <c r="AH17" i="420"/>
  <c r="AL16" i="420"/>
  <c r="AK16" i="420"/>
  <c r="AJ16" i="420"/>
  <c r="AI16" i="420"/>
  <c r="AH16" i="420"/>
  <c r="AL15" i="420"/>
  <c r="AK15" i="420"/>
  <c r="AJ15" i="420"/>
  <c r="AI15" i="420"/>
  <c r="AH15" i="420"/>
  <c r="AL14" i="420"/>
  <c r="AK14" i="420"/>
  <c r="AJ14" i="420"/>
  <c r="AI14" i="420"/>
  <c r="AH14" i="420"/>
  <c r="AL25" i="419"/>
  <c r="AK25" i="419"/>
  <c r="AJ25" i="419"/>
  <c r="AI25" i="419"/>
  <c r="AH25" i="419"/>
  <c r="AL24" i="419"/>
  <c r="AK24" i="419"/>
  <c r="AJ24" i="419"/>
  <c r="AI24" i="419"/>
  <c r="AH24" i="419"/>
  <c r="AL23" i="419"/>
  <c r="AK23" i="419"/>
  <c r="AJ23" i="419"/>
  <c r="AI23" i="419"/>
  <c r="AH23" i="419"/>
  <c r="AL22" i="419"/>
  <c r="AK22" i="419"/>
  <c r="AJ22" i="419"/>
  <c r="AI22" i="419"/>
  <c r="AH22" i="419"/>
  <c r="AL21" i="419"/>
  <c r="AK21" i="419"/>
  <c r="AJ21" i="419"/>
  <c r="AI21" i="419"/>
  <c r="AH21" i="419"/>
  <c r="AL20" i="419"/>
  <c r="AK20" i="419"/>
  <c r="AJ20" i="419"/>
  <c r="AI20" i="419"/>
  <c r="AH20" i="419"/>
  <c r="AL19" i="419"/>
  <c r="AK19" i="419"/>
  <c r="AJ19" i="419"/>
  <c r="AI19" i="419"/>
  <c r="AH19" i="419"/>
  <c r="AL18" i="419"/>
  <c r="AK18" i="419"/>
  <c r="AJ18" i="419"/>
  <c r="AI18" i="419"/>
  <c r="AH18" i="419"/>
  <c r="AL17" i="419"/>
  <c r="AK17" i="419"/>
  <c r="AJ17" i="419"/>
  <c r="AI17" i="419"/>
  <c r="AH17" i="419"/>
  <c r="AL16" i="419"/>
  <c r="AK16" i="419"/>
  <c r="AJ16" i="419"/>
  <c r="AI16" i="419"/>
  <c r="AH16" i="419"/>
  <c r="AL15" i="419"/>
  <c r="AK15" i="419"/>
  <c r="AJ15" i="419"/>
  <c r="AI15" i="419"/>
  <c r="AH15" i="419"/>
  <c r="AL14" i="419"/>
  <c r="AK14" i="419"/>
  <c r="AJ14" i="419"/>
  <c r="AI14" i="419"/>
  <c r="AH14" i="419"/>
  <c r="AL25" i="418"/>
  <c r="AK25" i="418"/>
  <c r="AJ25" i="418"/>
  <c r="AI25" i="418"/>
  <c r="AH25" i="418"/>
  <c r="AL24" i="418"/>
  <c r="AK24" i="418"/>
  <c r="AJ24" i="418"/>
  <c r="AI24" i="418"/>
  <c r="AH24" i="418"/>
  <c r="AL23" i="418"/>
  <c r="AK23" i="418"/>
  <c r="AJ23" i="418"/>
  <c r="AI23" i="418"/>
  <c r="AH23" i="418"/>
  <c r="AL22" i="418"/>
  <c r="AK22" i="418"/>
  <c r="AJ22" i="418"/>
  <c r="AI22" i="418"/>
  <c r="AH22" i="418"/>
  <c r="AL21" i="418"/>
  <c r="AK21" i="418"/>
  <c r="AJ21" i="418"/>
  <c r="AI21" i="418"/>
  <c r="AH21" i="418"/>
  <c r="AL20" i="418"/>
  <c r="AK20" i="418"/>
  <c r="AJ20" i="418"/>
  <c r="AI20" i="418"/>
  <c r="AH20" i="418"/>
  <c r="AL19" i="418"/>
  <c r="AK19" i="418"/>
  <c r="AJ19" i="418"/>
  <c r="AI19" i="418"/>
  <c r="AH19" i="418"/>
  <c r="AL18" i="418"/>
  <c r="AK18" i="418"/>
  <c r="AJ18" i="418"/>
  <c r="AI18" i="418"/>
  <c r="AH18" i="418"/>
  <c r="AL17" i="418"/>
  <c r="AK17" i="418"/>
  <c r="AJ17" i="418"/>
  <c r="AI17" i="418"/>
  <c r="AH17" i="418"/>
  <c r="AL16" i="418"/>
  <c r="AK16" i="418"/>
  <c r="AJ16" i="418"/>
  <c r="AI16" i="418"/>
  <c r="AH16" i="418"/>
  <c r="AL15" i="418"/>
  <c r="AK15" i="418"/>
  <c r="AJ15" i="418"/>
  <c r="AI15" i="418"/>
  <c r="AH15" i="418"/>
  <c r="AL14" i="418"/>
  <c r="AK14" i="418"/>
  <c r="AJ14" i="418"/>
  <c r="AI14" i="418"/>
  <c r="AH14" i="418"/>
  <c r="AL25" i="417"/>
  <c r="AK25" i="417"/>
  <c r="AJ25" i="417"/>
  <c r="AI25" i="417"/>
  <c r="AH25" i="417"/>
  <c r="AL24" i="417"/>
  <c r="AK24" i="417"/>
  <c r="AJ24" i="417"/>
  <c r="AI24" i="417"/>
  <c r="AH24" i="417"/>
  <c r="AL23" i="417"/>
  <c r="AK23" i="417"/>
  <c r="AJ23" i="417"/>
  <c r="AI23" i="417"/>
  <c r="AH23" i="417"/>
  <c r="AL22" i="417"/>
  <c r="AK22" i="417"/>
  <c r="AJ22" i="417"/>
  <c r="AI22" i="417"/>
  <c r="AH22" i="417"/>
  <c r="AL21" i="417"/>
  <c r="AK21" i="417"/>
  <c r="AJ21" i="417"/>
  <c r="AI21" i="417"/>
  <c r="AH21" i="417"/>
  <c r="AL20" i="417"/>
  <c r="AK20" i="417"/>
  <c r="AJ20" i="417"/>
  <c r="AI20" i="417"/>
  <c r="AH20" i="417"/>
  <c r="AL19" i="417"/>
  <c r="AK19" i="417"/>
  <c r="AJ19" i="417"/>
  <c r="AI19" i="417"/>
  <c r="AH19" i="417"/>
  <c r="AL18" i="417"/>
  <c r="AK18" i="417"/>
  <c r="AJ18" i="417"/>
  <c r="AI18" i="417"/>
  <c r="AH18" i="417"/>
  <c r="AL17" i="417"/>
  <c r="AK17" i="417"/>
  <c r="AJ17" i="417"/>
  <c r="AI17" i="417"/>
  <c r="AH17" i="417"/>
  <c r="AL16" i="417"/>
  <c r="AK16" i="417"/>
  <c r="AJ16" i="417"/>
  <c r="AI16" i="417"/>
  <c r="AH16" i="417"/>
  <c r="AL15" i="417"/>
  <c r="AK15" i="417"/>
  <c r="AJ15" i="417"/>
  <c r="AI15" i="417"/>
  <c r="AH15" i="417"/>
  <c r="AL14" i="417"/>
  <c r="AK14" i="417"/>
  <c r="AJ14" i="417"/>
  <c r="AI14" i="417"/>
  <c r="AH14" i="417"/>
  <c r="AL25" i="416"/>
  <c r="AK25" i="416"/>
  <c r="AJ25" i="416"/>
  <c r="AI25" i="416"/>
  <c r="AH25" i="416"/>
  <c r="AL24" i="416"/>
  <c r="AK24" i="416"/>
  <c r="AJ24" i="416"/>
  <c r="AI24" i="416"/>
  <c r="AH24" i="416"/>
  <c r="AL23" i="416"/>
  <c r="AK23" i="416"/>
  <c r="AJ23" i="416"/>
  <c r="AI23" i="416"/>
  <c r="AH23" i="416"/>
  <c r="AL22" i="416"/>
  <c r="AK22" i="416"/>
  <c r="AJ22" i="416"/>
  <c r="AI22" i="416"/>
  <c r="AH22" i="416"/>
  <c r="AL21" i="416"/>
  <c r="AK21" i="416"/>
  <c r="AJ21" i="416"/>
  <c r="AI21" i="416"/>
  <c r="AH21" i="416"/>
  <c r="AL20" i="416"/>
  <c r="AK20" i="416"/>
  <c r="AJ20" i="416"/>
  <c r="AI20" i="416"/>
  <c r="AH20" i="416"/>
  <c r="AL19" i="416"/>
  <c r="AK19" i="416"/>
  <c r="AJ19" i="416"/>
  <c r="AI19" i="416"/>
  <c r="AH19" i="416"/>
  <c r="AL18" i="416"/>
  <c r="AK18" i="416"/>
  <c r="AJ18" i="416"/>
  <c r="AI18" i="416"/>
  <c r="AH18" i="416"/>
  <c r="AL17" i="416"/>
  <c r="AK17" i="416"/>
  <c r="AJ17" i="416"/>
  <c r="AI17" i="416"/>
  <c r="AH17" i="416"/>
  <c r="AL16" i="416"/>
  <c r="AK16" i="416"/>
  <c r="AJ16" i="416"/>
  <c r="AI16" i="416"/>
  <c r="AH16" i="416"/>
  <c r="AL15" i="416"/>
  <c r="AK15" i="416"/>
  <c r="AJ15" i="416"/>
  <c r="AI15" i="416"/>
  <c r="AH15" i="416"/>
  <c r="AL14" i="416"/>
  <c r="AK14" i="416"/>
  <c r="AJ14" i="416"/>
  <c r="AI14" i="416"/>
  <c r="AH14" i="416"/>
  <c r="AL25" i="415"/>
  <c r="AK25" i="415"/>
  <c r="AJ25" i="415"/>
  <c r="AI25" i="415"/>
  <c r="AH25" i="415"/>
  <c r="AL24" i="415"/>
  <c r="AK24" i="415"/>
  <c r="AJ24" i="415"/>
  <c r="AI24" i="415"/>
  <c r="AH24" i="415"/>
  <c r="AL23" i="415"/>
  <c r="AK23" i="415"/>
  <c r="AJ23" i="415"/>
  <c r="AI23" i="415"/>
  <c r="AH23" i="415"/>
  <c r="AL22" i="415"/>
  <c r="AK22" i="415"/>
  <c r="AJ22" i="415"/>
  <c r="AI22" i="415"/>
  <c r="AH22" i="415"/>
  <c r="AL21" i="415"/>
  <c r="AK21" i="415"/>
  <c r="AJ21" i="415"/>
  <c r="AI21" i="415"/>
  <c r="AH21" i="415"/>
  <c r="AL20" i="415"/>
  <c r="AK20" i="415"/>
  <c r="AJ20" i="415"/>
  <c r="AI20" i="415"/>
  <c r="AH20" i="415"/>
  <c r="AL19" i="415"/>
  <c r="AK19" i="415"/>
  <c r="AJ19" i="415"/>
  <c r="AI19" i="415"/>
  <c r="AH19" i="415"/>
  <c r="AL18" i="415"/>
  <c r="AK18" i="415"/>
  <c r="AJ18" i="415"/>
  <c r="AI18" i="415"/>
  <c r="AH18" i="415"/>
  <c r="AL17" i="415"/>
  <c r="AK17" i="415"/>
  <c r="AJ17" i="415"/>
  <c r="AI17" i="415"/>
  <c r="AH17" i="415"/>
  <c r="AL16" i="415"/>
  <c r="AK16" i="415"/>
  <c r="AJ16" i="415"/>
  <c r="AI16" i="415"/>
  <c r="AH16" i="415"/>
  <c r="AL15" i="415"/>
  <c r="AK15" i="415"/>
  <c r="AJ15" i="415"/>
  <c r="AI15" i="415"/>
  <c r="AH15" i="415"/>
  <c r="AL14" i="415"/>
  <c r="AK14" i="415"/>
  <c r="AJ14" i="415"/>
  <c r="AI14" i="415"/>
  <c r="AH14" i="415"/>
  <c r="AL25" i="414"/>
  <c r="AK25" i="414"/>
  <c r="AJ25" i="414"/>
  <c r="AI25" i="414"/>
  <c r="AH25" i="414"/>
  <c r="AL24" i="414"/>
  <c r="AK24" i="414"/>
  <c r="AJ24" i="414"/>
  <c r="AI24" i="414"/>
  <c r="AH24" i="414"/>
  <c r="AL23" i="414"/>
  <c r="AK23" i="414"/>
  <c r="AJ23" i="414"/>
  <c r="AI23" i="414"/>
  <c r="AH23" i="414"/>
  <c r="AL22" i="414"/>
  <c r="AK22" i="414"/>
  <c r="AJ22" i="414"/>
  <c r="AI22" i="414"/>
  <c r="AH22" i="414"/>
  <c r="AL21" i="414"/>
  <c r="AK21" i="414"/>
  <c r="AJ21" i="414"/>
  <c r="AI21" i="414"/>
  <c r="AH21" i="414"/>
  <c r="AL20" i="414"/>
  <c r="AK20" i="414"/>
  <c r="AJ20" i="414"/>
  <c r="AI20" i="414"/>
  <c r="AH20" i="414"/>
  <c r="AL19" i="414"/>
  <c r="AK19" i="414"/>
  <c r="AJ19" i="414"/>
  <c r="AI19" i="414"/>
  <c r="AH19" i="414"/>
  <c r="AL18" i="414"/>
  <c r="AK18" i="414"/>
  <c r="AJ18" i="414"/>
  <c r="AI18" i="414"/>
  <c r="AH18" i="414"/>
  <c r="AL17" i="414"/>
  <c r="AK17" i="414"/>
  <c r="AJ17" i="414"/>
  <c r="AI17" i="414"/>
  <c r="AH17" i="414"/>
  <c r="AL16" i="414"/>
  <c r="AK16" i="414"/>
  <c r="AJ16" i="414"/>
  <c r="AI16" i="414"/>
  <c r="AH16" i="414"/>
  <c r="AL15" i="414"/>
  <c r="AK15" i="414"/>
  <c r="AJ15" i="414"/>
  <c r="AI15" i="414"/>
  <c r="AH15" i="414"/>
  <c r="AL14" i="414"/>
  <c r="AK14" i="414"/>
  <c r="AJ14" i="414"/>
  <c r="AI14" i="414"/>
  <c r="AH14" i="414"/>
  <c r="AL25" i="413"/>
  <c r="AK25" i="413"/>
  <c r="AJ25" i="413"/>
  <c r="AI25" i="413"/>
  <c r="AH25" i="413"/>
  <c r="AL24" i="413"/>
  <c r="AK24" i="413"/>
  <c r="AJ24" i="413"/>
  <c r="AI24" i="413"/>
  <c r="AH24" i="413"/>
  <c r="AL23" i="413"/>
  <c r="AK23" i="413"/>
  <c r="AJ23" i="413"/>
  <c r="AI23" i="413"/>
  <c r="AH23" i="413"/>
  <c r="AL22" i="413"/>
  <c r="AK22" i="413"/>
  <c r="AJ22" i="413"/>
  <c r="AI22" i="413"/>
  <c r="AH22" i="413"/>
  <c r="AL21" i="413"/>
  <c r="AK21" i="413"/>
  <c r="AJ21" i="413"/>
  <c r="AI21" i="413"/>
  <c r="AH21" i="413"/>
  <c r="AL20" i="413"/>
  <c r="AK20" i="413"/>
  <c r="AJ20" i="413"/>
  <c r="AI20" i="413"/>
  <c r="AH20" i="413"/>
  <c r="AL19" i="413"/>
  <c r="AK19" i="413"/>
  <c r="AJ19" i="413"/>
  <c r="AI19" i="413"/>
  <c r="AH19" i="413"/>
  <c r="AL18" i="413"/>
  <c r="AK18" i="413"/>
  <c r="AJ18" i="413"/>
  <c r="AI18" i="413"/>
  <c r="AH18" i="413"/>
  <c r="AL17" i="413"/>
  <c r="AK17" i="413"/>
  <c r="AJ17" i="413"/>
  <c r="AI17" i="413"/>
  <c r="AH17" i="413"/>
  <c r="AL16" i="413"/>
  <c r="AK16" i="413"/>
  <c r="AJ16" i="413"/>
  <c r="AI16" i="413"/>
  <c r="AH16" i="413"/>
  <c r="AL15" i="413"/>
  <c r="AK15" i="413"/>
  <c r="AJ15" i="413"/>
  <c r="AI15" i="413"/>
  <c r="AH15" i="413"/>
  <c r="AL14" i="413"/>
  <c r="AK14" i="413"/>
  <c r="AJ14" i="413"/>
  <c r="AI14" i="413"/>
  <c r="AH14" i="413"/>
  <c r="AL25" i="412"/>
  <c r="AK25" i="412"/>
  <c r="AJ25" i="412"/>
  <c r="AI25" i="412"/>
  <c r="AH25" i="412"/>
  <c r="AL24" i="412"/>
  <c r="AK24" i="412"/>
  <c r="AJ24" i="412"/>
  <c r="AI24" i="412"/>
  <c r="AH24" i="412"/>
  <c r="AL23" i="412"/>
  <c r="AK23" i="412"/>
  <c r="AJ23" i="412"/>
  <c r="AI23" i="412"/>
  <c r="AH23" i="412"/>
  <c r="AL22" i="412"/>
  <c r="AK22" i="412"/>
  <c r="AJ22" i="412"/>
  <c r="AI22" i="412"/>
  <c r="AH22" i="412"/>
  <c r="AL21" i="412"/>
  <c r="AK21" i="412"/>
  <c r="AJ21" i="412"/>
  <c r="AI21" i="412"/>
  <c r="AH21" i="412"/>
  <c r="AL20" i="412"/>
  <c r="AK20" i="412"/>
  <c r="AJ20" i="412"/>
  <c r="AI20" i="412"/>
  <c r="AH20" i="412"/>
  <c r="AL19" i="412"/>
  <c r="AK19" i="412"/>
  <c r="AJ19" i="412"/>
  <c r="AI19" i="412"/>
  <c r="AH19" i="412"/>
  <c r="AL18" i="412"/>
  <c r="AK18" i="412"/>
  <c r="AJ18" i="412"/>
  <c r="AI18" i="412"/>
  <c r="AH18" i="412"/>
  <c r="AL17" i="412"/>
  <c r="AK17" i="412"/>
  <c r="AJ17" i="412"/>
  <c r="AI17" i="412"/>
  <c r="AH17" i="412"/>
  <c r="AL16" i="412"/>
  <c r="AK16" i="412"/>
  <c r="AJ16" i="412"/>
  <c r="AI16" i="412"/>
  <c r="AH16" i="412"/>
  <c r="AL15" i="412"/>
  <c r="AK15" i="412"/>
  <c r="AJ15" i="412"/>
  <c r="AI15" i="412"/>
  <c r="AH15" i="412"/>
  <c r="AL14" i="412"/>
  <c r="AK14" i="412"/>
  <c r="AJ14" i="412"/>
  <c r="AI14" i="412"/>
  <c r="AH14" i="412"/>
  <c r="AL25" i="411"/>
  <c r="AK25" i="411"/>
  <c r="AJ25" i="411"/>
  <c r="AI25" i="411"/>
  <c r="AH25" i="411"/>
  <c r="AL24" i="411"/>
  <c r="AK24" i="411"/>
  <c r="AJ24" i="411"/>
  <c r="AI24" i="411"/>
  <c r="AH24" i="411"/>
  <c r="AL23" i="411"/>
  <c r="AK23" i="411"/>
  <c r="AJ23" i="411"/>
  <c r="AI23" i="411"/>
  <c r="AH23" i="411"/>
  <c r="AL22" i="411"/>
  <c r="AK22" i="411"/>
  <c r="AJ22" i="411"/>
  <c r="AI22" i="411"/>
  <c r="AH22" i="411"/>
  <c r="AL21" i="411"/>
  <c r="AK21" i="411"/>
  <c r="AJ21" i="411"/>
  <c r="AI21" i="411"/>
  <c r="AH21" i="411"/>
  <c r="AL20" i="411"/>
  <c r="AK20" i="411"/>
  <c r="AJ20" i="411"/>
  <c r="AI20" i="411"/>
  <c r="AH20" i="411"/>
  <c r="AL19" i="411"/>
  <c r="AK19" i="411"/>
  <c r="AJ19" i="411"/>
  <c r="AI19" i="411"/>
  <c r="AH19" i="411"/>
  <c r="AL18" i="411"/>
  <c r="AK18" i="411"/>
  <c r="AJ18" i="411"/>
  <c r="AI18" i="411"/>
  <c r="AH18" i="411"/>
  <c r="AL17" i="411"/>
  <c r="AK17" i="411"/>
  <c r="AJ17" i="411"/>
  <c r="AI17" i="411"/>
  <c r="AH17" i="411"/>
  <c r="AL16" i="411"/>
  <c r="AK16" i="411"/>
  <c r="AJ16" i="411"/>
  <c r="AI16" i="411"/>
  <c r="AH16" i="411"/>
  <c r="AL15" i="411"/>
  <c r="AK15" i="411"/>
  <c r="AJ15" i="411"/>
  <c r="AI15" i="411"/>
  <c r="AH15" i="411"/>
  <c r="AL14" i="411"/>
  <c r="AK14" i="411"/>
  <c r="AJ14" i="411"/>
  <c r="AI14" i="411"/>
  <c r="AH14" i="411"/>
  <c r="AL25" i="410"/>
  <c r="AK25" i="410"/>
  <c r="AJ25" i="410"/>
  <c r="AI25" i="410"/>
  <c r="AH25" i="410"/>
  <c r="AL24" i="410"/>
  <c r="AK24" i="410"/>
  <c r="AJ24" i="410"/>
  <c r="AI24" i="410"/>
  <c r="AH24" i="410"/>
  <c r="AL23" i="410"/>
  <c r="AK23" i="410"/>
  <c r="AJ23" i="410"/>
  <c r="AI23" i="410"/>
  <c r="AH23" i="410"/>
  <c r="AL22" i="410"/>
  <c r="AK22" i="410"/>
  <c r="AJ22" i="410"/>
  <c r="AI22" i="410"/>
  <c r="AH22" i="410"/>
  <c r="AL21" i="410"/>
  <c r="AK21" i="410"/>
  <c r="AJ21" i="410"/>
  <c r="AI21" i="410"/>
  <c r="AH21" i="410"/>
  <c r="AL20" i="410"/>
  <c r="AK20" i="410"/>
  <c r="AJ20" i="410"/>
  <c r="AI20" i="410"/>
  <c r="AH20" i="410"/>
  <c r="AL19" i="410"/>
  <c r="AK19" i="410"/>
  <c r="AJ19" i="410"/>
  <c r="AI19" i="410"/>
  <c r="AH19" i="410"/>
  <c r="AL18" i="410"/>
  <c r="AK18" i="410"/>
  <c r="AJ18" i="410"/>
  <c r="AI18" i="410"/>
  <c r="AH18" i="410"/>
  <c r="AL17" i="410"/>
  <c r="AK17" i="410"/>
  <c r="AJ17" i="410"/>
  <c r="AI17" i="410"/>
  <c r="AH17" i="410"/>
  <c r="AL16" i="410"/>
  <c r="AK16" i="410"/>
  <c r="AJ16" i="410"/>
  <c r="AI16" i="410"/>
  <c r="AH16" i="410"/>
  <c r="AL15" i="410"/>
  <c r="AK15" i="410"/>
  <c r="AJ15" i="410"/>
  <c r="AI15" i="410"/>
  <c r="AH15" i="410"/>
  <c r="AL14" i="410"/>
  <c r="AK14" i="410"/>
  <c r="AJ14" i="410"/>
  <c r="AI14" i="410"/>
  <c r="AH14" i="410"/>
  <c r="AL25" i="409"/>
  <c r="AK25" i="409"/>
  <c r="AJ25" i="409"/>
  <c r="AI25" i="409"/>
  <c r="AH25" i="409"/>
  <c r="AL24" i="409"/>
  <c r="AK24" i="409"/>
  <c r="AJ24" i="409"/>
  <c r="AI24" i="409"/>
  <c r="AH24" i="409"/>
  <c r="AL23" i="409"/>
  <c r="AK23" i="409"/>
  <c r="AJ23" i="409"/>
  <c r="AI23" i="409"/>
  <c r="AH23" i="409"/>
  <c r="AL22" i="409"/>
  <c r="AK22" i="409"/>
  <c r="AJ22" i="409"/>
  <c r="AI22" i="409"/>
  <c r="AH22" i="409"/>
  <c r="AL21" i="409"/>
  <c r="AK21" i="409"/>
  <c r="AJ21" i="409"/>
  <c r="AI21" i="409"/>
  <c r="AH21" i="409"/>
  <c r="AL20" i="409"/>
  <c r="AK20" i="409"/>
  <c r="AJ20" i="409"/>
  <c r="AI20" i="409"/>
  <c r="AH20" i="409"/>
  <c r="AL19" i="409"/>
  <c r="AK19" i="409"/>
  <c r="AJ19" i="409"/>
  <c r="AI19" i="409"/>
  <c r="AH19" i="409"/>
  <c r="AL18" i="409"/>
  <c r="AK18" i="409"/>
  <c r="AJ18" i="409"/>
  <c r="AI18" i="409"/>
  <c r="AH18" i="409"/>
  <c r="AL17" i="409"/>
  <c r="AK17" i="409"/>
  <c r="AJ17" i="409"/>
  <c r="AI17" i="409"/>
  <c r="AH17" i="409"/>
  <c r="AL16" i="409"/>
  <c r="AK16" i="409"/>
  <c r="AJ16" i="409"/>
  <c r="AI16" i="409"/>
  <c r="AH16" i="409"/>
  <c r="AL15" i="409"/>
  <c r="AK15" i="409"/>
  <c r="AJ15" i="409"/>
  <c r="AI15" i="409"/>
  <c r="AH15" i="409"/>
  <c r="AL14" i="409"/>
  <c r="AK14" i="409"/>
  <c r="AJ14" i="409"/>
  <c r="AI14" i="409"/>
  <c r="AH14" i="409"/>
  <c r="AL25" i="408"/>
  <c r="AK25" i="408"/>
  <c r="AJ25" i="408"/>
  <c r="AI25" i="408"/>
  <c r="AH25" i="408"/>
  <c r="AL24" i="408"/>
  <c r="AK24" i="408"/>
  <c r="AJ24" i="408"/>
  <c r="AI24" i="408"/>
  <c r="AH24" i="408"/>
  <c r="AL23" i="408"/>
  <c r="AK23" i="408"/>
  <c r="AJ23" i="408"/>
  <c r="AI23" i="408"/>
  <c r="AH23" i="408"/>
  <c r="AL22" i="408"/>
  <c r="AK22" i="408"/>
  <c r="AJ22" i="408"/>
  <c r="AI22" i="408"/>
  <c r="AH22" i="408"/>
  <c r="AL21" i="408"/>
  <c r="AK21" i="408"/>
  <c r="AJ21" i="408"/>
  <c r="AI21" i="408"/>
  <c r="AH21" i="408"/>
  <c r="AL20" i="408"/>
  <c r="AK20" i="408"/>
  <c r="AJ20" i="408"/>
  <c r="AI20" i="408"/>
  <c r="AH20" i="408"/>
  <c r="AL19" i="408"/>
  <c r="AK19" i="408"/>
  <c r="AJ19" i="408"/>
  <c r="AI19" i="408"/>
  <c r="AH19" i="408"/>
  <c r="AL18" i="408"/>
  <c r="AK18" i="408"/>
  <c r="AJ18" i="408"/>
  <c r="AI18" i="408"/>
  <c r="AH18" i="408"/>
  <c r="AL17" i="408"/>
  <c r="AK17" i="408"/>
  <c r="AJ17" i="408"/>
  <c r="AI17" i="408"/>
  <c r="AH17" i="408"/>
  <c r="AL16" i="408"/>
  <c r="AK16" i="408"/>
  <c r="AJ16" i="408"/>
  <c r="AI16" i="408"/>
  <c r="AH16" i="408"/>
  <c r="AL15" i="408"/>
  <c r="AK15" i="408"/>
  <c r="AJ15" i="408"/>
  <c r="AI15" i="408"/>
  <c r="AH15" i="408"/>
  <c r="AL14" i="408"/>
  <c r="AK14" i="408"/>
  <c r="AJ14" i="408"/>
  <c r="AI14" i="408"/>
  <c r="AH14" i="408"/>
  <c r="AL25" i="407"/>
  <c r="AK25" i="407"/>
  <c r="AJ25" i="407"/>
  <c r="AI25" i="407"/>
  <c r="AH25" i="407"/>
  <c r="AL24" i="407"/>
  <c r="AK24" i="407"/>
  <c r="AJ24" i="407"/>
  <c r="AI24" i="407"/>
  <c r="AH24" i="407"/>
  <c r="AL23" i="407"/>
  <c r="AK23" i="407"/>
  <c r="AJ23" i="407"/>
  <c r="AI23" i="407"/>
  <c r="AH23" i="407"/>
  <c r="AL22" i="407"/>
  <c r="AK22" i="407"/>
  <c r="AJ22" i="407"/>
  <c r="AI22" i="407"/>
  <c r="AH22" i="407"/>
  <c r="AL21" i="407"/>
  <c r="AK21" i="407"/>
  <c r="AJ21" i="407"/>
  <c r="AI21" i="407"/>
  <c r="AH21" i="407"/>
  <c r="AL20" i="407"/>
  <c r="AK20" i="407"/>
  <c r="AJ20" i="407"/>
  <c r="AI20" i="407"/>
  <c r="AH20" i="407"/>
  <c r="AL19" i="407"/>
  <c r="AK19" i="407"/>
  <c r="AJ19" i="407"/>
  <c r="AI19" i="407"/>
  <c r="AH19" i="407"/>
  <c r="AL18" i="407"/>
  <c r="AK18" i="407"/>
  <c r="AJ18" i="407"/>
  <c r="AI18" i="407"/>
  <c r="AH18" i="407"/>
  <c r="AL17" i="407"/>
  <c r="AK17" i="407"/>
  <c r="AJ17" i="407"/>
  <c r="AI17" i="407"/>
  <c r="AH17" i="407"/>
  <c r="AL16" i="407"/>
  <c r="AK16" i="407"/>
  <c r="AJ16" i="407"/>
  <c r="AI16" i="407"/>
  <c r="AH16" i="407"/>
  <c r="AL15" i="407"/>
  <c r="AK15" i="407"/>
  <c r="AJ15" i="407"/>
  <c r="AI15" i="407"/>
  <c r="AH15" i="407"/>
  <c r="AL14" i="407"/>
  <c r="AK14" i="407"/>
  <c r="AJ14" i="407"/>
  <c r="AI14" i="407"/>
  <c r="AH14" i="407"/>
  <c r="AL25" i="406"/>
  <c r="AK25" i="406"/>
  <c r="AJ25" i="406"/>
  <c r="AI25" i="406"/>
  <c r="AH25" i="406"/>
  <c r="AL24" i="406"/>
  <c r="AK24" i="406"/>
  <c r="AJ24" i="406"/>
  <c r="AI24" i="406"/>
  <c r="AH24" i="406"/>
  <c r="AL23" i="406"/>
  <c r="AK23" i="406"/>
  <c r="AJ23" i="406"/>
  <c r="AI23" i="406"/>
  <c r="AH23" i="406"/>
  <c r="AL22" i="406"/>
  <c r="AK22" i="406"/>
  <c r="AJ22" i="406"/>
  <c r="AI22" i="406"/>
  <c r="AH22" i="406"/>
  <c r="AL21" i="406"/>
  <c r="AK21" i="406"/>
  <c r="AJ21" i="406"/>
  <c r="AI21" i="406"/>
  <c r="AH21" i="406"/>
  <c r="AL20" i="406"/>
  <c r="AK20" i="406"/>
  <c r="AJ20" i="406"/>
  <c r="AI20" i="406"/>
  <c r="AH20" i="406"/>
  <c r="AL19" i="406"/>
  <c r="AK19" i="406"/>
  <c r="AJ19" i="406"/>
  <c r="AI19" i="406"/>
  <c r="AH19" i="406"/>
  <c r="AL18" i="406"/>
  <c r="AK18" i="406"/>
  <c r="AJ18" i="406"/>
  <c r="AI18" i="406"/>
  <c r="AH18" i="406"/>
  <c r="AL17" i="406"/>
  <c r="AK17" i="406"/>
  <c r="AJ17" i="406"/>
  <c r="AI17" i="406"/>
  <c r="AH17" i="406"/>
  <c r="AL16" i="406"/>
  <c r="AK16" i="406"/>
  <c r="AJ16" i="406"/>
  <c r="AI16" i="406"/>
  <c r="AH16" i="406"/>
  <c r="AL15" i="406"/>
  <c r="AK15" i="406"/>
  <c r="AJ15" i="406"/>
  <c r="AI15" i="406"/>
  <c r="AH15" i="406"/>
  <c r="AL14" i="406"/>
  <c r="AK14" i="406"/>
  <c r="AJ14" i="406"/>
  <c r="AI14" i="406"/>
  <c r="AH14" i="406"/>
  <c r="AL25" i="405"/>
  <c r="AK25" i="405"/>
  <c r="AJ25" i="405"/>
  <c r="AI25" i="405"/>
  <c r="AH25" i="405"/>
  <c r="AL24" i="405"/>
  <c r="AK24" i="405"/>
  <c r="AJ24" i="405"/>
  <c r="AI24" i="405"/>
  <c r="AH24" i="405"/>
  <c r="AL23" i="405"/>
  <c r="AK23" i="405"/>
  <c r="AJ23" i="405"/>
  <c r="AI23" i="405"/>
  <c r="AH23" i="405"/>
  <c r="AL22" i="405"/>
  <c r="AK22" i="405"/>
  <c r="AJ22" i="405"/>
  <c r="AI22" i="405"/>
  <c r="AH22" i="405"/>
  <c r="AL21" i="405"/>
  <c r="AK21" i="405"/>
  <c r="AJ21" i="405"/>
  <c r="AI21" i="405"/>
  <c r="AH21" i="405"/>
  <c r="AL20" i="405"/>
  <c r="AK20" i="405"/>
  <c r="AJ20" i="405"/>
  <c r="AI20" i="405"/>
  <c r="AH20" i="405"/>
  <c r="AL19" i="405"/>
  <c r="AK19" i="405"/>
  <c r="AJ19" i="405"/>
  <c r="AI19" i="405"/>
  <c r="AH19" i="405"/>
  <c r="AL18" i="405"/>
  <c r="AK18" i="405"/>
  <c r="AJ18" i="405"/>
  <c r="AI18" i="405"/>
  <c r="AH18" i="405"/>
  <c r="AL17" i="405"/>
  <c r="AK17" i="405"/>
  <c r="AJ17" i="405"/>
  <c r="AI17" i="405"/>
  <c r="AH17" i="405"/>
  <c r="AL16" i="405"/>
  <c r="AK16" i="405"/>
  <c r="AJ16" i="405"/>
  <c r="AI16" i="405"/>
  <c r="AH16" i="405"/>
  <c r="AL15" i="405"/>
  <c r="AK15" i="405"/>
  <c r="AJ15" i="405"/>
  <c r="AI15" i="405"/>
  <c r="AH15" i="405"/>
  <c r="AL14" i="405"/>
  <c r="AK14" i="405"/>
  <c r="AJ14" i="405"/>
  <c r="AI14" i="405"/>
  <c r="AH14" i="405"/>
  <c r="AL25" i="404"/>
  <c r="AK25" i="404"/>
  <c r="AJ25" i="404"/>
  <c r="AI25" i="404"/>
  <c r="AH25" i="404"/>
  <c r="AL24" i="404"/>
  <c r="AK24" i="404"/>
  <c r="AJ24" i="404"/>
  <c r="AI24" i="404"/>
  <c r="AH24" i="404"/>
  <c r="AL23" i="404"/>
  <c r="AK23" i="404"/>
  <c r="AJ23" i="404"/>
  <c r="AI23" i="404"/>
  <c r="AH23" i="404"/>
  <c r="AL22" i="404"/>
  <c r="AK22" i="404"/>
  <c r="AJ22" i="404"/>
  <c r="AI22" i="404"/>
  <c r="AH22" i="404"/>
  <c r="AL21" i="404"/>
  <c r="AK21" i="404"/>
  <c r="AJ21" i="404"/>
  <c r="AI21" i="404"/>
  <c r="AH21" i="404"/>
  <c r="AL20" i="404"/>
  <c r="AK20" i="404"/>
  <c r="AJ20" i="404"/>
  <c r="AI20" i="404"/>
  <c r="AH20" i="404"/>
  <c r="AL19" i="404"/>
  <c r="AK19" i="404"/>
  <c r="AJ19" i="404"/>
  <c r="AI19" i="404"/>
  <c r="AH19" i="404"/>
  <c r="AL18" i="404"/>
  <c r="AK18" i="404"/>
  <c r="AJ18" i="404"/>
  <c r="AI18" i="404"/>
  <c r="AH18" i="404"/>
  <c r="AL17" i="404"/>
  <c r="AK17" i="404"/>
  <c r="AJ17" i="404"/>
  <c r="AI17" i="404"/>
  <c r="AH17" i="404"/>
  <c r="AL16" i="404"/>
  <c r="AK16" i="404"/>
  <c r="AJ16" i="404"/>
  <c r="AI16" i="404"/>
  <c r="AH16" i="404"/>
  <c r="AL15" i="404"/>
  <c r="AK15" i="404"/>
  <c r="AJ15" i="404"/>
  <c r="AI15" i="404"/>
  <c r="AH15" i="404"/>
  <c r="AL14" i="404"/>
  <c r="AK14" i="404"/>
  <c r="AJ14" i="404"/>
  <c r="AI14" i="404"/>
  <c r="AH14" i="404"/>
  <c r="AL25" i="403"/>
  <c r="AK25" i="403"/>
  <c r="AJ25" i="403"/>
  <c r="AI25" i="403"/>
  <c r="AH25" i="403"/>
  <c r="AL24" i="403"/>
  <c r="AK24" i="403"/>
  <c r="AJ24" i="403"/>
  <c r="AI24" i="403"/>
  <c r="AH24" i="403"/>
  <c r="AL23" i="403"/>
  <c r="AK23" i="403"/>
  <c r="AJ23" i="403"/>
  <c r="AI23" i="403"/>
  <c r="AH23" i="403"/>
  <c r="AL22" i="403"/>
  <c r="AK22" i="403"/>
  <c r="AJ22" i="403"/>
  <c r="AI22" i="403"/>
  <c r="AH22" i="403"/>
  <c r="AL21" i="403"/>
  <c r="AK21" i="403"/>
  <c r="AJ21" i="403"/>
  <c r="AI21" i="403"/>
  <c r="AH21" i="403"/>
  <c r="AL20" i="403"/>
  <c r="AK20" i="403"/>
  <c r="AJ20" i="403"/>
  <c r="AI20" i="403"/>
  <c r="AH20" i="403"/>
  <c r="AL19" i="403"/>
  <c r="AK19" i="403"/>
  <c r="AJ19" i="403"/>
  <c r="AI19" i="403"/>
  <c r="AH19" i="403"/>
  <c r="AL18" i="403"/>
  <c r="AK18" i="403"/>
  <c r="AJ18" i="403"/>
  <c r="AI18" i="403"/>
  <c r="AH18" i="403"/>
  <c r="AL17" i="403"/>
  <c r="AK17" i="403"/>
  <c r="AJ17" i="403"/>
  <c r="AI17" i="403"/>
  <c r="AH17" i="403"/>
  <c r="AL16" i="403"/>
  <c r="AK16" i="403"/>
  <c r="AJ16" i="403"/>
  <c r="AI16" i="403"/>
  <c r="AH16" i="403"/>
  <c r="AL15" i="403"/>
  <c r="AK15" i="403"/>
  <c r="AJ15" i="403"/>
  <c r="AI15" i="403"/>
  <c r="AH15" i="403"/>
  <c r="AL14" i="403"/>
  <c r="AK14" i="403"/>
  <c r="AJ14" i="403"/>
  <c r="AI14" i="403"/>
  <c r="AH14" i="403"/>
  <c r="AL25" i="402"/>
  <c r="AK25" i="402"/>
  <c r="AJ25" i="402"/>
  <c r="AI25" i="402"/>
  <c r="AH25" i="402"/>
  <c r="AL24" i="402"/>
  <c r="AK24" i="402"/>
  <c r="AJ24" i="402"/>
  <c r="AI24" i="402"/>
  <c r="AH24" i="402"/>
  <c r="AL23" i="402"/>
  <c r="AK23" i="402"/>
  <c r="AJ23" i="402"/>
  <c r="AI23" i="402"/>
  <c r="AH23" i="402"/>
  <c r="AL22" i="402"/>
  <c r="AK22" i="402"/>
  <c r="AJ22" i="402"/>
  <c r="AI22" i="402"/>
  <c r="AH22" i="402"/>
  <c r="AL21" i="402"/>
  <c r="AK21" i="402"/>
  <c r="AJ21" i="402"/>
  <c r="AI21" i="402"/>
  <c r="AH21" i="402"/>
  <c r="AL20" i="402"/>
  <c r="AK20" i="402"/>
  <c r="AJ20" i="402"/>
  <c r="AI20" i="402"/>
  <c r="AH20" i="402"/>
  <c r="AL19" i="402"/>
  <c r="AK19" i="402"/>
  <c r="AJ19" i="402"/>
  <c r="AI19" i="402"/>
  <c r="AH19" i="402"/>
  <c r="AL18" i="402"/>
  <c r="AK18" i="402"/>
  <c r="AJ18" i="402"/>
  <c r="AI18" i="402"/>
  <c r="AH18" i="402"/>
  <c r="AL17" i="402"/>
  <c r="AK17" i="402"/>
  <c r="AJ17" i="402"/>
  <c r="AI17" i="402"/>
  <c r="AH17" i="402"/>
  <c r="AL16" i="402"/>
  <c r="AK16" i="402"/>
  <c r="AJ16" i="402"/>
  <c r="AI16" i="402"/>
  <c r="AH16" i="402"/>
  <c r="AL15" i="402"/>
  <c r="AK15" i="402"/>
  <c r="AJ15" i="402"/>
  <c r="AI15" i="402"/>
  <c r="AH15" i="402"/>
  <c r="AL14" i="402"/>
  <c r="AK14" i="402"/>
  <c r="AJ14" i="402"/>
  <c r="AI14" i="402"/>
  <c r="AH14" i="402"/>
  <c r="AL25" i="401"/>
  <c r="AK25" i="401"/>
  <c r="AJ25" i="401"/>
  <c r="AI25" i="401"/>
  <c r="AH25" i="401"/>
  <c r="AL24" i="401"/>
  <c r="AK24" i="401"/>
  <c r="AJ24" i="401"/>
  <c r="AI24" i="401"/>
  <c r="AH24" i="401"/>
  <c r="AL23" i="401"/>
  <c r="AK23" i="401"/>
  <c r="AJ23" i="401"/>
  <c r="AI23" i="401"/>
  <c r="AH23" i="401"/>
  <c r="AL22" i="401"/>
  <c r="AK22" i="401"/>
  <c r="AJ22" i="401"/>
  <c r="AI22" i="401"/>
  <c r="AH22" i="401"/>
  <c r="AL21" i="401"/>
  <c r="AK21" i="401"/>
  <c r="AJ21" i="401"/>
  <c r="AI21" i="401"/>
  <c r="AH21" i="401"/>
  <c r="AL20" i="401"/>
  <c r="AK20" i="401"/>
  <c r="AJ20" i="401"/>
  <c r="AI20" i="401"/>
  <c r="AH20" i="401"/>
  <c r="AL19" i="401"/>
  <c r="AK19" i="401"/>
  <c r="AJ19" i="401"/>
  <c r="AI19" i="401"/>
  <c r="AH19" i="401"/>
  <c r="AL18" i="401"/>
  <c r="AK18" i="401"/>
  <c r="AJ18" i="401"/>
  <c r="AI18" i="401"/>
  <c r="AH18" i="401"/>
  <c r="AL17" i="401"/>
  <c r="AK17" i="401"/>
  <c r="AJ17" i="401"/>
  <c r="AI17" i="401"/>
  <c r="AH17" i="401"/>
  <c r="AL16" i="401"/>
  <c r="AK16" i="401"/>
  <c r="AJ16" i="401"/>
  <c r="AI16" i="401"/>
  <c r="AH16" i="401"/>
  <c r="AL15" i="401"/>
  <c r="AK15" i="401"/>
  <c r="AJ15" i="401"/>
  <c r="AI15" i="401"/>
  <c r="AH15" i="401"/>
  <c r="AL14" i="401"/>
  <c r="AK14" i="401"/>
  <c r="AJ14" i="401"/>
  <c r="AI14" i="401"/>
  <c r="AH14" i="401"/>
  <c r="AL25" i="400"/>
  <c r="AK25" i="400"/>
  <c r="AJ25" i="400"/>
  <c r="AI25" i="400"/>
  <c r="AH25" i="400"/>
  <c r="AL24" i="400"/>
  <c r="AK24" i="400"/>
  <c r="AJ24" i="400"/>
  <c r="AI24" i="400"/>
  <c r="AH24" i="400"/>
  <c r="AL23" i="400"/>
  <c r="AK23" i="400"/>
  <c r="AJ23" i="400"/>
  <c r="AI23" i="400"/>
  <c r="AH23" i="400"/>
  <c r="AL22" i="400"/>
  <c r="AK22" i="400"/>
  <c r="AJ22" i="400"/>
  <c r="AI22" i="400"/>
  <c r="AH22" i="400"/>
  <c r="AL21" i="400"/>
  <c r="AK21" i="400"/>
  <c r="AJ21" i="400"/>
  <c r="AI21" i="400"/>
  <c r="AH21" i="400"/>
  <c r="AL20" i="400"/>
  <c r="AK20" i="400"/>
  <c r="AJ20" i="400"/>
  <c r="AI20" i="400"/>
  <c r="AH20" i="400"/>
  <c r="AL19" i="400"/>
  <c r="AK19" i="400"/>
  <c r="AJ19" i="400"/>
  <c r="AI19" i="400"/>
  <c r="AH19" i="400"/>
  <c r="AL18" i="400"/>
  <c r="AK18" i="400"/>
  <c r="AJ18" i="400"/>
  <c r="AI18" i="400"/>
  <c r="AH18" i="400"/>
  <c r="AL17" i="400"/>
  <c r="AK17" i="400"/>
  <c r="AJ17" i="400"/>
  <c r="AI17" i="400"/>
  <c r="AH17" i="400"/>
  <c r="AL16" i="400"/>
  <c r="AK16" i="400"/>
  <c r="AJ16" i="400"/>
  <c r="AI16" i="400"/>
  <c r="AH16" i="400"/>
  <c r="AL15" i="400"/>
  <c r="AK15" i="400"/>
  <c r="AJ15" i="400"/>
  <c r="AI15" i="400"/>
  <c r="AH15" i="400"/>
  <c r="AL14" i="400"/>
  <c r="AK14" i="400"/>
  <c r="AJ14" i="400"/>
  <c r="AI14" i="400"/>
  <c r="AH14" i="400"/>
  <c r="AL25" i="399"/>
  <c r="AK25" i="399"/>
  <c r="AJ25" i="399"/>
  <c r="AI25" i="399"/>
  <c r="AH25" i="399"/>
  <c r="AL24" i="399"/>
  <c r="AK24" i="399"/>
  <c r="AJ24" i="399"/>
  <c r="AI24" i="399"/>
  <c r="AH24" i="399"/>
  <c r="AL23" i="399"/>
  <c r="AK23" i="399"/>
  <c r="AJ23" i="399"/>
  <c r="AI23" i="399"/>
  <c r="AH23" i="399"/>
  <c r="AL22" i="399"/>
  <c r="AK22" i="399"/>
  <c r="AJ22" i="399"/>
  <c r="AI22" i="399"/>
  <c r="AH22" i="399"/>
  <c r="AL21" i="399"/>
  <c r="AK21" i="399"/>
  <c r="AJ21" i="399"/>
  <c r="AI21" i="399"/>
  <c r="AH21" i="399"/>
  <c r="AL20" i="399"/>
  <c r="AK20" i="399"/>
  <c r="AJ20" i="399"/>
  <c r="AI20" i="399"/>
  <c r="AH20" i="399"/>
  <c r="AL19" i="399"/>
  <c r="AK19" i="399"/>
  <c r="AJ19" i="399"/>
  <c r="AI19" i="399"/>
  <c r="AH19" i="399"/>
  <c r="AL18" i="399"/>
  <c r="AK18" i="399"/>
  <c r="AJ18" i="399"/>
  <c r="AI18" i="399"/>
  <c r="AH18" i="399"/>
  <c r="AL17" i="399"/>
  <c r="AK17" i="399"/>
  <c r="AJ17" i="399"/>
  <c r="AI17" i="399"/>
  <c r="AH17" i="399"/>
  <c r="AL16" i="399"/>
  <c r="AK16" i="399"/>
  <c r="AJ16" i="399"/>
  <c r="AI16" i="399"/>
  <c r="AH16" i="399"/>
  <c r="AL15" i="399"/>
  <c r="AK15" i="399"/>
  <c r="AJ15" i="399"/>
  <c r="AI15" i="399"/>
  <c r="AH15" i="399"/>
  <c r="AL14" i="399"/>
  <c r="AK14" i="399"/>
  <c r="AJ14" i="399"/>
  <c r="AI14" i="399"/>
  <c r="AH14" i="399"/>
  <c r="AL25" i="398"/>
  <c r="AK25" i="398"/>
  <c r="AJ25" i="398"/>
  <c r="AI25" i="398"/>
  <c r="AH25" i="398"/>
  <c r="AL24" i="398"/>
  <c r="AK24" i="398"/>
  <c r="AJ24" i="398"/>
  <c r="AI24" i="398"/>
  <c r="AH24" i="398"/>
  <c r="AL23" i="398"/>
  <c r="AK23" i="398"/>
  <c r="AJ23" i="398"/>
  <c r="AI23" i="398"/>
  <c r="AH23" i="398"/>
  <c r="AL22" i="398"/>
  <c r="AK22" i="398"/>
  <c r="AJ22" i="398"/>
  <c r="AI22" i="398"/>
  <c r="AH22" i="398"/>
  <c r="AL21" i="398"/>
  <c r="AK21" i="398"/>
  <c r="AJ21" i="398"/>
  <c r="AI21" i="398"/>
  <c r="AH21" i="398"/>
  <c r="AL20" i="398"/>
  <c r="AK20" i="398"/>
  <c r="AJ20" i="398"/>
  <c r="AI20" i="398"/>
  <c r="AH20" i="398"/>
  <c r="AL19" i="398"/>
  <c r="AK19" i="398"/>
  <c r="AJ19" i="398"/>
  <c r="AI19" i="398"/>
  <c r="AH19" i="398"/>
  <c r="AL18" i="398"/>
  <c r="AK18" i="398"/>
  <c r="AJ18" i="398"/>
  <c r="AI18" i="398"/>
  <c r="AH18" i="398"/>
  <c r="AL17" i="398"/>
  <c r="AK17" i="398"/>
  <c r="AJ17" i="398"/>
  <c r="AI17" i="398"/>
  <c r="AH17" i="398"/>
  <c r="AL16" i="398"/>
  <c r="AK16" i="398"/>
  <c r="AJ16" i="398"/>
  <c r="AI16" i="398"/>
  <c r="AH16" i="398"/>
  <c r="AL15" i="398"/>
  <c r="AK15" i="398"/>
  <c r="AJ15" i="398"/>
  <c r="AI15" i="398"/>
  <c r="AH15" i="398"/>
  <c r="AL14" i="398"/>
  <c r="AK14" i="398"/>
  <c r="AJ14" i="398"/>
  <c r="AI14" i="398"/>
  <c r="AH14" i="398"/>
  <c r="AL25" i="397"/>
  <c r="AK25" i="397"/>
  <c r="AJ25" i="397"/>
  <c r="AI25" i="397"/>
  <c r="AH25" i="397"/>
  <c r="AL24" i="397"/>
  <c r="AK24" i="397"/>
  <c r="AJ24" i="397"/>
  <c r="AI24" i="397"/>
  <c r="AH24" i="397"/>
  <c r="AL23" i="397"/>
  <c r="AK23" i="397"/>
  <c r="AJ23" i="397"/>
  <c r="AI23" i="397"/>
  <c r="AH23" i="397"/>
  <c r="AL22" i="397"/>
  <c r="AK22" i="397"/>
  <c r="AJ22" i="397"/>
  <c r="AI22" i="397"/>
  <c r="AH22" i="397"/>
  <c r="AL21" i="397"/>
  <c r="AK21" i="397"/>
  <c r="AJ21" i="397"/>
  <c r="AI21" i="397"/>
  <c r="AH21" i="397"/>
  <c r="AL20" i="397"/>
  <c r="AK20" i="397"/>
  <c r="AJ20" i="397"/>
  <c r="AI20" i="397"/>
  <c r="AH20" i="397"/>
  <c r="AL19" i="397"/>
  <c r="AK19" i="397"/>
  <c r="AJ19" i="397"/>
  <c r="AI19" i="397"/>
  <c r="AH19" i="397"/>
  <c r="AL18" i="397"/>
  <c r="AK18" i="397"/>
  <c r="AJ18" i="397"/>
  <c r="AI18" i="397"/>
  <c r="AH18" i="397"/>
  <c r="AL17" i="397"/>
  <c r="AK17" i="397"/>
  <c r="AJ17" i="397"/>
  <c r="AI17" i="397"/>
  <c r="AH17" i="397"/>
  <c r="AL16" i="397"/>
  <c r="AK16" i="397"/>
  <c r="AJ16" i="397"/>
  <c r="AI16" i="397"/>
  <c r="AH16" i="397"/>
  <c r="AL15" i="397"/>
  <c r="AK15" i="397"/>
  <c r="AJ15" i="397"/>
  <c r="AI15" i="397"/>
  <c r="AH15" i="397"/>
  <c r="AL14" i="397"/>
  <c r="AK14" i="397"/>
  <c r="AJ14" i="397"/>
  <c r="AI14" i="397"/>
  <c r="AH14" i="397"/>
  <c r="AL25" i="396"/>
  <c r="AK25" i="396"/>
  <c r="AJ25" i="396"/>
  <c r="AI25" i="396"/>
  <c r="AH25" i="396"/>
  <c r="AL24" i="396"/>
  <c r="AK24" i="396"/>
  <c r="AJ24" i="396"/>
  <c r="AI24" i="396"/>
  <c r="AH24" i="396"/>
  <c r="AL23" i="396"/>
  <c r="AK23" i="396"/>
  <c r="AJ23" i="396"/>
  <c r="AI23" i="396"/>
  <c r="AH23" i="396"/>
  <c r="AL22" i="396"/>
  <c r="AK22" i="396"/>
  <c r="AJ22" i="396"/>
  <c r="AI22" i="396"/>
  <c r="AH22" i="396"/>
  <c r="AL21" i="396"/>
  <c r="AK21" i="396"/>
  <c r="AJ21" i="396"/>
  <c r="AI21" i="396"/>
  <c r="AH21" i="396"/>
  <c r="AL20" i="396"/>
  <c r="AK20" i="396"/>
  <c r="AJ20" i="396"/>
  <c r="AI20" i="396"/>
  <c r="AH20" i="396"/>
  <c r="AL19" i="396"/>
  <c r="AK19" i="396"/>
  <c r="AJ19" i="396"/>
  <c r="AI19" i="396"/>
  <c r="AH19" i="396"/>
  <c r="AL18" i="396"/>
  <c r="AK18" i="396"/>
  <c r="AJ18" i="396"/>
  <c r="AI18" i="396"/>
  <c r="AH18" i="396"/>
  <c r="AL17" i="396"/>
  <c r="AK17" i="396"/>
  <c r="AJ17" i="396"/>
  <c r="AI17" i="396"/>
  <c r="AH17" i="396"/>
  <c r="AL16" i="396"/>
  <c r="AK16" i="396"/>
  <c r="AJ16" i="396"/>
  <c r="AI16" i="396"/>
  <c r="AH16" i="396"/>
  <c r="AL15" i="396"/>
  <c r="AK15" i="396"/>
  <c r="AJ15" i="396"/>
  <c r="AI15" i="396"/>
  <c r="AH15" i="396"/>
  <c r="AL14" i="396"/>
  <c r="AK14" i="396"/>
  <c r="AJ14" i="396"/>
  <c r="AI14" i="396"/>
  <c r="AH14" i="396"/>
  <c r="AL25" i="395"/>
  <c r="AK25" i="395"/>
  <c r="AJ25" i="395"/>
  <c r="AI25" i="395"/>
  <c r="AH25" i="395"/>
  <c r="AL24" i="395"/>
  <c r="AK24" i="395"/>
  <c r="AJ24" i="395"/>
  <c r="AI24" i="395"/>
  <c r="AH24" i="395"/>
  <c r="AL23" i="395"/>
  <c r="AK23" i="395"/>
  <c r="AJ23" i="395"/>
  <c r="AI23" i="395"/>
  <c r="AH23" i="395"/>
  <c r="AL22" i="395"/>
  <c r="AK22" i="395"/>
  <c r="AJ22" i="395"/>
  <c r="AI22" i="395"/>
  <c r="AH22" i="395"/>
  <c r="AL21" i="395"/>
  <c r="AK21" i="395"/>
  <c r="AJ21" i="395"/>
  <c r="AI21" i="395"/>
  <c r="AH21" i="395"/>
  <c r="AL20" i="395"/>
  <c r="AK20" i="395"/>
  <c r="AJ20" i="395"/>
  <c r="AI20" i="395"/>
  <c r="AH20" i="395"/>
  <c r="AL19" i="395"/>
  <c r="AK19" i="395"/>
  <c r="AJ19" i="395"/>
  <c r="AI19" i="395"/>
  <c r="AH19" i="395"/>
  <c r="AL18" i="395"/>
  <c r="AK18" i="395"/>
  <c r="AJ18" i="395"/>
  <c r="AI18" i="395"/>
  <c r="AH18" i="395"/>
  <c r="AL17" i="395"/>
  <c r="AK17" i="395"/>
  <c r="AJ17" i="395"/>
  <c r="AI17" i="395"/>
  <c r="AH17" i="395"/>
  <c r="AL16" i="395"/>
  <c r="AK16" i="395"/>
  <c r="AJ16" i="395"/>
  <c r="AI16" i="395"/>
  <c r="AH16" i="395"/>
  <c r="AL15" i="395"/>
  <c r="AK15" i="395"/>
  <c r="AJ15" i="395"/>
  <c r="AI15" i="395"/>
  <c r="AH15" i="395"/>
  <c r="AL14" i="395"/>
  <c r="AK14" i="395"/>
  <c r="AJ14" i="395"/>
  <c r="AI14" i="395"/>
  <c r="AH14" i="395"/>
  <c r="AL25" i="394"/>
  <c r="AK25" i="394"/>
  <c r="AJ25" i="394"/>
  <c r="AI25" i="394"/>
  <c r="AH25" i="394"/>
  <c r="AL24" i="394"/>
  <c r="AK24" i="394"/>
  <c r="AJ24" i="394"/>
  <c r="AI24" i="394"/>
  <c r="AH24" i="394"/>
  <c r="AL23" i="394"/>
  <c r="AK23" i="394"/>
  <c r="AJ23" i="394"/>
  <c r="AI23" i="394"/>
  <c r="AH23" i="394"/>
  <c r="AL22" i="394"/>
  <c r="AK22" i="394"/>
  <c r="AJ22" i="394"/>
  <c r="AI22" i="394"/>
  <c r="AH22" i="394"/>
  <c r="AL21" i="394"/>
  <c r="AK21" i="394"/>
  <c r="AJ21" i="394"/>
  <c r="AI21" i="394"/>
  <c r="AH21" i="394"/>
  <c r="AL20" i="394"/>
  <c r="AK20" i="394"/>
  <c r="AJ20" i="394"/>
  <c r="AI20" i="394"/>
  <c r="AH20" i="394"/>
  <c r="AL19" i="394"/>
  <c r="AK19" i="394"/>
  <c r="AJ19" i="394"/>
  <c r="AI19" i="394"/>
  <c r="AH19" i="394"/>
  <c r="AL18" i="394"/>
  <c r="AK18" i="394"/>
  <c r="AJ18" i="394"/>
  <c r="AI18" i="394"/>
  <c r="AH18" i="394"/>
  <c r="AL17" i="394"/>
  <c r="AK17" i="394"/>
  <c r="AJ17" i="394"/>
  <c r="AI17" i="394"/>
  <c r="AH17" i="394"/>
  <c r="AL16" i="394"/>
  <c r="AK16" i="394"/>
  <c r="AJ16" i="394"/>
  <c r="AI16" i="394"/>
  <c r="AH16" i="394"/>
  <c r="AL15" i="394"/>
  <c r="AK15" i="394"/>
  <c r="AJ15" i="394"/>
  <c r="AI15" i="394"/>
  <c r="AH15" i="394"/>
  <c r="AL14" i="394"/>
  <c r="AK14" i="394"/>
  <c r="AJ14" i="394"/>
  <c r="AI14" i="394"/>
  <c r="AH14" i="394"/>
  <c r="AL25" i="393"/>
  <c r="AK25" i="393"/>
  <c r="AJ25" i="393"/>
  <c r="AI25" i="393"/>
  <c r="AH25" i="393"/>
  <c r="AL24" i="393"/>
  <c r="AK24" i="393"/>
  <c r="AJ24" i="393"/>
  <c r="AI24" i="393"/>
  <c r="AH24" i="393"/>
  <c r="AL23" i="393"/>
  <c r="AK23" i="393"/>
  <c r="AJ23" i="393"/>
  <c r="AI23" i="393"/>
  <c r="AH23" i="393"/>
  <c r="AL22" i="393"/>
  <c r="AK22" i="393"/>
  <c r="AJ22" i="393"/>
  <c r="AI22" i="393"/>
  <c r="AH22" i="393"/>
  <c r="AL21" i="393"/>
  <c r="AK21" i="393"/>
  <c r="AJ21" i="393"/>
  <c r="AI21" i="393"/>
  <c r="AH21" i="393"/>
  <c r="AL20" i="393"/>
  <c r="AK20" i="393"/>
  <c r="AJ20" i="393"/>
  <c r="AI20" i="393"/>
  <c r="AH20" i="393"/>
  <c r="AL19" i="393"/>
  <c r="AK19" i="393"/>
  <c r="AJ19" i="393"/>
  <c r="AI19" i="393"/>
  <c r="AH19" i="393"/>
  <c r="AL18" i="393"/>
  <c r="AK18" i="393"/>
  <c r="AJ18" i="393"/>
  <c r="AI18" i="393"/>
  <c r="AH18" i="393"/>
  <c r="AL17" i="393"/>
  <c r="AK17" i="393"/>
  <c r="AJ17" i="393"/>
  <c r="AI17" i="393"/>
  <c r="AH17" i="393"/>
  <c r="AL16" i="393"/>
  <c r="AK16" i="393"/>
  <c r="AJ16" i="393"/>
  <c r="AI16" i="393"/>
  <c r="AH16" i="393"/>
  <c r="AL15" i="393"/>
  <c r="AK15" i="393"/>
  <c r="AJ15" i="393"/>
  <c r="AI15" i="393"/>
  <c r="AH15" i="393"/>
  <c r="AL14" i="393"/>
  <c r="AK14" i="393"/>
  <c r="AJ14" i="393"/>
  <c r="AI14" i="393"/>
  <c r="AH14" i="393"/>
  <c r="AL25" i="392"/>
  <c r="AK25" i="392"/>
  <c r="AJ25" i="392"/>
  <c r="AI25" i="392"/>
  <c r="AH25" i="392"/>
  <c r="AL24" i="392"/>
  <c r="AK24" i="392"/>
  <c r="AJ24" i="392"/>
  <c r="AI24" i="392"/>
  <c r="AH24" i="392"/>
  <c r="AL23" i="392"/>
  <c r="AK23" i="392"/>
  <c r="AJ23" i="392"/>
  <c r="AI23" i="392"/>
  <c r="AH23" i="392"/>
  <c r="AL22" i="392"/>
  <c r="AK22" i="392"/>
  <c r="AJ22" i="392"/>
  <c r="AI22" i="392"/>
  <c r="AH22" i="392"/>
  <c r="AL21" i="392"/>
  <c r="AK21" i="392"/>
  <c r="AJ21" i="392"/>
  <c r="AI21" i="392"/>
  <c r="AH21" i="392"/>
  <c r="AL20" i="392"/>
  <c r="AK20" i="392"/>
  <c r="AJ20" i="392"/>
  <c r="AI20" i="392"/>
  <c r="AH20" i="392"/>
  <c r="AL19" i="392"/>
  <c r="AK19" i="392"/>
  <c r="AJ19" i="392"/>
  <c r="AI19" i="392"/>
  <c r="AH19" i="392"/>
  <c r="AL18" i="392"/>
  <c r="AK18" i="392"/>
  <c r="AJ18" i="392"/>
  <c r="AI18" i="392"/>
  <c r="AH18" i="392"/>
  <c r="AL17" i="392"/>
  <c r="AK17" i="392"/>
  <c r="AJ17" i="392"/>
  <c r="AI17" i="392"/>
  <c r="AH17" i="392"/>
  <c r="AL16" i="392"/>
  <c r="AK16" i="392"/>
  <c r="AJ16" i="392"/>
  <c r="AI16" i="392"/>
  <c r="AH16" i="392"/>
  <c r="AL15" i="392"/>
  <c r="AK15" i="392"/>
  <c r="AJ15" i="392"/>
  <c r="AI15" i="392"/>
  <c r="AH15" i="392"/>
  <c r="AL14" i="392"/>
  <c r="AK14" i="392"/>
  <c r="AJ14" i="392"/>
  <c r="AI14" i="392"/>
  <c r="AH14" i="392"/>
  <c r="AL25" i="391"/>
  <c r="AK25" i="391"/>
  <c r="AJ25" i="391"/>
  <c r="AI25" i="391"/>
  <c r="AH25" i="391"/>
  <c r="AL24" i="391"/>
  <c r="AK24" i="391"/>
  <c r="AJ24" i="391"/>
  <c r="AI24" i="391"/>
  <c r="AH24" i="391"/>
  <c r="AL23" i="391"/>
  <c r="AK23" i="391"/>
  <c r="AJ23" i="391"/>
  <c r="AI23" i="391"/>
  <c r="AH23" i="391"/>
  <c r="AL22" i="391"/>
  <c r="AK22" i="391"/>
  <c r="AJ22" i="391"/>
  <c r="AI22" i="391"/>
  <c r="AH22" i="391"/>
  <c r="AL21" i="391"/>
  <c r="AK21" i="391"/>
  <c r="AJ21" i="391"/>
  <c r="AI21" i="391"/>
  <c r="AH21" i="391"/>
  <c r="AL20" i="391"/>
  <c r="AK20" i="391"/>
  <c r="AJ20" i="391"/>
  <c r="AI20" i="391"/>
  <c r="AH20" i="391"/>
  <c r="AL19" i="391"/>
  <c r="AK19" i="391"/>
  <c r="AJ19" i="391"/>
  <c r="AI19" i="391"/>
  <c r="AH19" i="391"/>
  <c r="AL18" i="391"/>
  <c r="AK18" i="391"/>
  <c r="AJ18" i="391"/>
  <c r="AI18" i="391"/>
  <c r="AH18" i="391"/>
  <c r="AL17" i="391"/>
  <c r="AK17" i="391"/>
  <c r="AJ17" i="391"/>
  <c r="AI17" i="391"/>
  <c r="AH17" i="391"/>
  <c r="AL16" i="391"/>
  <c r="AK16" i="391"/>
  <c r="AJ16" i="391"/>
  <c r="AI16" i="391"/>
  <c r="AH16" i="391"/>
  <c r="AL15" i="391"/>
  <c r="AK15" i="391"/>
  <c r="AJ15" i="391"/>
  <c r="AI15" i="391"/>
  <c r="AH15" i="391"/>
  <c r="AL14" i="391"/>
  <c r="AK14" i="391"/>
  <c r="AJ14" i="391"/>
  <c r="AI14" i="391"/>
  <c r="AH14" i="391"/>
  <c r="AL25" i="390"/>
  <c r="AK25" i="390"/>
  <c r="AJ25" i="390"/>
  <c r="AI25" i="390"/>
  <c r="AH25" i="390"/>
  <c r="AL24" i="390"/>
  <c r="AK24" i="390"/>
  <c r="AJ24" i="390"/>
  <c r="AI24" i="390"/>
  <c r="AH24" i="390"/>
  <c r="AL23" i="390"/>
  <c r="AK23" i="390"/>
  <c r="AJ23" i="390"/>
  <c r="AI23" i="390"/>
  <c r="AH23" i="390"/>
  <c r="AL22" i="390"/>
  <c r="AK22" i="390"/>
  <c r="AJ22" i="390"/>
  <c r="AI22" i="390"/>
  <c r="AH22" i="390"/>
  <c r="AL21" i="390"/>
  <c r="AK21" i="390"/>
  <c r="AJ21" i="390"/>
  <c r="AI21" i="390"/>
  <c r="AH21" i="390"/>
  <c r="AL20" i="390"/>
  <c r="AK20" i="390"/>
  <c r="AJ20" i="390"/>
  <c r="AI20" i="390"/>
  <c r="AH20" i="390"/>
  <c r="AL19" i="390"/>
  <c r="AK19" i="390"/>
  <c r="AJ19" i="390"/>
  <c r="AI19" i="390"/>
  <c r="AH19" i="390"/>
  <c r="AL18" i="390"/>
  <c r="AK18" i="390"/>
  <c r="AJ18" i="390"/>
  <c r="AI18" i="390"/>
  <c r="AH18" i="390"/>
  <c r="AL17" i="390"/>
  <c r="AK17" i="390"/>
  <c r="AJ17" i="390"/>
  <c r="AI17" i="390"/>
  <c r="AH17" i="390"/>
  <c r="AL16" i="390"/>
  <c r="AK16" i="390"/>
  <c r="AJ16" i="390"/>
  <c r="AI16" i="390"/>
  <c r="AH16" i="390"/>
  <c r="AL15" i="390"/>
  <c r="AK15" i="390"/>
  <c r="AJ15" i="390"/>
  <c r="AI15" i="390"/>
  <c r="AH15" i="390"/>
  <c r="AL14" i="390"/>
  <c r="AK14" i="390"/>
  <c r="AJ14" i="390"/>
  <c r="AI14" i="390"/>
  <c r="AH14" i="390"/>
  <c r="AL25" i="389"/>
  <c r="AK25" i="389"/>
  <c r="AJ25" i="389"/>
  <c r="AI25" i="389"/>
  <c r="AH25" i="389"/>
  <c r="AL24" i="389"/>
  <c r="AK24" i="389"/>
  <c r="AJ24" i="389"/>
  <c r="AI24" i="389"/>
  <c r="AH24" i="389"/>
  <c r="AL23" i="389"/>
  <c r="AK23" i="389"/>
  <c r="AJ23" i="389"/>
  <c r="AI23" i="389"/>
  <c r="AH23" i="389"/>
  <c r="AL22" i="389"/>
  <c r="AK22" i="389"/>
  <c r="AJ22" i="389"/>
  <c r="AI22" i="389"/>
  <c r="AH22" i="389"/>
  <c r="AL21" i="389"/>
  <c r="AK21" i="389"/>
  <c r="AJ21" i="389"/>
  <c r="AI21" i="389"/>
  <c r="AH21" i="389"/>
  <c r="AL20" i="389"/>
  <c r="AK20" i="389"/>
  <c r="AJ20" i="389"/>
  <c r="AI20" i="389"/>
  <c r="AH20" i="389"/>
  <c r="AL19" i="389"/>
  <c r="AK19" i="389"/>
  <c r="AJ19" i="389"/>
  <c r="AI19" i="389"/>
  <c r="AH19" i="389"/>
  <c r="AL18" i="389"/>
  <c r="AK18" i="389"/>
  <c r="AJ18" i="389"/>
  <c r="AI18" i="389"/>
  <c r="AH18" i="389"/>
  <c r="AL17" i="389"/>
  <c r="AK17" i="389"/>
  <c r="AJ17" i="389"/>
  <c r="AI17" i="389"/>
  <c r="AH17" i="389"/>
  <c r="AL16" i="389"/>
  <c r="AK16" i="389"/>
  <c r="AJ16" i="389"/>
  <c r="AI16" i="389"/>
  <c r="AH16" i="389"/>
  <c r="AL15" i="389"/>
  <c r="AK15" i="389"/>
  <c r="AJ15" i="389"/>
  <c r="AI15" i="389"/>
  <c r="AH15" i="389"/>
  <c r="AL14" i="389"/>
  <c r="AK14" i="389"/>
  <c r="AJ14" i="389"/>
  <c r="AI14" i="389"/>
  <c r="AH14" i="389"/>
  <c r="AL25" i="388"/>
  <c r="AK25" i="388"/>
  <c r="AJ25" i="388"/>
  <c r="AI25" i="388"/>
  <c r="AH25" i="388"/>
  <c r="AL24" i="388"/>
  <c r="AK24" i="388"/>
  <c r="AJ24" i="388"/>
  <c r="AI24" i="388"/>
  <c r="AH24" i="388"/>
  <c r="AL23" i="388"/>
  <c r="AK23" i="388"/>
  <c r="AJ23" i="388"/>
  <c r="AI23" i="388"/>
  <c r="AH23" i="388"/>
  <c r="AL22" i="388"/>
  <c r="AK22" i="388"/>
  <c r="AJ22" i="388"/>
  <c r="AI22" i="388"/>
  <c r="AH22" i="388"/>
  <c r="AL21" i="388"/>
  <c r="AK21" i="388"/>
  <c r="AJ21" i="388"/>
  <c r="AI21" i="388"/>
  <c r="AH21" i="388"/>
  <c r="AL20" i="388"/>
  <c r="AK20" i="388"/>
  <c r="AJ20" i="388"/>
  <c r="AI20" i="388"/>
  <c r="AH20" i="388"/>
  <c r="AL19" i="388"/>
  <c r="AK19" i="388"/>
  <c r="AJ19" i="388"/>
  <c r="AI19" i="388"/>
  <c r="AH19" i="388"/>
  <c r="AL18" i="388"/>
  <c r="AK18" i="388"/>
  <c r="AJ18" i="388"/>
  <c r="AI18" i="388"/>
  <c r="AH18" i="388"/>
  <c r="AL17" i="388"/>
  <c r="AK17" i="388"/>
  <c r="AJ17" i="388"/>
  <c r="AI17" i="388"/>
  <c r="AH17" i="388"/>
  <c r="AL16" i="388"/>
  <c r="AK16" i="388"/>
  <c r="AJ16" i="388"/>
  <c r="AI16" i="388"/>
  <c r="AH16" i="388"/>
  <c r="AL15" i="388"/>
  <c r="AK15" i="388"/>
  <c r="AJ15" i="388"/>
  <c r="AI15" i="388"/>
  <c r="AH15" i="388"/>
  <c r="AL14" i="388"/>
  <c r="AK14" i="388"/>
  <c r="AJ14" i="388"/>
  <c r="AI14" i="388"/>
  <c r="AH14" i="388"/>
  <c r="AL25" i="387"/>
  <c r="AK25" i="387"/>
  <c r="AJ25" i="387"/>
  <c r="AI25" i="387"/>
  <c r="AH25" i="387"/>
  <c r="AL24" i="387"/>
  <c r="AK24" i="387"/>
  <c r="AJ24" i="387"/>
  <c r="AI24" i="387"/>
  <c r="AH24" i="387"/>
  <c r="AL23" i="387"/>
  <c r="AK23" i="387"/>
  <c r="AJ23" i="387"/>
  <c r="AI23" i="387"/>
  <c r="AH23" i="387"/>
  <c r="AL22" i="387"/>
  <c r="AK22" i="387"/>
  <c r="AJ22" i="387"/>
  <c r="AI22" i="387"/>
  <c r="AH22" i="387"/>
  <c r="AL21" i="387"/>
  <c r="AK21" i="387"/>
  <c r="AJ21" i="387"/>
  <c r="AI21" i="387"/>
  <c r="AH21" i="387"/>
  <c r="AL20" i="387"/>
  <c r="AK20" i="387"/>
  <c r="AJ20" i="387"/>
  <c r="AI20" i="387"/>
  <c r="AH20" i="387"/>
  <c r="AL19" i="387"/>
  <c r="AK19" i="387"/>
  <c r="AJ19" i="387"/>
  <c r="AI19" i="387"/>
  <c r="AH19" i="387"/>
  <c r="AL18" i="387"/>
  <c r="AK18" i="387"/>
  <c r="AJ18" i="387"/>
  <c r="AI18" i="387"/>
  <c r="AH18" i="387"/>
  <c r="AL17" i="387"/>
  <c r="AK17" i="387"/>
  <c r="AJ17" i="387"/>
  <c r="AI17" i="387"/>
  <c r="AH17" i="387"/>
  <c r="AL16" i="387"/>
  <c r="AK16" i="387"/>
  <c r="AJ16" i="387"/>
  <c r="AI16" i="387"/>
  <c r="AH16" i="387"/>
  <c r="AL15" i="387"/>
  <c r="AK15" i="387"/>
  <c r="AJ15" i="387"/>
  <c r="AI15" i="387"/>
  <c r="AH15" i="387"/>
  <c r="AL14" i="387"/>
  <c r="AK14" i="387"/>
  <c r="AJ14" i="387"/>
  <c r="AI14" i="387"/>
  <c r="AH14" i="387"/>
  <c r="AL25" i="386"/>
  <c r="AK25" i="386"/>
  <c r="AJ25" i="386"/>
  <c r="AI25" i="386"/>
  <c r="AH25" i="386"/>
  <c r="AL24" i="386"/>
  <c r="AK24" i="386"/>
  <c r="AJ24" i="386"/>
  <c r="AI24" i="386"/>
  <c r="AH24" i="386"/>
  <c r="AL23" i="386"/>
  <c r="AK23" i="386"/>
  <c r="AJ23" i="386"/>
  <c r="AI23" i="386"/>
  <c r="AH23" i="386"/>
  <c r="AL22" i="386"/>
  <c r="AK22" i="386"/>
  <c r="AJ22" i="386"/>
  <c r="AI22" i="386"/>
  <c r="AH22" i="386"/>
  <c r="AL21" i="386"/>
  <c r="AK21" i="386"/>
  <c r="AJ21" i="386"/>
  <c r="AI21" i="386"/>
  <c r="AH21" i="386"/>
  <c r="AL20" i="386"/>
  <c r="AK20" i="386"/>
  <c r="AJ20" i="386"/>
  <c r="AI20" i="386"/>
  <c r="AH20" i="386"/>
  <c r="AL19" i="386"/>
  <c r="AK19" i="386"/>
  <c r="AJ19" i="386"/>
  <c r="AI19" i="386"/>
  <c r="AH19" i="386"/>
  <c r="AL18" i="386"/>
  <c r="AK18" i="386"/>
  <c r="AJ18" i="386"/>
  <c r="AI18" i="386"/>
  <c r="AH18" i="386"/>
  <c r="AL17" i="386"/>
  <c r="AK17" i="386"/>
  <c r="AJ17" i="386"/>
  <c r="AI17" i="386"/>
  <c r="AH17" i="386"/>
  <c r="AL16" i="386"/>
  <c r="AK16" i="386"/>
  <c r="AJ16" i="386"/>
  <c r="AI16" i="386"/>
  <c r="AH16" i="386"/>
  <c r="AL15" i="386"/>
  <c r="AK15" i="386"/>
  <c r="AJ15" i="386"/>
  <c r="AI15" i="386"/>
  <c r="AH15" i="386"/>
  <c r="AL14" i="386"/>
  <c r="AK14" i="386"/>
  <c r="AJ14" i="386"/>
  <c r="AI14" i="386"/>
  <c r="AH14" i="386"/>
  <c r="AL25" i="385"/>
  <c r="AK25" i="385"/>
  <c r="AJ25" i="385"/>
  <c r="AI25" i="385"/>
  <c r="AH25" i="385"/>
  <c r="AL24" i="385"/>
  <c r="AK24" i="385"/>
  <c r="AJ24" i="385"/>
  <c r="AI24" i="385"/>
  <c r="AH24" i="385"/>
  <c r="AL23" i="385"/>
  <c r="AK23" i="385"/>
  <c r="AJ23" i="385"/>
  <c r="AI23" i="385"/>
  <c r="AH23" i="385"/>
  <c r="AL22" i="385"/>
  <c r="AK22" i="385"/>
  <c r="AJ22" i="385"/>
  <c r="AI22" i="385"/>
  <c r="AH22" i="385"/>
  <c r="AL21" i="385"/>
  <c r="AK21" i="385"/>
  <c r="AJ21" i="385"/>
  <c r="AI21" i="385"/>
  <c r="AH21" i="385"/>
  <c r="AL20" i="385"/>
  <c r="AK20" i="385"/>
  <c r="AJ20" i="385"/>
  <c r="AI20" i="385"/>
  <c r="AH20" i="385"/>
  <c r="AL19" i="385"/>
  <c r="AK19" i="385"/>
  <c r="AJ19" i="385"/>
  <c r="AI19" i="385"/>
  <c r="AH19" i="385"/>
  <c r="AL18" i="385"/>
  <c r="AK18" i="385"/>
  <c r="AJ18" i="385"/>
  <c r="AI18" i="385"/>
  <c r="AH18" i="385"/>
  <c r="AL17" i="385"/>
  <c r="AK17" i="385"/>
  <c r="AJ17" i="385"/>
  <c r="AI17" i="385"/>
  <c r="AH17" i="385"/>
  <c r="AL16" i="385"/>
  <c r="AK16" i="385"/>
  <c r="AJ16" i="385"/>
  <c r="AI16" i="385"/>
  <c r="AH16" i="385"/>
  <c r="AL15" i="385"/>
  <c r="AK15" i="385"/>
  <c r="AJ15" i="385"/>
  <c r="AI15" i="385"/>
  <c r="AH15" i="385"/>
  <c r="AL14" i="385"/>
  <c r="AK14" i="385"/>
  <c r="AJ14" i="385"/>
  <c r="AI14" i="385"/>
  <c r="AH14" i="385"/>
  <c r="AL25" i="384"/>
  <c r="AK25" i="384"/>
  <c r="AJ25" i="384"/>
  <c r="AI25" i="384"/>
  <c r="AH25" i="384"/>
  <c r="AL24" i="384"/>
  <c r="AK24" i="384"/>
  <c r="AJ24" i="384"/>
  <c r="AI24" i="384"/>
  <c r="AH24" i="384"/>
  <c r="AL23" i="384"/>
  <c r="AK23" i="384"/>
  <c r="AJ23" i="384"/>
  <c r="AI23" i="384"/>
  <c r="AH23" i="384"/>
  <c r="AL22" i="384"/>
  <c r="AK22" i="384"/>
  <c r="AJ22" i="384"/>
  <c r="AI22" i="384"/>
  <c r="AH22" i="384"/>
  <c r="AL21" i="384"/>
  <c r="AK21" i="384"/>
  <c r="AJ21" i="384"/>
  <c r="AI21" i="384"/>
  <c r="AH21" i="384"/>
  <c r="AL20" i="384"/>
  <c r="AK20" i="384"/>
  <c r="AJ20" i="384"/>
  <c r="AI20" i="384"/>
  <c r="AH20" i="384"/>
  <c r="AL19" i="384"/>
  <c r="AK19" i="384"/>
  <c r="AJ19" i="384"/>
  <c r="AI19" i="384"/>
  <c r="AH19" i="384"/>
  <c r="AL18" i="384"/>
  <c r="AK18" i="384"/>
  <c r="AJ18" i="384"/>
  <c r="AI18" i="384"/>
  <c r="AH18" i="384"/>
  <c r="AL17" i="384"/>
  <c r="AK17" i="384"/>
  <c r="AJ17" i="384"/>
  <c r="AI17" i="384"/>
  <c r="AH17" i="384"/>
  <c r="AL16" i="384"/>
  <c r="AK16" i="384"/>
  <c r="AJ16" i="384"/>
  <c r="AI16" i="384"/>
  <c r="AH16" i="384"/>
  <c r="AL15" i="384"/>
  <c r="AK15" i="384"/>
  <c r="AJ15" i="384"/>
  <c r="AI15" i="384"/>
  <c r="AH15" i="384"/>
  <c r="AL14" i="384"/>
  <c r="AK14" i="384"/>
  <c r="AJ14" i="384"/>
  <c r="AI14" i="384"/>
  <c r="AH14" i="384"/>
  <c r="AL25" i="383"/>
  <c r="AK25" i="383"/>
  <c r="AJ25" i="383"/>
  <c r="AI25" i="383"/>
  <c r="AH25" i="383"/>
  <c r="AL24" i="383"/>
  <c r="AK24" i="383"/>
  <c r="AJ24" i="383"/>
  <c r="AI24" i="383"/>
  <c r="AH24" i="383"/>
  <c r="AL23" i="383"/>
  <c r="AK23" i="383"/>
  <c r="AJ23" i="383"/>
  <c r="AI23" i="383"/>
  <c r="AH23" i="383"/>
  <c r="AL22" i="383"/>
  <c r="AK22" i="383"/>
  <c r="AJ22" i="383"/>
  <c r="AI22" i="383"/>
  <c r="AH22" i="383"/>
  <c r="AL21" i="383"/>
  <c r="AK21" i="383"/>
  <c r="AJ21" i="383"/>
  <c r="AI21" i="383"/>
  <c r="AH21" i="383"/>
  <c r="AL20" i="383"/>
  <c r="AK20" i="383"/>
  <c r="AJ20" i="383"/>
  <c r="AI20" i="383"/>
  <c r="AH20" i="383"/>
  <c r="AL19" i="383"/>
  <c r="AK19" i="383"/>
  <c r="AJ19" i="383"/>
  <c r="AI19" i="383"/>
  <c r="AH19" i="383"/>
  <c r="AL18" i="383"/>
  <c r="AK18" i="383"/>
  <c r="AJ18" i="383"/>
  <c r="AI18" i="383"/>
  <c r="AH18" i="383"/>
  <c r="AL17" i="383"/>
  <c r="AK17" i="383"/>
  <c r="AJ17" i="383"/>
  <c r="AI17" i="383"/>
  <c r="AH17" i="383"/>
  <c r="AL16" i="383"/>
  <c r="AK16" i="383"/>
  <c r="AJ16" i="383"/>
  <c r="AI16" i="383"/>
  <c r="AH16" i="383"/>
  <c r="AL15" i="383"/>
  <c r="AK15" i="383"/>
  <c r="AJ15" i="383"/>
  <c r="AI15" i="383"/>
  <c r="AH15" i="383"/>
  <c r="AL14" i="383"/>
  <c r="AK14" i="383"/>
  <c r="AJ14" i="383"/>
  <c r="AI14" i="383"/>
  <c r="AH14" i="383"/>
  <c r="AL25" i="382"/>
  <c r="AK25" i="382"/>
  <c r="AJ25" i="382"/>
  <c r="AI25" i="382"/>
  <c r="AH25" i="382"/>
  <c r="AL24" i="382"/>
  <c r="AK24" i="382"/>
  <c r="AJ24" i="382"/>
  <c r="AI24" i="382"/>
  <c r="AH24" i="382"/>
  <c r="AL23" i="382"/>
  <c r="AK23" i="382"/>
  <c r="AJ23" i="382"/>
  <c r="AI23" i="382"/>
  <c r="AH23" i="382"/>
  <c r="AL22" i="382"/>
  <c r="AK22" i="382"/>
  <c r="AJ22" i="382"/>
  <c r="AI22" i="382"/>
  <c r="AH22" i="382"/>
  <c r="AL21" i="382"/>
  <c r="AK21" i="382"/>
  <c r="AJ21" i="382"/>
  <c r="AI21" i="382"/>
  <c r="AH21" i="382"/>
  <c r="AL20" i="382"/>
  <c r="AK20" i="382"/>
  <c r="AJ20" i="382"/>
  <c r="AI20" i="382"/>
  <c r="AH20" i="382"/>
  <c r="AL19" i="382"/>
  <c r="AK19" i="382"/>
  <c r="AJ19" i="382"/>
  <c r="AI19" i="382"/>
  <c r="AH19" i="382"/>
  <c r="AL18" i="382"/>
  <c r="AK18" i="382"/>
  <c r="AJ18" i="382"/>
  <c r="AI18" i="382"/>
  <c r="AH18" i="382"/>
  <c r="AL17" i="382"/>
  <c r="AK17" i="382"/>
  <c r="AJ17" i="382"/>
  <c r="AI17" i="382"/>
  <c r="AH17" i="382"/>
  <c r="AL16" i="382"/>
  <c r="AK16" i="382"/>
  <c r="AJ16" i="382"/>
  <c r="AI16" i="382"/>
  <c r="AH16" i="382"/>
  <c r="AL15" i="382"/>
  <c r="AK15" i="382"/>
  <c r="AJ15" i="382"/>
  <c r="AI15" i="382"/>
  <c r="AH15" i="382"/>
  <c r="AL14" i="382"/>
  <c r="AK14" i="382"/>
  <c r="AJ14" i="382"/>
  <c r="AI14" i="382"/>
  <c r="AH14" i="382"/>
  <c r="AL25" i="381"/>
  <c r="AK25" i="381"/>
  <c r="AJ25" i="381"/>
  <c r="AI25" i="381"/>
  <c r="AH25" i="381"/>
  <c r="AL24" i="381"/>
  <c r="AK24" i="381"/>
  <c r="AJ24" i="381"/>
  <c r="AI24" i="381"/>
  <c r="AH24" i="381"/>
  <c r="AL23" i="381"/>
  <c r="AK23" i="381"/>
  <c r="AJ23" i="381"/>
  <c r="AI23" i="381"/>
  <c r="AH23" i="381"/>
  <c r="AL22" i="381"/>
  <c r="AK22" i="381"/>
  <c r="AJ22" i="381"/>
  <c r="AI22" i="381"/>
  <c r="AH22" i="381"/>
  <c r="AL21" i="381"/>
  <c r="AK21" i="381"/>
  <c r="AJ21" i="381"/>
  <c r="AI21" i="381"/>
  <c r="AH21" i="381"/>
  <c r="AL20" i="381"/>
  <c r="AK20" i="381"/>
  <c r="AJ20" i="381"/>
  <c r="AI20" i="381"/>
  <c r="AH20" i="381"/>
  <c r="AL19" i="381"/>
  <c r="AK19" i="381"/>
  <c r="AJ19" i="381"/>
  <c r="AI19" i="381"/>
  <c r="AH19" i="381"/>
  <c r="AL18" i="381"/>
  <c r="AK18" i="381"/>
  <c r="AJ18" i="381"/>
  <c r="AI18" i="381"/>
  <c r="AH18" i="381"/>
  <c r="AL17" i="381"/>
  <c r="AK17" i="381"/>
  <c r="AJ17" i="381"/>
  <c r="AI17" i="381"/>
  <c r="AH17" i="381"/>
  <c r="AL16" i="381"/>
  <c r="AK16" i="381"/>
  <c r="AJ16" i="381"/>
  <c r="AI16" i="381"/>
  <c r="AH16" i="381"/>
  <c r="AL15" i="381"/>
  <c r="AK15" i="381"/>
  <c r="AJ15" i="381"/>
  <c r="AI15" i="381"/>
  <c r="AH15" i="381"/>
  <c r="AL14" i="381"/>
  <c r="AK14" i="381"/>
  <c r="AJ14" i="381"/>
  <c r="AI14" i="381"/>
  <c r="AH14" i="381"/>
  <c r="AL25" i="380"/>
  <c r="AK25" i="380"/>
  <c r="AJ25" i="380"/>
  <c r="AI25" i="380"/>
  <c r="AH25" i="380"/>
  <c r="AL24" i="380"/>
  <c r="AK24" i="380"/>
  <c r="AJ24" i="380"/>
  <c r="AI24" i="380"/>
  <c r="AH24" i="380"/>
  <c r="AL23" i="380"/>
  <c r="AK23" i="380"/>
  <c r="AJ23" i="380"/>
  <c r="AI23" i="380"/>
  <c r="AH23" i="380"/>
  <c r="AL22" i="380"/>
  <c r="AK22" i="380"/>
  <c r="AJ22" i="380"/>
  <c r="AI22" i="380"/>
  <c r="AH22" i="380"/>
  <c r="AL21" i="380"/>
  <c r="AK21" i="380"/>
  <c r="AJ21" i="380"/>
  <c r="AI21" i="380"/>
  <c r="AH21" i="380"/>
  <c r="AL20" i="380"/>
  <c r="AK20" i="380"/>
  <c r="AJ20" i="380"/>
  <c r="AI20" i="380"/>
  <c r="AH20" i="380"/>
  <c r="AL19" i="380"/>
  <c r="AK19" i="380"/>
  <c r="AJ19" i="380"/>
  <c r="AI19" i="380"/>
  <c r="AH19" i="380"/>
  <c r="AL18" i="380"/>
  <c r="AK18" i="380"/>
  <c r="AJ18" i="380"/>
  <c r="AI18" i="380"/>
  <c r="AH18" i="380"/>
  <c r="AL17" i="380"/>
  <c r="AK17" i="380"/>
  <c r="AJ17" i="380"/>
  <c r="AI17" i="380"/>
  <c r="AH17" i="380"/>
  <c r="AL16" i="380"/>
  <c r="AK16" i="380"/>
  <c r="AJ16" i="380"/>
  <c r="AI16" i="380"/>
  <c r="AH16" i="380"/>
  <c r="AL15" i="380"/>
  <c r="AK15" i="380"/>
  <c r="AJ15" i="380"/>
  <c r="AI15" i="380"/>
  <c r="AH15" i="380"/>
  <c r="AL14" i="380"/>
  <c r="AK14" i="380"/>
  <c r="AJ14" i="380"/>
  <c r="AI14" i="380"/>
  <c r="AH14" i="380"/>
  <c r="AL25" i="379"/>
  <c r="AK25" i="379"/>
  <c r="AJ25" i="379"/>
  <c r="AI25" i="379"/>
  <c r="AH25" i="379"/>
  <c r="AL24" i="379"/>
  <c r="AK24" i="379"/>
  <c r="AJ24" i="379"/>
  <c r="AI24" i="379"/>
  <c r="AH24" i="379"/>
  <c r="AL23" i="379"/>
  <c r="AK23" i="379"/>
  <c r="AJ23" i="379"/>
  <c r="AI23" i="379"/>
  <c r="AH23" i="379"/>
  <c r="AL22" i="379"/>
  <c r="AK22" i="379"/>
  <c r="AJ22" i="379"/>
  <c r="AI22" i="379"/>
  <c r="AH22" i="379"/>
  <c r="AL21" i="379"/>
  <c r="AK21" i="379"/>
  <c r="AJ21" i="379"/>
  <c r="AI21" i="379"/>
  <c r="AH21" i="379"/>
  <c r="AL20" i="379"/>
  <c r="AK20" i="379"/>
  <c r="AJ20" i="379"/>
  <c r="AI20" i="379"/>
  <c r="AH20" i="379"/>
  <c r="AL19" i="379"/>
  <c r="AK19" i="379"/>
  <c r="AJ19" i="379"/>
  <c r="AI19" i="379"/>
  <c r="AH19" i="379"/>
  <c r="AL18" i="379"/>
  <c r="AK18" i="379"/>
  <c r="AJ18" i="379"/>
  <c r="AI18" i="379"/>
  <c r="AH18" i="379"/>
  <c r="AL17" i="379"/>
  <c r="AK17" i="379"/>
  <c r="AJ17" i="379"/>
  <c r="AI17" i="379"/>
  <c r="AH17" i="379"/>
  <c r="AL16" i="379"/>
  <c r="AK16" i="379"/>
  <c r="AJ16" i="379"/>
  <c r="AI16" i="379"/>
  <c r="AH16" i="379"/>
  <c r="AL15" i="379"/>
  <c r="AK15" i="379"/>
  <c r="AJ15" i="379"/>
  <c r="AI15" i="379"/>
  <c r="AH15" i="379"/>
  <c r="AL14" i="379"/>
  <c r="AK14" i="379"/>
  <c r="AJ14" i="379"/>
  <c r="AI14" i="379"/>
  <c r="AH14" i="379"/>
  <c r="AL25" i="378"/>
  <c r="AK25" i="378"/>
  <c r="AJ25" i="378"/>
  <c r="AI25" i="378"/>
  <c r="AH25" i="378"/>
  <c r="AL24" i="378"/>
  <c r="AK24" i="378"/>
  <c r="AJ24" i="378"/>
  <c r="AI24" i="378"/>
  <c r="AH24" i="378"/>
  <c r="AL23" i="378"/>
  <c r="AK23" i="378"/>
  <c r="AJ23" i="378"/>
  <c r="AI23" i="378"/>
  <c r="AH23" i="378"/>
  <c r="AL22" i="378"/>
  <c r="AK22" i="378"/>
  <c r="AJ22" i="378"/>
  <c r="AI22" i="378"/>
  <c r="AH22" i="378"/>
  <c r="AL21" i="378"/>
  <c r="AK21" i="378"/>
  <c r="AJ21" i="378"/>
  <c r="AI21" i="378"/>
  <c r="AH21" i="378"/>
  <c r="AL20" i="378"/>
  <c r="AK20" i="378"/>
  <c r="AJ20" i="378"/>
  <c r="AI20" i="378"/>
  <c r="AH20" i="378"/>
  <c r="AL19" i="378"/>
  <c r="AK19" i="378"/>
  <c r="AJ19" i="378"/>
  <c r="AI19" i="378"/>
  <c r="AH19" i="378"/>
  <c r="AL18" i="378"/>
  <c r="AK18" i="378"/>
  <c r="AJ18" i="378"/>
  <c r="AI18" i="378"/>
  <c r="AH18" i="378"/>
  <c r="AL17" i="378"/>
  <c r="AK17" i="378"/>
  <c r="AJ17" i="378"/>
  <c r="AI17" i="378"/>
  <c r="AH17" i="378"/>
  <c r="AL16" i="378"/>
  <c r="AK16" i="378"/>
  <c r="AJ16" i="378"/>
  <c r="AI16" i="378"/>
  <c r="AH16" i="378"/>
  <c r="AL15" i="378"/>
  <c r="AK15" i="378"/>
  <c r="AJ15" i="378"/>
  <c r="AI15" i="378"/>
  <c r="AH15" i="378"/>
  <c r="AL14" i="378"/>
  <c r="AK14" i="378"/>
  <c r="AJ14" i="378"/>
  <c r="AI14" i="378"/>
  <c r="AH14" i="378"/>
  <c r="AL25" i="377"/>
  <c r="AK25" i="377"/>
  <c r="AJ25" i="377"/>
  <c r="AI25" i="377"/>
  <c r="AH25" i="377"/>
  <c r="AL24" i="377"/>
  <c r="AK24" i="377"/>
  <c r="AJ24" i="377"/>
  <c r="AI24" i="377"/>
  <c r="AH24" i="377"/>
  <c r="AL23" i="377"/>
  <c r="AK23" i="377"/>
  <c r="AJ23" i="377"/>
  <c r="AI23" i="377"/>
  <c r="AH23" i="377"/>
  <c r="AL22" i="377"/>
  <c r="AK22" i="377"/>
  <c r="AJ22" i="377"/>
  <c r="AI22" i="377"/>
  <c r="AH22" i="377"/>
  <c r="AL21" i="377"/>
  <c r="AK21" i="377"/>
  <c r="AJ21" i="377"/>
  <c r="AI21" i="377"/>
  <c r="AH21" i="377"/>
  <c r="AL20" i="377"/>
  <c r="AK20" i="377"/>
  <c r="AJ20" i="377"/>
  <c r="AI20" i="377"/>
  <c r="AH20" i="377"/>
  <c r="AL19" i="377"/>
  <c r="AK19" i="377"/>
  <c r="AJ19" i="377"/>
  <c r="AI19" i="377"/>
  <c r="AH19" i="377"/>
  <c r="AL18" i="377"/>
  <c r="AK18" i="377"/>
  <c r="AJ18" i="377"/>
  <c r="AI18" i="377"/>
  <c r="AH18" i="377"/>
  <c r="AL17" i="377"/>
  <c r="AK17" i="377"/>
  <c r="AJ17" i="377"/>
  <c r="AI17" i="377"/>
  <c r="AH17" i="377"/>
  <c r="AL16" i="377"/>
  <c r="AK16" i="377"/>
  <c r="AJ16" i="377"/>
  <c r="AI16" i="377"/>
  <c r="AH16" i="377"/>
  <c r="AL15" i="377"/>
  <c r="AK15" i="377"/>
  <c r="AJ15" i="377"/>
  <c r="AI15" i="377"/>
  <c r="AH15" i="377"/>
  <c r="AL14" i="377"/>
  <c r="AK14" i="377"/>
  <c r="AJ14" i="377"/>
  <c r="AI14" i="377"/>
  <c r="AH14" i="377"/>
  <c r="AL25" i="376"/>
  <c r="AK25" i="376"/>
  <c r="AJ25" i="376"/>
  <c r="AI25" i="376"/>
  <c r="AH25" i="376"/>
  <c r="AL24" i="376"/>
  <c r="AK24" i="376"/>
  <c r="AJ24" i="376"/>
  <c r="AI24" i="376"/>
  <c r="AH24" i="376"/>
  <c r="AL23" i="376"/>
  <c r="AK23" i="376"/>
  <c r="AJ23" i="376"/>
  <c r="AI23" i="376"/>
  <c r="AH23" i="376"/>
  <c r="AL22" i="376"/>
  <c r="AK22" i="376"/>
  <c r="AJ22" i="376"/>
  <c r="AI22" i="376"/>
  <c r="AH22" i="376"/>
  <c r="AL21" i="376"/>
  <c r="AK21" i="376"/>
  <c r="AJ21" i="376"/>
  <c r="AI21" i="376"/>
  <c r="AH21" i="376"/>
  <c r="AL20" i="376"/>
  <c r="AK20" i="376"/>
  <c r="AJ20" i="376"/>
  <c r="AI20" i="376"/>
  <c r="AH20" i="376"/>
  <c r="AL19" i="376"/>
  <c r="AK19" i="376"/>
  <c r="AJ19" i="376"/>
  <c r="AI19" i="376"/>
  <c r="AH19" i="376"/>
  <c r="AL18" i="376"/>
  <c r="AK18" i="376"/>
  <c r="AJ18" i="376"/>
  <c r="AI18" i="376"/>
  <c r="AH18" i="376"/>
  <c r="AL17" i="376"/>
  <c r="AK17" i="376"/>
  <c r="AJ17" i="376"/>
  <c r="AI17" i="376"/>
  <c r="AH17" i="376"/>
  <c r="AL16" i="376"/>
  <c r="AK16" i="376"/>
  <c r="AJ16" i="376"/>
  <c r="AI16" i="376"/>
  <c r="AH16" i="376"/>
  <c r="AL15" i="376"/>
  <c r="AK15" i="376"/>
  <c r="AJ15" i="376"/>
  <c r="AI15" i="376"/>
  <c r="AH15" i="376"/>
  <c r="AL14" i="376"/>
  <c r="AK14" i="376"/>
  <c r="AJ14" i="376"/>
  <c r="AI14" i="376"/>
  <c r="AH14" i="376"/>
  <c r="AL25" i="375"/>
  <c r="AK25" i="375"/>
  <c r="AJ25" i="375"/>
  <c r="AI25" i="375"/>
  <c r="AH25" i="375"/>
  <c r="AL24" i="375"/>
  <c r="AK24" i="375"/>
  <c r="AJ24" i="375"/>
  <c r="AI24" i="375"/>
  <c r="AH24" i="375"/>
  <c r="AL23" i="375"/>
  <c r="AK23" i="375"/>
  <c r="AJ23" i="375"/>
  <c r="AI23" i="375"/>
  <c r="AH23" i="375"/>
  <c r="AL22" i="375"/>
  <c r="AK22" i="375"/>
  <c r="AJ22" i="375"/>
  <c r="AI22" i="375"/>
  <c r="AH22" i="375"/>
  <c r="AL21" i="375"/>
  <c r="AK21" i="375"/>
  <c r="AJ21" i="375"/>
  <c r="AI21" i="375"/>
  <c r="AH21" i="375"/>
  <c r="AL20" i="375"/>
  <c r="AK20" i="375"/>
  <c r="AJ20" i="375"/>
  <c r="AI20" i="375"/>
  <c r="AH20" i="375"/>
  <c r="AL19" i="375"/>
  <c r="AK19" i="375"/>
  <c r="AJ19" i="375"/>
  <c r="AI19" i="375"/>
  <c r="AH19" i="375"/>
  <c r="AL18" i="375"/>
  <c r="AK18" i="375"/>
  <c r="AJ18" i="375"/>
  <c r="AI18" i="375"/>
  <c r="AH18" i="375"/>
  <c r="AL17" i="375"/>
  <c r="AK17" i="375"/>
  <c r="AJ17" i="375"/>
  <c r="AI17" i="375"/>
  <c r="AH17" i="375"/>
  <c r="AL16" i="375"/>
  <c r="AK16" i="375"/>
  <c r="AJ16" i="375"/>
  <c r="AI16" i="375"/>
  <c r="AH16" i="375"/>
  <c r="AL15" i="375"/>
  <c r="AK15" i="375"/>
  <c r="AJ15" i="375"/>
  <c r="AI15" i="375"/>
  <c r="AH15" i="375"/>
  <c r="AL14" i="375"/>
  <c r="AK14" i="375"/>
  <c r="AJ14" i="375"/>
  <c r="AI14" i="375"/>
  <c r="AH14" i="375"/>
  <c r="AL25" i="374"/>
  <c r="AK25" i="374"/>
  <c r="AJ25" i="374"/>
  <c r="AI25" i="374"/>
  <c r="AH25" i="374"/>
  <c r="AL24" i="374"/>
  <c r="AK24" i="374"/>
  <c r="AJ24" i="374"/>
  <c r="AI24" i="374"/>
  <c r="AH24" i="374"/>
  <c r="AL23" i="374"/>
  <c r="AK23" i="374"/>
  <c r="AJ23" i="374"/>
  <c r="AI23" i="374"/>
  <c r="AH23" i="374"/>
  <c r="AL22" i="374"/>
  <c r="AK22" i="374"/>
  <c r="AJ22" i="374"/>
  <c r="AI22" i="374"/>
  <c r="AH22" i="374"/>
  <c r="AL21" i="374"/>
  <c r="AK21" i="374"/>
  <c r="AJ21" i="374"/>
  <c r="AI21" i="374"/>
  <c r="AH21" i="374"/>
  <c r="AL20" i="374"/>
  <c r="AK20" i="374"/>
  <c r="AJ20" i="374"/>
  <c r="AI20" i="374"/>
  <c r="AH20" i="374"/>
  <c r="AL19" i="374"/>
  <c r="AK19" i="374"/>
  <c r="AJ19" i="374"/>
  <c r="AI19" i="374"/>
  <c r="AH19" i="374"/>
  <c r="AL18" i="374"/>
  <c r="AK18" i="374"/>
  <c r="AJ18" i="374"/>
  <c r="AI18" i="374"/>
  <c r="AH18" i="374"/>
  <c r="AL17" i="374"/>
  <c r="AK17" i="374"/>
  <c r="AJ17" i="374"/>
  <c r="AI17" i="374"/>
  <c r="AH17" i="374"/>
  <c r="AL16" i="374"/>
  <c r="AK16" i="374"/>
  <c r="AJ16" i="374"/>
  <c r="AI16" i="374"/>
  <c r="AH16" i="374"/>
  <c r="AL15" i="374"/>
  <c r="AK15" i="374"/>
  <c r="AJ15" i="374"/>
  <c r="AI15" i="374"/>
  <c r="AH15" i="374"/>
  <c r="AL14" i="374"/>
  <c r="AK14" i="374"/>
  <c r="AJ14" i="374"/>
  <c r="AI14" i="374"/>
  <c r="AH14" i="374"/>
  <c r="AL25" i="373"/>
  <c r="AK25" i="373"/>
  <c r="AJ25" i="373"/>
  <c r="AI25" i="373"/>
  <c r="AH25" i="373"/>
  <c r="AL24" i="373"/>
  <c r="AK24" i="373"/>
  <c r="AJ24" i="373"/>
  <c r="AI24" i="373"/>
  <c r="AH24" i="373"/>
  <c r="AL23" i="373"/>
  <c r="AK23" i="373"/>
  <c r="AJ23" i="373"/>
  <c r="AI23" i="373"/>
  <c r="AH23" i="373"/>
  <c r="AL22" i="373"/>
  <c r="AK22" i="373"/>
  <c r="AJ22" i="373"/>
  <c r="AI22" i="373"/>
  <c r="AH22" i="373"/>
  <c r="AL21" i="373"/>
  <c r="AK21" i="373"/>
  <c r="AJ21" i="373"/>
  <c r="AI21" i="373"/>
  <c r="AH21" i="373"/>
  <c r="AL20" i="373"/>
  <c r="AK20" i="373"/>
  <c r="AJ20" i="373"/>
  <c r="AI20" i="373"/>
  <c r="AH20" i="373"/>
  <c r="AL19" i="373"/>
  <c r="AK19" i="373"/>
  <c r="AJ19" i="373"/>
  <c r="AI19" i="373"/>
  <c r="AH19" i="373"/>
  <c r="AL18" i="373"/>
  <c r="AK18" i="373"/>
  <c r="AJ18" i="373"/>
  <c r="AI18" i="373"/>
  <c r="AH18" i="373"/>
  <c r="AL17" i="373"/>
  <c r="AK17" i="373"/>
  <c r="AJ17" i="373"/>
  <c r="AI17" i="373"/>
  <c r="AH17" i="373"/>
  <c r="AL16" i="373"/>
  <c r="AK16" i="373"/>
  <c r="AJ16" i="373"/>
  <c r="AI16" i="373"/>
  <c r="AH16" i="373"/>
  <c r="AL15" i="373"/>
  <c r="AK15" i="373"/>
  <c r="AJ15" i="373"/>
  <c r="AI15" i="373"/>
  <c r="AH15" i="373"/>
  <c r="AL14" i="373"/>
  <c r="AK14" i="373"/>
  <c r="AJ14" i="373"/>
  <c r="AI14" i="373"/>
  <c r="AH14" i="373"/>
  <c r="AL25" i="372"/>
  <c r="AK25" i="372"/>
  <c r="AJ25" i="372"/>
  <c r="AI25" i="372"/>
  <c r="AH25" i="372"/>
  <c r="AL24" i="372"/>
  <c r="AK24" i="372"/>
  <c r="AJ24" i="372"/>
  <c r="AI24" i="372"/>
  <c r="AH24" i="372"/>
  <c r="AL23" i="372"/>
  <c r="AK23" i="372"/>
  <c r="AJ23" i="372"/>
  <c r="AI23" i="372"/>
  <c r="AH23" i="372"/>
  <c r="AL22" i="372"/>
  <c r="AK22" i="372"/>
  <c r="AJ22" i="372"/>
  <c r="AI22" i="372"/>
  <c r="AH22" i="372"/>
  <c r="AL21" i="372"/>
  <c r="AK21" i="372"/>
  <c r="AJ21" i="372"/>
  <c r="AI21" i="372"/>
  <c r="AH21" i="372"/>
  <c r="AL20" i="372"/>
  <c r="AK20" i="372"/>
  <c r="AJ20" i="372"/>
  <c r="AI20" i="372"/>
  <c r="AH20" i="372"/>
  <c r="AL19" i="372"/>
  <c r="AK19" i="372"/>
  <c r="AJ19" i="372"/>
  <c r="AI19" i="372"/>
  <c r="AH19" i="372"/>
  <c r="AL18" i="372"/>
  <c r="AK18" i="372"/>
  <c r="AJ18" i="372"/>
  <c r="AI18" i="372"/>
  <c r="AH18" i="372"/>
  <c r="AL17" i="372"/>
  <c r="AK17" i="372"/>
  <c r="AJ17" i="372"/>
  <c r="AI17" i="372"/>
  <c r="AH17" i="372"/>
  <c r="AL16" i="372"/>
  <c r="AK16" i="372"/>
  <c r="AJ16" i="372"/>
  <c r="AI16" i="372"/>
  <c r="AH16" i="372"/>
  <c r="AL15" i="372"/>
  <c r="AK15" i="372"/>
  <c r="AJ15" i="372"/>
  <c r="AI15" i="372"/>
  <c r="AH15" i="372"/>
  <c r="AL14" i="372"/>
  <c r="AK14" i="372"/>
  <c r="AJ14" i="372"/>
  <c r="AI14" i="372"/>
  <c r="AH14" i="372"/>
  <c r="AL25" i="371"/>
  <c r="AK25" i="371"/>
  <c r="AJ25" i="371"/>
  <c r="AI25" i="371"/>
  <c r="AH25" i="371"/>
  <c r="AL24" i="371"/>
  <c r="AK24" i="371"/>
  <c r="AJ24" i="371"/>
  <c r="AI24" i="371"/>
  <c r="AH24" i="371"/>
  <c r="AL23" i="371"/>
  <c r="AK23" i="371"/>
  <c r="AJ23" i="371"/>
  <c r="AI23" i="371"/>
  <c r="AH23" i="371"/>
  <c r="AL22" i="371"/>
  <c r="AK22" i="371"/>
  <c r="AJ22" i="371"/>
  <c r="AI22" i="371"/>
  <c r="AH22" i="371"/>
  <c r="AL21" i="371"/>
  <c r="AK21" i="371"/>
  <c r="AJ21" i="371"/>
  <c r="AI21" i="371"/>
  <c r="AH21" i="371"/>
  <c r="AL20" i="371"/>
  <c r="AK20" i="371"/>
  <c r="AJ20" i="371"/>
  <c r="AI20" i="371"/>
  <c r="AH20" i="371"/>
  <c r="AL19" i="371"/>
  <c r="AK19" i="371"/>
  <c r="AJ19" i="371"/>
  <c r="AI19" i="371"/>
  <c r="AH19" i="371"/>
  <c r="AL18" i="371"/>
  <c r="AK18" i="371"/>
  <c r="AJ18" i="371"/>
  <c r="AI18" i="371"/>
  <c r="AH18" i="371"/>
  <c r="AL17" i="371"/>
  <c r="AK17" i="371"/>
  <c r="AJ17" i="371"/>
  <c r="AI17" i="371"/>
  <c r="AH17" i="371"/>
  <c r="AL16" i="371"/>
  <c r="AK16" i="371"/>
  <c r="AJ16" i="371"/>
  <c r="AI16" i="371"/>
  <c r="AH16" i="371"/>
  <c r="AL15" i="371"/>
  <c r="AK15" i="371"/>
  <c r="AJ15" i="371"/>
  <c r="AI15" i="371"/>
  <c r="AH15" i="371"/>
  <c r="AL14" i="371"/>
  <c r="AK14" i="371"/>
  <c r="AJ14" i="371"/>
  <c r="AI14" i="371"/>
  <c r="AH14" i="371"/>
  <c r="AL25" i="370"/>
  <c r="AK25" i="370"/>
  <c r="AJ25" i="370"/>
  <c r="AI25" i="370"/>
  <c r="AH25" i="370"/>
  <c r="AL24" i="370"/>
  <c r="AK24" i="370"/>
  <c r="AJ24" i="370"/>
  <c r="AI24" i="370"/>
  <c r="AH24" i="370"/>
  <c r="AL23" i="370"/>
  <c r="AK23" i="370"/>
  <c r="AJ23" i="370"/>
  <c r="AI23" i="370"/>
  <c r="AH23" i="370"/>
  <c r="AL22" i="370"/>
  <c r="AK22" i="370"/>
  <c r="AJ22" i="370"/>
  <c r="AI22" i="370"/>
  <c r="AH22" i="370"/>
  <c r="AL21" i="370"/>
  <c r="AK21" i="370"/>
  <c r="AJ21" i="370"/>
  <c r="AI21" i="370"/>
  <c r="AH21" i="370"/>
  <c r="AL20" i="370"/>
  <c r="AK20" i="370"/>
  <c r="AJ20" i="370"/>
  <c r="AI20" i="370"/>
  <c r="AH20" i="370"/>
  <c r="AL19" i="370"/>
  <c r="AK19" i="370"/>
  <c r="AJ19" i="370"/>
  <c r="AI19" i="370"/>
  <c r="AH19" i="370"/>
  <c r="AL18" i="370"/>
  <c r="AK18" i="370"/>
  <c r="AJ18" i="370"/>
  <c r="AI18" i="370"/>
  <c r="AH18" i="370"/>
  <c r="AL17" i="370"/>
  <c r="AK17" i="370"/>
  <c r="AJ17" i="370"/>
  <c r="AI17" i="370"/>
  <c r="AH17" i="370"/>
  <c r="AL16" i="370"/>
  <c r="AK16" i="370"/>
  <c r="AJ16" i="370"/>
  <c r="AI16" i="370"/>
  <c r="AH16" i="370"/>
  <c r="AL15" i="370"/>
  <c r="AK15" i="370"/>
  <c r="AJ15" i="370"/>
  <c r="AI15" i="370"/>
  <c r="AH15" i="370"/>
  <c r="AL14" i="370"/>
  <c r="AK14" i="370"/>
  <c r="AJ14" i="370"/>
  <c r="AI14" i="370"/>
  <c r="AH14" i="370"/>
  <c r="AL25" i="369"/>
  <c r="AK25" i="369"/>
  <c r="AJ25" i="369"/>
  <c r="AI25" i="369"/>
  <c r="AH25" i="369"/>
  <c r="AL24" i="369"/>
  <c r="AK24" i="369"/>
  <c r="AJ24" i="369"/>
  <c r="AI24" i="369"/>
  <c r="AH24" i="369"/>
  <c r="AL23" i="369"/>
  <c r="AK23" i="369"/>
  <c r="AJ23" i="369"/>
  <c r="AI23" i="369"/>
  <c r="AH23" i="369"/>
  <c r="AL22" i="369"/>
  <c r="AK22" i="369"/>
  <c r="AJ22" i="369"/>
  <c r="AI22" i="369"/>
  <c r="AH22" i="369"/>
  <c r="AL21" i="369"/>
  <c r="AK21" i="369"/>
  <c r="AJ21" i="369"/>
  <c r="AI21" i="369"/>
  <c r="AH21" i="369"/>
  <c r="AL20" i="369"/>
  <c r="AK20" i="369"/>
  <c r="AJ20" i="369"/>
  <c r="AI20" i="369"/>
  <c r="AH20" i="369"/>
  <c r="AL19" i="369"/>
  <c r="AK19" i="369"/>
  <c r="AJ19" i="369"/>
  <c r="AI19" i="369"/>
  <c r="AH19" i="369"/>
  <c r="AL18" i="369"/>
  <c r="AK18" i="369"/>
  <c r="AJ18" i="369"/>
  <c r="AI18" i="369"/>
  <c r="AH18" i="369"/>
  <c r="AL17" i="369"/>
  <c r="AK17" i="369"/>
  <c r="AJ17" i="369"/>
  <c r="AI17" i="369"/>
  <c r="AH17" i="369"/>
  <c r="AL16" i="369"/>
  <c r="AK16" i="369"/>
  <c r="AJ16" i="369"/>
  <c r="AI16" i="369"/>
  <c r="AH16" i="369"/>
  <c r="AL15" i="369"/>
  <c r="AK15" i="369"/>
  <c r="AJ15" i="369"/>
  <c r="AI15" i="369"/>
  <c r="AH15" i="369"/>
  <c r="AL14" i="369"/>
  <c r="AK14" i="369"/>
  <c r="AJ14" i="369"/>
  <c r="AI14" i="369"/>
  <c r="AH14" i="369"/>
  <c r="AL25" i="368"/>
  <c r="AK25" i="368"/>
  <c r="AJ25" i="368"/>
  <c r="AI25" i="368"/>
  <c r="AH25" i="368"/>
  <c r="AL24" i="368"/>
  <c r="AK24" i="368"/>
  <c r="AJ24" i="368"/>
  <c r="AI24" i="368"/>
  <c r="AH24" i="368"/>
  <c r="AL23" i="368"/>
  <c r="AK23" i="368"/>
  <c r="AJ23" i="368"/>
  <c r="AI23" i="368"/>
  <c r="AH23" i="368"/>
  <c r="AL22" i="368"/>
  <c r="AK22" i="368"/>
  <c r="AJ22" i="368"/>
  <c r="AI22" i="368"/>
  <c r="AH22" i="368"/>
  <c r="AL21" i="368"/>
  <c r="AK21" i="368"/>
  <c r="AJ21" i="368"/>
  <c r="AI21" i="368"/>
  <c r="AH21" i="368"/>
  <c r="AL20" i="368"/>
  <c r="AK20" i="368"/>
  <c r="AJ20" i="368"/>
  <c r="AI20" i="368"/>
  <c r="AH20" i="368"/>
  <c r="AL19" i="368"/>
  <c r="AK19" i="368"/>
  <c r="AJ19" i="368"/>
  <c r="AI19" i="368"/>
  <c r="AH19" i="368"/>
  <c r="AL18" i="368"/>
  <c r="AK18" i="368"/>
  <c r="AJ18" i="368"/>
  <c r="AI18" i="368"/>
  <c r="AH18" i="368"/>
  <c r="AL17" i="368"/>
  <c r="AK17" i="368"/>
  <c r="AJ17" i="368"/>
  <c r="AI17" i="368"/>
  <c r="AH17" i="368"/>
  <c r="AL16" i="368"/>
  <c r="AK16" i="368"/>
  <c r="AJ16" i="368"/>
  <c r="AI16" i="368"/>
  <c r="AH16" i="368"/>
  <c r="AL15" i="368"/>
  <c r="AK15" i="368"/>
  <c r="AJ15" i="368"/>
  <c r="AI15" i="368"/>
  <c r="AH15" i="368"/>
  <c r="AL14" i="368"/>
  <c r="AK14" i="368"/>
  <c r="AJ14" i="368"/>
  <c r="AI14" i="368"/>
  <c r="AH14" i="368"/>
  <c r="AL25" i="367"/>
  <c r="AK25" i="367"/>
  <c r="AJ25" i="367"/>
  <c r="AI25" i="367"/>
  <c r="AH25" i="367"/>
  <c r="AL24" i="367"/>
  <c r="AK24" i="367"/>
  <c r="AJ24" i="367"/>
  <c r="AI24" i="367"/>
  <c r="AH24" i="367"/>
  <c r="AL23" i="367"/>
  <c r="AK23" i="367"/>
  <c r="AJ23" i="367"/>
  <c r="AI23" i="367"/>
  <c r="AH23" i="367"/>
  <c r="AL22" i="367"/>
  <c r="AK22" i="367"/>
  <c r="AJ22" i="367"/>
  <c r="AI22" i="367"/>
  <c r="AH22" i="367"/>
  <c r="AL21" i="367"/>
  <c r="AK21" i="367"/>
  <c r="AJ21" i="367"/>
  <c r="AI21" i="367"/>
  <c r="AH21" i="367"/>
  <c r="AL20" i="367"/>
  <c r="AK20" i="367"/>
  <c r="AJ20" i="367"/>
  <c r="AI20" i="367"/>
  <c r="AH20" i="367"/>
  <c r="AL19" i="367"/>
  <c r="AK19" i="367"/>
  <c r="AJ19" i="367"/>
  <c r="AI19" i="367"/>
  <c r="AH19" i="367"/>
  <c r="AL18" i="367"/>
  <c r="AK18" i="367"/>
  <c r="AJ18" i="367"/>
  <c r="AI18" i="367"/>
  <c r="AH18" i="367"/>
  <c r="AL17" i="367"/>
  <c r="AK17" i="367"/>
  <c r="AJ17" i="367"/>
  <c r="AI17" i="367"/>
  <c r="AH17" i="367"/>
  <c r="AL16" i="367"/>
  <c r="AK16" i="367"/>
  <c r="AJ16" i="367"/>
  <c r="AI16" i="367"/>
  <c r="AH16" i="367"/>
  <c r="AL15" i="367"/>
  <c r="AK15" i="367"/>
  <c r="AJ15" i="367"/>
  <c r="AI15" i="367"/>
  <c r="AH15" i="367"/>
  <c r="AL14" i="367"/>
  <c r="AK14" i="367"/>
  <c r="AJ14" i="367"/>
  <c r="AI14" i="367"/>
  <c r="AH14" i="367"/>
  <c r="AL25" i="366"/>
  <c r="AK25" i="366"/>
  <c r="AJ25" i="366"/>
  <c r="AI25" i="366"/>
  <c r="AH25" i="366"/>
  <c r="AL24" i="366"/>
  <c r="AK24" i="366"/>
  <c r="AJ24" i="366"/>
  <c r="AI24" i="366"/>
  <c r="AH24" i="366"/>
  <c r="AL23" i="366"/>
  <c r="AK23" i="366"/>
  <c r="AJ23" i="366"/>
  <c r="AI23" i="366"/>
  <c r="AH23" i="366"/>
  <c r="AL22" i="366"/>
  <c r="AK22" i="366"/>
  <c r="AJ22" i="366"/>
  <c r="AI22" i="366"/>
  <c r="AH22" i="366"/>
  <c r="AL21" i="366"/>
  <c r="AK21" i="366"/>
  <c r="AJ21" i="366"/>
  <c r="AI21" i="366"/>
  <c r="AH21" i="366"/>
  <c r="AL20" i="366"/>
  <c r="AK20" i="366"/>
  <c r="AJ20" i="366"/>
  <c r="AI20" i="366"/>
  <c r="AH20" i="366"/>
  <c r="AL19" i="366"/>
  <c r="AK19" i="366"/>
  <c r="AJ19" i="366"/>
  <c r="AI19" i="366"/>
  <c r="AH19" i="366"/>
  <c r="AL18" i="366"/>
  <c r="AK18" i="366"/>
  <c r="AJ18" i="366"/>
  <c r="AI18" i="366"/>
  <c r="AH18" i="366"/>
  <c r="AL17" i="366"/>
  <c r="AK17" i="366"/>
  <c r="AJ17" i="366"/>
  <c r="AI17" i="366"/>
  <c r="AH17" i="366"/>
  <c r="AL16" i="366"/>
  <c r="AK16" i="366"/>
  <c r="AJ16" i="366"/>
  <c r="AI16" i="366"/>
  <c r="AH16" i="366"/>
  <c r="AL15" i="366"/>
  <c r="AK15" i="366"/>
  <c r="AJ15" i="366"/>
  <c r="AI15" i="366"/>
  <c r="AH15" i="366"/>
  <c r="AL14" i="366"/>
  <c r="AK14" i="366"/>
  <c r="AJ14" i="366"/>
  <c r="AI14" i="366"/>
  <c r="AH14" i="366"/>
  <c r="AL25" i="365"/>
  <c r="AK25" i="365"/>
  <c r="AJ25" i="365"/>
  <c r="AI25" i="365"/>
  <c r="AH25" i="365"/>
  <c r="AL24" i="365"/>
  <c r="AK24" i="365"/>
  <c r="AJ24" i="365"/>
  <c r="AI24" i="365"/>
  <c r="AH24" i="365"/>
  <c r="AL23" i="365"/>
  <c r="AK23" i="365"/>
  <c r="AJ23" i="365"/>
  <c r="AI23" i="365"/>
  <c r="AH23" i="365"/>
  <c r="AL22" i="365"/>
  <c r="AK22" i="365"/>
  <c r="AJ22" i="365"/>
  <c r="AI22" i="365"/>
  <c r="AH22" i="365"/>
  <c r="AL21" i="365"/>
  <c r="AK21" i="365"/>
  <c r="AJ21" i="365"/>
  <c r="AI21" i="365"/>
  <c r="AH21" i="365"/>
  <c r="AL20" i="365"/>
  <c r="AK20" i="365"/>
  <c r="AJ20" i="365"/>
  <c r="AI20" i="365"/>
  <c r="AH20" i="365"/>
  <c r="AL19" i="365"/>
  <c r="AK19" i="365"/>
  <c r="AJ19" i="365"/>
  <c r="AI19" i="365"/>
  <c r="AH19" i="365"/>
  <c r="AL18" i="365"/>
  <c r="AK18" i="365"/>
  <c r="AJ18" i="365"/>
  <c r="AI18" i="365"/>
  <c r="AH18" i="365"/>
  <c r="AL17" i="365"/>
  <c r="AK17" i="365"/>
  <c r="AJ17" i="365"/>
  <c r="AI17" i="365"/>
  <c r="AH17" i="365"/>
  <c r="AL16" i="365"/>
  <c r="AK16" i="365"/>
  <c r="AJ16" i="365"/>
  <c r="AI16" i="365"/>
  <c r="AH16" i="365"/>
  <c r="AL15" i="365"/>
  <c r="AK15" i="365"/>
  <c r="AJ15" i="365"/>
  <c r="AI15" i="365"/>
  <c r="AH15" i="365"/>
  <c r="AL14" i="365"/>
  <c r="AK14" i="365"/>
  <c r="AJ14" i="365"/>
  <c r="AI14" i="365"/>
  <c r="AH14" i="365"/>
  <c r="AL25" i="364"/>
  <c r="AK25" i="364"/>
  <c r="AJ25" i="364"/>
  <c r="AI25" i="364"/>
  <c r="AH25" i="364"/>
  <c r="AL24" i="364"/>
  <c r="AK24" i="364"/>
  <c r="AJ24" i="364"/>
  <c r="AI24" i="364"/>
  <c r="AH24" i="364"/>
  <c r="AL23" i="364"/>
  <c r="AK23" i="364"/>
  <c r="AJ23" i="364"/>
  <c r="AI23" i="364"/>
  <c r="AH23" i="364"/>
  <c r="AL22" i="364"/>
  <c r="AK22" i="364"/>
  <c r="AJ22" i="364"/>
  <c r="AI22" i="364"/>
  <c r="AH22" i="364"/>
  <c r="AL21" i="364"/>
  <c r="AK21" i="364"/>
  <c r="AJ21" i="364"/>
  <c r="AI21" i="364"/>
  <c r="AH21" i="364"/>
  <c r="AL20" i="364"/>
  <c r="AK20" i="364"/>
  <c r="AJ20" i="364"/>
  <c r="AI20" i="364"/>
  <c r="AH20" i="364"/>
  <c r="AL19" i="364"/>
  <c r="AK19" i="364"/>
  <c r="AJ19" i="364"/>
  <c r="AI19" i="364"/>
  <c r="AH19" i="364"/>
  <c r="AL18" i="364"/>
  <c r="AK18" i="364"/>
  <c r="AJ18" i="364"/>
  <c r="AI18" i="364"/>
  <c r="AH18" i="364"/>
  <c r="AL17" i="364"/>
  <c r="AK17" i="364"/>
  <c r="AJ17" i="364"/>
  <c r="AI17" i="364"/>
  <c r="AH17" i="364"/>
  <c r="AL16" i="364"/>
  <c r="AK16" i="364"/>
  <c r="AJ16" i="364"/>
  <c r="AI16" i="364"/>
  <c r="AH16" i="364"/>
  <c r="AL15" i="364"/>
  <c r="AK15" i="364"/>
  <c r="AJ15" i="364"/>
  <c r="AI15" i="364"/>
  <c r="AH15" i="364"/>
  <c r="AL14" i="364"/>
  <c r="AK14" i="364"/>
  <c r="AJ14" i="364"/>
  <c r="AI14" i="364"/>
  <c r="AH14" i="364"/>
  <c r="AL25" i="363"/>
  <c r="AK25" i="363"/>
  <c r="AJ25" i="363"/>
  <c r="AI25" i="363"/>
  <c r="AH25" i="363"/>
  <c r="AL24" i="363"/>
  <c r="AK24" i="363"/>
  <c r="AJ24" i="363"/>
  <c r="AI24" i="363"/>
  <c r="AH24" i="363"/>
  <c r="AL23" i="363"/>
  <c r="AK23" i="363"/>
  <c r="AJ23" i="363"/>
  <c r="AI23" i="363"/>
  <c r="AH23" i="363"/>
  <c r="AL22" i="363"/>
  <c r="AK22" i="363"/>
  <c r="AJ22" i="363"/>
  <c r="AI22" i="363"/>
  <c r="AH22" i="363"/>
  <c r="AL21" i="363"/>
  <c r="AK21" i="363"/>
  <c r="AJ21" i="363"/>
  <c r="AI21" i="363"/>
  <c r="AH21" i="363"/>
  <c r="AL20" i="363"/>
  <c r="AK20" i="363"/>
  <c r="AJ20" i="363"/>
  <c r="AI20" i="363"/>
  <c r="AH20" i="363"/>
  <c r="AL19" i="363"/>
  <c r="AK19" i="363"/>
  <c r="AJ19" i="363"/>
  <c r="AI19" i="363"/>
  <c r="AH19" i="363"/>
  <c r="AL18" i="363"/>
  <c r="AK18" i="363"/>
  <c r="AJ18" i="363"/>
  <c r="AI18" i="363"/>
  <c r="AH18" i="363"/>
  <c r="AL17" i="363"/>
  <c r="AK17" i="363"/>
  <c r="AJ17" i="363"/>
  <c r="AI17" i="363"/>
  <c r="AH17" i="363"/>
  <c r="AL16" i="363"/>
  <c r="AK16" i="363"/>
  <c r="AJ16" i="363"/>
  <c r="AI16" i="363"/>
  <c r="AH16" i="363"/>
  <c r="AL15" i="363"/>
  <c r="AK15" i="363"/>
  <c r="AJ15" i="363"/>
  <c r="AI15" i="363"/>
  <c r="AH15" i="363"/>
  <c r="AL14" i="363"/>
  <c r="AK14" i="363"/>
  <c r="AJ14" i="363"/>
  <c r="AI14" i="363"/>
  <c r="AH14" i="363"/>
  <c r="AL25" i="362"/>
  <c r="AK25" i="362"/>
  <c r="AJ25" i="362"/>
  <c r="AI25" i="362"/>
  <c r="AH25" i="362"/>
  <c r="AL24" i="362"/>
  <c r="AK24" i="362"/>
  <c r="AJ24" i="362"/>
  <c r="AI24" i="362"/>
  <c r="AH24" i="362"/>
  <c r="AL23" i="362"/>
  <c r="AK23" i="362"/>
  <c r="AJ23" i="362"/>
  <c r="AI23" i="362"/>
  <c r="AH23" i="362"/>
  <c r="AL22" i="362"/>
  <c r="AK22" i="362"/>
  <c r="AJ22" i="362"/>
  <c r="AI22" i="362"/>
  <c r="AH22" i="362"/>
  <c r="AL21" i="362"/>
  <c r="AK21" i="362"/>
  <c r="AJ21" i="362"/>
  <c r="AI21" i="362"/>
  <c r="AH21" i="362"/>
  <c r="AL20" i="362"/>
  <c r="AK20" i="362"/>
  <c r="AJ20" i="362"/>
  <c r="AI20" i="362"/>
  <c r="AH20" i="362"/>
  <c r="AL19" i="362"/>
  <c r="AK19" i="362"/>
  <c r="AJ19" i="362"/>
  <c r="AI19" i="362"/>
  <c r="AH19" i="362"/>
  <c r="AL18" i="362"/>
  <c r="AK18" i="362"/>
  <c r="AJ18" i="362"/>
  <c r="AI18" i="362"/>
  <c r="AH18" i="362"/>
  <c r="AL17" i="362"/>
  <c r="AK17" i="362"/>
  <c r="AJ17" i="362"/>
  <c r="AI17" i="362"/>
  <c r="AH17" i="362"/>
  <c r="AL16" i="362"/>
  <c r="AK16" i="362"/>
  <c r="AJ16" i="362"/>
  <c r="AI16" i="362"/>
  <c r="AH16" i="362"/>
  <c r="AL15" i="362"/>
  <c r="AK15" i="362"/>
  <c r="AJ15" i="362"/>
  <c r="AI15" i="362"/>
  <c r="AH15" i="362"/>
  <c r="AL14" i="362"/>
  <c r="AK14" i="362"/>
  <c r="AJ14" i="362"/>
  <c r="AI14" i="362"/>
  <c r="AH14" i="362"/>
  <c r="AL25" i="361"/>
  <c r="AK25" i="361"/>
  <c r="AJ25" i="361"/>
  <c r="AI25" i="361"/>
  <c r="AH25" i="361"/>
  <c r="AL24" i="361"/>
  <c r="AK24" i="361"/>
  <c r="AJ24" i="361"/>
  <c r="AI24" i="361"/>
  <c r="AH24" i="361"/>
  <c r="AL23" i="361"/>
  <c r="AK23" i="361"/>
  <c r="AJ23" i="361"/>
  <c r="AI23" i="361"/>
  <c r="AH23" i="361"/>
  <c r="AL22" i="361"/>
  <c r="AK22" i="361"/>
  <c r="AJ22" i="361"/>
  <c r="AI22" i="361"/>
  <c r="AH22" i="361"/>
  <c r="AL21" i="361"/>
  <c r="AK21" i="361"/>
  <c r="AJ21" i="361"/>
  <c r="AI21" i="361"/>
  <c r="AH21" i="361"/>
  <c r="AL20" i="361"/>
  <c r="AK20" i="361"/>
  <c r="AJ20" i="361"/>
  <c r="AI20" i="361"/>
  <c r="AH20" i="361"/>
  <c r="AL19" i="361"/>
  <c r="AK19" i="361"/>
  <c r="AJ19" i="361"/>
  <c r="AI19" i="361"/>
  <c r="AH19" i="361"/>
  <c r="AL18" i="361"/>
  <c r="AK18" i="361"/>
  <c r="AJ18" i="361"/>
  <c r="AI18" i="361"/>
  <c r="AH18" i="361"/>
  <c r="AL17" i="361"/>
  <c r="AK17" i="361"/>
  <c r="AJ17" i="361"/>
  <c r="AI17" i="361"/>
  <c r="AH17" i="361"/>
  <c r="AL16" i="361"/>
  <c r="AK16" i="361"/>
  <c r="AJ16" i="361"/>
  <c r="AI16" i="361"/>
  <c r="AH16" i="361"/>
  <c r="AL15" i="361"/>
  <c r="AK15" i="361"/>
  <c r="AJ15" i="361"/>
  <c r="AI15" i="361"/>
  <c r="AH15" i="361"/>
  <c r="AL14" i="361"/>
  <c r="AK14" i="361"/>
  <c r="AJ14" i="361"/>
  <c r="AI14" i="361"/>
  <c r="AH14" i="361"/>
  <c r="AL25" i="360"/>
  <c r="AK25" i="360"/>
  <c r="AJ25" i="360"/>
  <c r="AI25" i="360"/>
  <c r="AH25" i="360"/>
  <c r="AL24" i="360"/>
  <c r="AK24" i="360"/>
  <c r="AJ24" i="360"/>
  <c r="AI24" i="360"/>
  <c r="AH24" i="360"/>
  <c r="AL23" i="360"/>
  <c r="AK23" i="360"/>
  <c r="AJ23" i="360"/>
  <c r="AI23" i="360"/>
  <c r="AH23" i="360"/>
  <c r="AL22" i="360"/>
  <c r="AK22" i="360"/>
  <c r="AJ22" i="360"/>
  <c r="AI22" i="360"/>
  <c r="AH22" i="360"/>
  <c r="AL21" i="360"/>
  <c r="AK21" i="360"/>
  <c r="AJ21" i="360"/>
  <c r="AI21" i="360"/>
  <c r="AH21" i="360"/>
  <c r="AL20" i="360"/>
  <c r="AK20" i="360"/>
  <c r="AJ20" i="360"/>
  <c r="AI20" i="360"/>
  <c r="AH20" i="360"/>
  <c r="AL19" i="360"/>
  <c r="AK19" i="360"/>
  <c r="AJ19" i="360"/>
  <c r="AI19" i="360"/>
  <c r="AH19" i="360"/>
  <c r="AL18" i="360"/>
  <c r="AK18" i="360"/>
  <c r="AJ18" i="360"/>
  <c r="AI18" i="360"/>
  <c r="AH18" i="360"/>
  <c r="AL17" i="360"/>
  <c r="AK17" i="360"/>
  <c r="AJ17" i="360"/>
  <c r="AI17" i="360"/>
  <c r="AH17" i="360"/>
  <c r="AL16" i="360"/>
  <c r="AK16" i="360"/>
  <c r="AJ16" i="360"/>
  <c r="AI16" i="360"/>
  <c r="AH16" i="360"/>
  <c r="AL15" i="360"/>
  <c r="AK15" i="360"/>
  <c r="AJ15" i="360"/>
  <c r="AI15" i="360"/>
  <c r="AH15" i="360"/>
  <c r="AL14" i="360"/>
  <c r="AK14" i="360"/>
  <c r="AJ14" i="360"/>
  <c r="AI14" i="360"/>
  <c r="AH14" i="360"/>
  <c r="AL25" i="359"/>
  <c r="AK25" i="359"/>
  <c r="AJ25" i="359"/>
  <c r="AI25" i="359"/>
  <c r="AH25" i="359"/>
  <c r="AL24" i="359"/>
  <c r="AK24" i="359"/>
  <c r="AJ24" i="359"/>
  <c r="AI24" i="359"/>
  <c r="AH24" i="359"/>
  <c r="AL23" i="359"/>
  <c r="AK23" i="359"/>
  <c r="AJ23" i="359"/>
  <c r="AI23" i="359"/>
  <c r="AH23" i="359"/>
  <c r="AL22" i="359"/>
  <c r="AK22" i="359"/>
  <c r="AJ22" i="359"/>
  <c r="AI22" i="359"/>
  <c r="AH22" i="359"/>
  <c r="AL21" i="359"/>
  <c r="AK21" i="359"/>
  <c r="AJ21" i="359"/>
  <c r="AI21" i="359"/>
  <c r="AH21" i="359"/>
  <c r="AL20" i="359"/>
  <c r="AK20" i="359"/>
  <c r="AJ20" i="359"/>
  <c r="AI20" i="359"/>
  <c r="AH20" i="359"/>
  <c r="AL19" i="359"/>
  <c r="AK19" i="359"/>
  <c r="AJ19" i="359"/>
  <c r="AI19" i="359"/>
  <c r="AH19" i="359"/>
  <c r="AL18" i="359"/>
  <c r="AK18" i="359"/>
  <c r="AJ18" i="359"/>
  <c r="AI18" i="359"/>
  <c r="AH18" i="359"/>
  <c r="AL17" i="359"/>
  <c r="AK17" i="359"/>
  <c r="AJ17" i="359"/>
  <c r="AI17" i="359"/>
  <c r="AH17" i="359"/>
  <c r="AL16" i="359"/>
  <c r="AK16" i="359"/>
  <c r="AJ16" i="359"/>
  <c r="AI16" i="359"/>
  <c r="AH16" i="359"/>
  <c r="AL15" i="359"/>
  <c r="AK15" i="359"/>
  <c r="AJ15" i="359"/>
  <c r="AI15" i="359"/>
  <c r="AH15" i="359"/>
  <c r="AL14" i="359"/>
  <c r="AK14" i="359"/>
  <c r="AJ14" i="359"/>
  <c r="AI14" i="359"/>
  <c r="AH14" i="359"/>
  <c r="AL25" i="358"/>
  <c r="AK25" i="358"/>
  <c r="AJ25" i="358"/>
  <c r="AI25" i="358"/>
  <c r="AH25" i="358"/>
  <c r="AL24" i="358"/>
  <c r="AK24" i="358"/>
  <c r="AJ24" i="358"/>
  <c r="AI24" i="358"/>
  <c r="AH24" i="358"/>
  <c r="AL23" i="358"/>
  <c r="AK23" i="358"/>
  <c r="AJ23" i="358"/>
  <c r="AI23" i="358"/>
  <c r="AH23" i="358"/>
  <c r="AL22" i="358"/>
  <c r="AK22" i="358"/>
  <c r="AJ22" i="358"/>
  <c r="AI22" i="358"/>
  <c r="AH22" i="358"/>
  <c r="AL21" i="358"/>
  <c r="AK21" i="358"/>
  <c r="AJ21" i="358"/>
  <c r="AI21" i="358"/>
  <c r="AH21" i="358"/>
  <c r="AL20" i="358"/>
  <c r="AK20" i="358"/>
  <c r="AJ20" i="358"/>
  <c r="AI20" i="358"/>
  <c r="AH20" i="358"/>
  <c r="AL19" i="358"/>
  <c r="AK19" i="358"/>
  <c r="AJ19" i="358"/>
  <c r="AI19" i="358"/>
  <c r="AH19" i="358"/>
  <c r="AL18" i="358"/>
  <c r="AK18" i="358"/>
  <c r="AJ18" i="358"/>
  <c r="AI18" i="358"/>
  <c r="AH18" i="358"/>
  <c r="AL17" i="358"/>
  <c r="AK17" i="358"/>
  <c r="AJ17" i="358"/>
  <c r="AI17" i="358"/>
  <c r="AH17" i="358"/>
  <c r="AL16" i="358"/>
  <c r="AK16" i="358"/>
  <c r="AJ16" i="358"/>
  <c r="AI16" i="358"/>
  <c r="AH16" i="358"/>
  <c r="AL15" i="358"/>
  <c r="AK15" i="358"/>
  <c r="AJ15" i="358"/>
  <c r="AI15" i="358"/>
  <c r="AH15" i="358"/>
  <c r="AL14" i="358"/>
  <c r="AK14" i="358"/>
  <c r="AJ14" i="358"/>
  <c r="AI14" i="358"/>
  <c r="AH14" i="358"/>
  <c r="AL25" i="357"/>
  <c r="AK25" i="357"/>
  <c r="AJ25" i="357"/>
  <c r="AI25" i="357"/>
  <c r="AH25" i="357"/>
  <c r="AL24" i="357"/>
  <c r="AK24" i="357"/>
  <c r="AJ24" i="357"/>
  <c r="AI24" i="357"/>
  <c r="AH24" i="357"/>
  <c r="AL23" i="357"/>
  <c r="AK23" i="357"/>
  <c r="AJ23" i="357"/>
  <c r="AI23" i="357"/>
  <c r="AH23" i="357"/>
  <c r="AL22" i="357"/>
  <c r="AK22" i="357"/>
  <c r="AJ22" i="357"/>
  <c r="AI22" i="357"/>
  <c r="AH22" i="357"/>
  <c r="AL21" i="357"/>
  <c r="AK21" i="357"/>
  <c r="AJ21" i="357"/>
  <c r="AI21" i="357"/>
  <c r="AH21" i="357"/>
  <c r="AL20" i="357"/>
  <c r="AK20" i="357"/>
  <c r="AJ20" i="357"/>
  <c r="AI20" i="357"/>
  <c r="AH20" i="357"/>
  <c r="AL19" i="357"/>
  <c r="AK19" i="357"/>
  <c r="AJ19" i="357"/>
  <c r="AI19" i="357"/>
  <c r="AH19" i="357"/>
  <c r="AL18" i="357"/>
  <c r="AK18" i="357"/>
  <c r="AJ18" i="357"/>
  <c r="AI18" i="357"/>
  <c r="AH18" i="357"/>
  <c r="AL17" i="357"/>
  <c r="AK17" i="357"/>
  <c r="AJ17" i="357"/>
  <c r="AI17" i="357"/>
  <c r="AH17" i="357"/>
  <c r="AL16" i="357"/>
  <c r="AK16" i="357"/>
  <c r="AJ16" i="357"/>
  <c r="AI16" i="357"/>
  <c r="AH16" i="357"/>
  <c r="AL15" i="357"/>
  <c r="AK15" i="357"/>
  <c r="AJ15" i="357"/>
  <c r="AI15" i="357"/>
  <c r="AH15" i="357"/>
  <c r="AL14" i="357"/>
  <c r="AK14" i="357"/>
  <c r="AJ14" i="357"/>
  <c r="AI14" i="357"/>
  <c r="AH14" i="357"/>
  <c r="AL25" i="356"/>
  <c r="AK25" i="356"/>
  <c r="AJ25" i="356"/>
  <c r="AI25" i="356"/>
  <c r="AH25" i="356"/>
  <c r="AL24" i="356"/>
  <c r="AK24" i="356"/>
  <c r="AJ24" i="356"/>
  <c r="AI24" i="356"/>
  <c r="AH24" i="356"/>
  <c r="AL23" i="356"/>
  <c r="AK23" i="356"/>
  <c r="AJ23" i="356"/>
  <c r="AI23" i="356"/>
  <c r="AH23" i="356"/>
  <c r="AL22" i="356"/>
  <c r="AK22" i="356"/>
  <c r="AJ22" i="356"/>
  <c r="AI22" i="356"/>
  <c r="AH22" i="356"/>
  <c r="AL21" i="356"/>
  <c r="AK21" i="356"/>
  <c r="AJ21" i="356"/>
  <c r="AI21" i="356"/>
  <c r="AH21" i="356"/>
  <c r="AL20" i="356"/>
  <c r="AK20" i="356"/>
  <c r="AJ20" i="356"/>
  <c r="AI20" i="356"/>
  <c r="AH20" i="356"/>
  <c r="AL19" i="356"/>
  <c r="AK19" i="356"/>
  <c r="AJ19" i="356"/>
  <c r="AI19" i="356"/>
  <c r="AH19" i="356"/>
  <c r="AL18" i="356"/>
  <c r="AK18" i="356"/>
  <c r="AJ18" i="356"/>
  <c r="AI18" i="356"/>
  <c r="AH18" i="356"/>
  <c r="AL17" i="356"/>
  <c r="AK17" i="356"/>
  <c r="AJ17" i="356"/>
  <c r="AI17" i="356"/>
  <c r="AH17" i="356"/>
  <c r="AL16" i="356"/>
  <c r="AK16" i="356"/>
  <c r="AJ16" i="356"/>
  <c r="AI16" i="356"/>
  <c r="AH16" i="356"/>
  <c r="AL15" i="356"/>
  <c r="AK15" i="356"/>
  <c r="AJ15" i="356"/>
  <c r="AI15" i="356"/>
  <c r="AH15" i="356"/>
  <c r="AL14" i="356"/>
  <c r="AK14" i="356"/>
  <c r="AJ14" i="356"/>
  <c r="AI14" i="356"/>
  <c r="AH14" i="356"/>
  <c r="AL25" i="355"/>
  <c r="AK25" i="355"/>
  <c r="AJ25" i="355"/>
  <c r="AI25" i="355"/>
  <c r="AH25" i="355"/>
  <c r="AL24" i="355"/>
  <c r="AK24" i="355"/>
  <c r="AJ24" i="355"/>
  <c r="AI24" i="355"/>
  <c r="AH24" i="355"/>
  <c r="AL23" i="355"/>
  <c r="AK23" i="355"/>
  <c r="AJ23" i="355"/>
  <c r="AI23" i="355"/>
  <c r="AH23" i="355"/>
  <c r="AL22" i="355"/>
  <c r="AK22" i="355"/>
  <c r="AJ22" i="355"/>
  <c r="AI22" i="355"/>
  <c r="AH22" i="355"/>
  <c r="AL21" i="355"/>
  <c r="AK21" i="355"/>
  <c r="AJ21" i="355"/>
  <c r="AI21" i="355"/>
  <c r="AH21" i="355"/>
  <c r="AL20" i="355"/>
  <c r="AK20" i="355"/>
  <c r="AJ20" i="355"/>
  <c r="AI20" i="355"/>
  <c r="AH20" i="355"/>
  <c r="AL19" i="355"/>
  <c r="AK19" i="355"/>
  <c r="AJ19" i="355"/>
  <c r="AI19" i="355"/>
  <c r="AH19" i="355"/>
  <c r="AL18" i="355"/>
  <c r="AK18" i="355"/>
  <c r="AJ18" i="355"/>
  <c r="AI18" i="355"/>
  <c r="AH18" i="355"/>
  <c r="AL17" i="355"/>
  <c r="AK17" i="355"/>
  <c r="AJ17" i="355"/>
  <c r="AI17" i="355"/>
  <c r="AH17" i="355"/>
  <c r="AL16" i="355"/>
  <c r="AK16" i="355"/>
  <c r="AJ16" i="355"/>
  <c r="AI16" i="355"/>
  <c r="AH16" i="355"/>
  <c r="AL15" i="355"/>
  <c r="AK15" i="355"/>
  <c r="AJ15" i="355"/>
  <c r="AI15" i="355"/>
  <c r="AH15" i="355"/>
  <c r="AL14" i="355"/>
  <c r="AK14" i="355"/>
  <c r="AJ14" i="355"/>
  <c r="AI14" i="355"/>
  <c r="AH14" i="355"/>
  <c r="AL25" i="354"/>
  <c r="AK25" i="354"/>
  <c r="AJ25" i="354"/>
  <c r="AI25" i="354"/>
  <c r="AH25" i="354"/>
  <c r="AL24" i="354"/>
  <c r="AK24" i="354"/>
  <c r="AJ24" i="354"/>
  <c r="AI24" i="354"/>
  <c r="AH24" i="354"/>
  <c r="AL23" i="354"/>
  <c r="AK23" i="354"/>
  <c r="AJ23" i="354"/>
  <c r="AI23" i="354"/>
  <c r="AH23" i="354"/>
  <c r="AL22" i="354"/>
  <c r="AK22" i="354"/>
  <c r="AJ22" i="354"/>
  <c r="AI22" i="354"/>
  <c r="AH22" i="354"/>
  <c r="AL21" i="354"/>
  <c r="AK21" i="354"/>
  <c r="AJ21" i="354"/>
  <c r="AI21" i="354"/>
  <c r="AH21" i="354"/>
  <c r="AL20" i="354"/>
  <c r="AK20" i="354"/>
  <c r="AJ20" i="354"/>
  <c r="AI20" i="354"/>
  <c r="AH20" i="354"/>
  <c r="AL19" i="354"/>
  <c r="AK19" i="354"/>
  <c r="AJ19" i="354"/>
  <c r="AI19" i="354"/>
  <c r="AH19" i="354"/>
  <c r="AL18" i="354"/>
  <c r="AK18" i="354"/>
  <c r="AJ18" i="354"/>
  <c r="AI18" i="354"/>
  <c r="AH18" i="354"/>
  <c r="AL17" i="354"/>
  <c r="AK17" i="354"/>
  <c r="AJ17" i="354"/>
  <c r="AI17" i="354"/>
  <c r="AH17" i="354"/>
  <c r="AL16" i="354"/>
  <c r="AK16" i="354"/>
  <c r="AJ16" i="354"/>
  <c r="AI16" i="354"/>
  <c r="AH16" i="354"/>
  <c r="AL15" i="354"/>
  <c r="AK15" i="354"/>
  <c r="AJ15" i="354"/>
  <c r="AI15" i="354"/>
  <c r="AH15" i="354"/>
  <c r="AL14" i="354"/>
  <c r="AK14" i="354"/>
  <c r="AJ14" i="354"/>
  <c r="AI14" i="354"/>
  <c r="AH14" i="354"/>
  <c r="AL25" i="353"/>
  <c r="AK25" i="353"/>
  <c r="AJ25" i="353"/>
  <c r="AI25" i="353"/>
  <c r="AH25" i="353"/>
  <c r="AL24" i="353"/>
  <c r="AK24" i="353"/>
  <c r="AJ24" i="353"/>
  <c r="AI24" i="353"/>
  <c r="AH24" i="353"/>
  <c r="AL23" i="353"/>
  <c r="AK23" i="353"/>
  <c r="AJ23" i="353"/>
  <c r="AI23" i="353"/>
  <c r="AH23" i="353"/>
  <c r="AL22" i="353"/>
  <c r="AK22" i="353"/>
  <c r="AJ22" i="353"/>
  <c r="AI22" i="353"/>
  <c r="AH22" i="353"/>
  <c r="AL21" i="353"/>
  <c r="AK21" i="353"/>
  <c r="AJ21" i="353"/>
  <c r="AI21" i="353"/>
  <c r="AH21" i="353"/>
  <c r="AL20" i="353"/>
  <c r="AK20" i="353"/>
  <c r="AJ20" i="353"/>
  <c r="AI20" i="353"/>
  <c r="AH20" i="353"/>
  <c r="AL19" i="353"/>
  <c r="AK19" i="353"/>
  <c r="AJ19" i="353"/>
  <c r="AI19" i="353"/>
  <c r="AH19" i="353"/>
  <c r="AL18" i="353"/>
  <c r="AK18" i="353"/>
  <c r="AJ18" i="353"/>
  <c r="AI18" i="353"/>
  <c r="AH18" i="353"/>
  <c r="AL17" i="353"/>
  <c r="AK17" i="353"/>
  <c r="AJ17" i="353"/>
  <c r="AI17" i="353"/>
  <c r="AH17" i="353"/>
  <c r="AL16" i="353"/>
  <c r="AK16" i="353"/>
  <c r="AJ16" i="353"/>
  <c r="AI16" i="353"/>
  <c r="AH16" i="353"/>
  <c r="AL15" i="353"/>
  <c r="AK15" i="353"/>
  <c r="AJ15" i="353"/>
  <c r="AI15" i="353"/>
  <c r="AH15" i="353"/>
  <c r="AL14" i="353"/>
  <c r="AK14" i="353"/>
  <c r="AJ14" i="353"/>
  <c r="AI14" i="353"/>
  <c r="AH14" i="353"/>
  <c r="AL25" i="352"/>
  <c r="AK25" i="352"/>
  <c r="AJ25" i="352"/>
  <c r="AI25" i="352"/>
  <c r="AH25" i="352"/>
  <c r="AL24" i="352"/>
  <c r="AK24" i="352"/>
  <c r="AJ24" i="352"/>
  <c r="AI24" i="352"/>
  <c r="AH24" i="352"/>
  <c r="AL23" i="352"/>
  <c r="AK23" i="352"/>
  <c r="AJ23" i="352"/>
  <c r="AI23" i="352"/>
  <c r="AH23" i="352"/>
  <c r="AL22" i="352"/>
  <c r="AK22" i="352"/>
  <c r="AJ22" i="352"/>
  <c r="AI22" i="352"/>
  <c r="AH22" i="352"/>
  <c r="AL21" i="352"/>
  <c r="AK21" i="352"/>
  <c r="AJ21" i="352"/>
  <c r="AI21" i="352"/>
  <c r="AH21" i="352"/>
  <c r="AL20" i="352"/>
  <c r="AK20" i="352"/>
  <c r="AJ20" i="352"/>
  <c r="AI20" i="352"/>
  <c r="AH20" i="352"/>
  <c r="AL19" i="352"/>
  <c r="AK19" i="352"/>
  <c r="AJ19" i="352"/>
  <c r="AI19" i="352"/>
  <c r="AH19" i="352"/>
  <c r="AL18" i="352"/>
  <c r="AK18" i="352"/>
  <c r="AJ18" i="352"/>
  <c r="AI18" i="352"/>
  <c r="AH18" i="352"/>
  <c r="AL17" i="352"/>
  <c r="AK17" i="352"/>
  <c r="AJ17" i="352"/>
  <c r="AI17" i="352"/>
  <c r="AH17" i="352"/>
  <c r="AL16" i="352"/>
  <c r="AK16" i="352"/>
  <c r="AJ16" i="352"/>
  <c r="AI16" i="352"/>
  <c r="AH16" i="352"/>
  <c r="AL15" i="352"/>
  <c r="AK15" i="352"/>
  <c r="AJ15" i="352"/>
  <c r="AI15" i="352"/>
  <c r="AH15" i="352"/>
  <c r="AL14" i="352"/>
  <c r="AK14" i="352"/>
  <c r="AJ14" i="352"/>
  <c r="AI14" i="352"/>
  <c r="AH14" i="352"/>
  <c r="AL25" i="351"/>
  <c r="AK25" i="351"/>
  <c r="AJ25" i="351"/>
  <c r="AI25" i="351"/>
  <c r="AH25" i="351"/>
  <c r="AL24" i="351"/>
  <c r="AK24" i="351"/>
  <c r="AJ24" i="351"/>
  <c r="AI24" i="351"/>
  <c r="AH24" i="351"/>
  <c r="AL23" i="351"/>
  <c r="AK23" i="351"/>
  <c r="AJ23" i="351"/>
  <c r="AI23" i="351"/>
  <c r="AH23" i="351"/>
  <c r="AL22" i="351"/>
  <c r="AK22" i="351"/>
  <c r="AJ22" i="351"/>
  <c r="AI22" i="351"/>
  <c r="AH22" i="351"/>
  <c r="AL21" i="351"/>
  <c r="AK21" i="351"/>
  <c r="AJ21" i="351"/>
  <c r="AI21" i="351"/>
  <c r="AH21" i="351"/>
  <c r="AL20" i="351"/>
  <c r="AK20" i="351"/>
  <c r="AJ20" i="351"/>
  <c r="AI20" i="351"/>
  <c r="AH20" i="351"/>
  <c r="AL19" i="351"/>
  <c r="AK19" i="351"/>
  <c r="AJ19" i="351"/>
  <c r="AI19" i="351"/>
  <c r="AH19" i="351"/>
  <c r="AL18" i="351"/>
  <c r="AK18" i="351"/>
  <c r="AJ18" i="351"/>
  <c r="AI18" i="351"/>
  <c r="AH18" i="351"/>
  <c r="AL17" i="351"/>
  <c r="AK17" i="351"/>
  <c r="AJ17" i="351"/>
  <c r="AI17" i="351"/>
  <c r="AH17" i="351"/>
  <c r="AL16" i="351"/>
  <c r="AK16" i="351"/>
  <c r="AJ16" i="351"/>
  <c r="AI16" i="351"/>
  <c r="AH16" i="351"/>
  <c r="AL15" i="351"/>
  <c r="AK15" i="351"/>
  <c r="AJ15" i="351"/>
  <c r="AI15" i="351"/>
  <c r="AH15" i="351"/>
  <c r="AL14" i="351"/>
  <c r="AK14" i="351"/>
  <c r="AJ14" i="351"/>
  <c r="AI14" i="351"/>
  <c r="AH14" i="351"/>
  <c r="AL25" i="350"/>
  <c r="AK25" i="350"/>
  <c r="AJ25" i="350"/>
  <c r="AI25" i="350"/>
  <c r="AH25" i="350"/>
  <c r="AL24" i="350"/>
  <c r="AK24" i="350"/>
  <c r="AJ24" i="350"/>
  <c r="AI24" i="350"/>
  <c r="AH24" i="350"/>
  <c r="AL23" i="350"/>
  <c r="AK23" i="350"/>
  <c r="AJ23" i="350"/>
  <c r="AI23" i="350"/>
  <c r="AH23" i="350"/>
  <c r="AL22" i="350"/>
  <c r="AK22" i="350"/>
  <c r="AJ22" i="350"/>
  <c r="AI22" i="350"/>
  <c r="AH22" i="350"/>
  <c r="AL21" i="350"/>
  <c r="AK21" i="350"/>
  <c r="AJ21" i="350"/>
  <c r="AI21" i="350"/>
  <c r="AH21" i="350"/>
  <c r="AL20" i="350"/>
  <c r="AK20" i="350"/>
  <c r="AJ20" i="350"/>
  <c r="AI20" i="350"/>
  <c r="AH20" i="350"/>
  <c r="AL19" i="350"/>
  <c r="AK19" i="350"/>
  <c r="AJ19" i="350"/>
  <c r="AI19" i="350"/>
  <c r="AH19" i="350"/>
  <c r="AL18" i="350"/>
  <c r="AK18" i="350"/>
  <c r="AJ18" i="350"/>
  <c r="AI18" i="350"/>
  <c r="AH18" i="350"/>
  <c r="AL17" i="350"/>
  <c r="AK17" i="350"/>
  <c r="AJ17" i="350"/>
  <c r="AI17" i="350"/>
  <c r="AH17" i="350"/>
  <c r="AL16" i="350"/>
  <c r="AK16" i="350"/>
  <c r="AJ16" i="350"/>
  <c r="AI16" i="350"/>
  <c r="AH16" i="350"/>
  <c r="AL15" i="350"/>
  <c r="AK15" i="350"/>
  <c r="AJ15" i="350"/>
  <c r="AI15" i="350"/>
  <c r="AH15" i="350"/>
  <c r="AL14" i="350"/>
  <c r="AK14" i="350"/>
  <c r="AJ14" i="350"/>
  <c r="AI14" i="350"/>
  <c r="AH14" i="350"/>
  <c r="AL25" i="349"/>
  <c r="AK25" i="349"/>
  <c r="AJ25" i="349"/>
  <c r="AI25" i="349"/>
  <c r="AH25" i="349"/>
  <c r="AL24" i="349"/>
  <c r="AK24" i="349"/>
  <c r="AJ24" i="349"/>
  <c r="AI24" i="349"/>
  <c r="AH24" i="349"/>
  <c r="AL23" i="349"/>
  <c r="AK23" i="349"/>
  <c r="AJ23" i="349"/>
  <c r="AI23" i="349"/>
  <c r="AH23" i="349"/>
  <c r="AL22" i="349"/>
  <c r="AK22" i="349"/>
  <c r="AJ22" i="349"/>
  <c r="AI22" i="349"/>
  <c r="AH22" i="349"/>
  <c r="AL21" i="349"/>
  <c r="AK21" i="349"/>
  <c r="AJ21" i="349"/>
  <c r="AI21" i="349"/>
  <c r="AH21" i="349"/>
  <c r="AL20" i="349"/>
  <c r="AK20" i="349"/>
  <c r="AJ20" i="349"/>
  <c r="AI20" i="349"/>
  <c r="AH20" i="349"/>
  <c r="AL19" i="349"/>
  <c r="AK19" i="349"/>
  <c r="AJ19" i="349"/>
  <c r="AI19" i="349"/>
  <c r="AH19" i="349"/>
  <c r="AL18" i="349"/>
  <c r="AK18" i="349"/>
  <c r="AJ18" i="349"/>
  <c r="AI18" i="349"/>
  <c r="AH18" i="349"/>
  <c r="AL17" i="349"/>
  <c r="AK17" i="349"/>
  <c r="AJ17" i="349"/>
  <c r="AI17" i="349"/>
  <c r="AH17" i="349"/>
  <c r="AL16" i="349"/>
  <c r="AK16" i="349"/>
  <c r="AJ16" i="349"/>
  <c r="AI16" i="349"/>
  <c r="AH16" i="349"/>
  <c r="AL15" i="349"/>
  <c r="AK15" i="349"/>
  <c r="AJ15" i="349"/>
  <c r="AI15" i="349"/>
  <c r="AH15" i="349"/>
  <c r="AL14" i="349"/>
  <c r="AK14" i="349"/>
  <c r="AJ14" i="349"/>
  <c r="AI14" i="349"/>
  <c r="AH14" i="349"/>
  <c r="AL25" i="348"/>
  <c r="AK25" i="348"/>
  <c r="AJ25" i="348"/>
  <c r="AI25" i="348"/>
  <c r="AH25" i="348"/>
  <c r="AL24" i="348"/>
  <c r="AK24" i="348"/>
  <c r="AJ24" i="348"/>
  <c r="AI24" i="348"/>
  <c r="AH24" i="348"/>
  <c r="AL23" i="348"/>
  <c r="AK23" i="348"/>
  <c r="AJ23" i="348"/>
  <c r="AI23" i="348"/>
  <c r="AH23" i="348"/>
  <c r="AL22" i="348"/>
  <c r="AK22" i="348"/>
  <c r="AJ22" i="348"/>
  <c r="AI22" i="348"/>
  <c r="AH22" i="348"/>
  <c r="AL21" i="348"/>
  <c r="AK21" i="348"/>
  <c r="AJ21" i="348"/>
  <c r="AI21" i="348"/>
  <c r="AH21" i="348"/>
  <c r="AL20" i="348"/>
  <c r="AK20" i="348"/>
  <c r="AJ20" i="348"/>
  <c r="AI20" i="348"/>
  <c r="AH20" i="348"/>
  <c r="AL19" i="348"/>
  <c r="AK19" i="348"/>
  <c r="AJ19" i="348"/>
  <c r="AI19" i="348"/>
  <c r="AH19" i="348"/>
  <c r="AL18" i="348"/>
  <c r="AK18" i="348"/>
  <c r="AJ18" i="348"/>
  <c r="AI18" i="348"/>
  <c r="AH18" i="348"/>
  <c r="AL17" i="348"/>
  <c r="AK17" i="348"/>
  <c r="AJ17" i="348"/>
  <c r="AI17" i="348"/>
  <c r="AH17" i="348"/>
  <c r="AL16" i="348"/>
  <c r="AK16" i="348"/>
  <c r="AJ16" i="348"/>
  <c r="AI16" i="348"/>
  <c r="AH16" i="348"/>
  <c r="AL15" i="348"/>
  <c r="AK15" i="348"/>
  <c r="AJ15" i="348"/>
  <c r="AI15" i="348"/>
  <c r="AH15" i="348"/>
  <c r="AL14" i="348"/>
  <c r="AK14" i="348"/>
  <c r="AJ14" i="348"/>
  <c r="AI14" i="348"/>
  <c r="AH14" i="348"/>
  <c r="AL25" i="347"/>
  <c r="AK25" i="347"/>
  <c r="AJ25" i="347"/>
  <c r="AI25" i="347"/>
  <c r="AH25" i="347"/>
  <c r="AL24" i="347"/>
  <c r="AK24" i="347"/>
  <c r="AJ24" i="347"/>
  <c r="AI24" i="347"/>
  <c r="AH24" i="347"/>
  <c r="AL23" i="347"/>
  <c r="AK23" i="347"/>
  <c r="AJ23" i="347"/>
  <c r="AI23" i="347"/>
  <c r="AH23" i="347"/>
  <c r="AL22" i="347"/>
  <c r="AK22" i="347"/>
  <c r="AJ22" i="347"/>
  <c r="AI22" i="347"/>
  <c r="AH22" i="347"/>
  <c r="AL21" i="347"/>
  <c r="AK21" i="347"/>
  <c r="AJ21" i="347"/>
  <c r="AI21" i="347"/>
  <c r="AH21" i="347"/>
  <c r="AL20" i="347"/>
  <c r="AK20" i="347"/>
  <c r="AJ20" i="347"/>
  <c r="AI20" i="347"/>
  <c r="AH20" i="347"/>
  <c r="AL19" i="347"/>
  <c r="AK19" i="347"/>
  <c r="AJ19" i="347"/>
  <c r="AI19" i="347"/>
  <c r="AH19" i="347"/>
  <c r="AL18" i="347"/>
  <c r="AK18" i="347"/>
  <c r="AJ18" i="347"/>
  <c r="AI18" i="347"/>
  <c r="AH18" i="347"/>
  <c r="AL17" i="347"/>
  <c r="AK17" i="347"/>
  <c r="AJ17" i="347"/>
  <c r="AI17" i="347"/>
  <c r="AH17" i="347"/>
  <c r="AL16" i="347"/>
  <c r="AK16" i="347"/>
  <c r="AJ16" i="347"/>
  <c r="AI16" i="347"/>
  <c r="AH16" i="347"/>
  <c r="AL15" i="347"/>
  <c r="AK15" i="347"/>
  <c r="AJ15" i="347"/>
  <c r="AI15" i="347"/>
  <c r="AH15" i="347"/>
  <c r="AL14" i="347"/>
  <c r="AK14" i="347"/>
  <c r="AJ14" i="347"/>
  <c r="AI14" i="347"/>
  <c r="AH14" i="347"/>
  <c r="AL25" i="346"/>
  <c r="AK25" i="346"/>
  <c r="AJ25" i="346"/>
  <c r="AI25" i="346"/>
  <c r="AH25" i="346"/>
  <c r="AL24" i="346"/>
  <c r="AK24" i="346"/>
  <c r="AJ24" i="346"/>
  <c r="AI24" i="346"/>
  <c r="AH24" i="346"/>
  <c r="AL23" i="346"/>
  <c r="AK23" i="346"/>
  <c r="AJ23" i="346"/>
  <c r="AI23" i="346"/>
  <c r="AH23" i="346"/>
  <c r="AL22" i="346"/>
  <c r="AK22" i="346"/>
  <c r="AJ22" i="346"/>
  <c r="AI22" i="346"/>
  <c r="AH22" i="346"/>
  <c r="AL21" i="346"/>
  <c r="AK21" i="346"/>
  <c r="AJ21" i="346"/>
  <c r="AI21" i="346"/>
  <c r="AH21" i="346"/>
  <c r="AL20" i="346"/>
  <c r="AK20" i="346"/>
  <c r="AJ20" i="346"/>
  <c r="AI20" i="346"/>
  <c r="AH20" i="346"/>
  <c r="AL19" i="346"/>
  <c r="AK19" i="346"/>
  <c r="AJ19" i="346"/>
  <c r="AI19" i="346"/>
  <c r="AH19" i="346"/>
  <c r="AL18" i="346"/>
  <c r="AK18" i="346"/>
  <c r="AJ18" i="346"/>
  <c r="AI18" i="346"/>
  <c r="AH18" i="346"/>
  <c r="AL17" i="346"/>
  <c r="AK17" i="346"/>
  <c r="AJ17" i="346"/>
  <c r="AI17" i="346"/>
  <c r="AH17" i="346"/>
  <c r="AL16" i="346"/>
  <c r="AK16" i="346"/>
  <c r="AJ16" i="346"/>
  <c r="AI16" i="346"/>
  <c r="AH16" i="346"/>
  <c r="AL15" i="346"/>
  <c r="AK15" i="346"/>
  <c r="AJ15" i="346"/>
  <c r="AI15" i="346"/>
  <c r="AH15" i="346"/>
  <c r="AL14" i="346"/>
  <c r="AK14" i="346"/>
  <c r="AJ14" i="346"/>
  <c r="AI14" i="346"/>
  <c r="AH14" i="346"/>
  <c r="AL25" i="345"/>
  <c r="AK25" i="345"/>
  <c r="AJ25" i="345"/>
  <c r="AI25" i="345"/>
  <c r="AH25" i="345"/>
  <c r="AL24" i="345"/>
  <c r="AK24" i="345"/>
  <c r="AJ24" i="345"/>
  <c r="AI24" i="345"/>
  <c r="AH24" i="345"/>
  <c r="AL23" i="345"/>
  <c r="AK23" i="345"/>
  <c r="AJ23" i="345"/>
  <c r="AI23" i="345"/>
  <c r="AH23" i="345"/>
  <c r="AL22" i="345"/>
  <c r="AK22" i="345"/>
  <c r="AJ22" i="345"/>
  <c r="AI22" i="345"/>
  <c r="AH22" i="345"/>
  <c r="AL21" i="345"/>
  <c r="AK21" i="345"/>
  <c r="AJ21" i="345"/>
  <c r="AI21" i="345"/>
  <c r="AH21" i="345"/>
  <c r="AL20" i="345"/>
  <c r="AK20" i="345"/>
  <c r="AJ20" i="345"/>
  <c r="AI20" i="345"/>
  <c r="AH20" i="345"/>
  <c r="AL19" i="345"/>
  <c r="AK19" i="345"/>
  <c r="AJ19" i="345"/>
  <c r="AI19" i="345"/>
  <c r="AH19" i="345"/>
  <c r="AL18" i="345"/>
  <c r="AK18" i="345"/>
  <c r="AJ18" i="345"/>
  <c r="AI18" i="345"/>
  <c r="AH18" i="345"/>
  <c r="AL17" i="345"/>
  <c r="AK17" i="345"/>
  <c r="AJ17" i="345"/>
  <c r="AI17" i="345"/>
  <c r="AH17" i="345"/>
  <c r="AL16" i="345"/>
  <c r="AK16" i="345"/>
  <c r="AJ16" i="345"/>
  <c r="AI16" i="345"/>
  <c r="AH16" i="345"/>
  <c r="AL15" i="345"/>
  <c r="AK15" i="345"/>
  <c r="AJ15" i="345"/>
  <c r="AI15" i="345"/>
  <c r="AH15" i="345"/>
  <c r="AL14" i="345"/>
  <c r="AK14" i="345"/>
  <c r="AJ14" i="345"/>
  <c r="AI14" i="345"/>
  <c r="AH14" i="345"/>
  <c r="AL25" i="344"/>
  <c r="AK25" i="344"/>
  <c r="AJ25" i="344"/>
  <c r="AI25" i="344"/>
  <c r="AH25" i="344"/>
  <c r="AL24" i="344"/>
  <c r="AK24" i="344"/>
  <c r="AJ24" i="344"/>
  <c r="AI24" i="344"/>
  <c r="AH24" i="344"/>
  <c r="AL23" i="344"/>
  <c r="AK23" i="344"/>
  <c r="AJ23" i="344"/>
  <c r="AI23" i="344"/>
  <c r="AH23" i="344"/>
  <c r="AL22" i="344"/>
  <c r="AK22" i="344"/>
  <c r="AJ22" i="344"/>
  <c r="AI22" i="344"/>
  <c r="AH22" i="344"/>
  <c r="AL21" i="344"/>
  <c r="AK21" i="344"/>
  <c r="AJ21" i="344"/>
  <c r="AI21" i="344"/>
  <c r="AH21" i="344"/>
  <c r="AL20" i="344"/>
  <c r="AK20" i="344"/>
  <c r="AJ20" i="344"/>
  <c r="AI20" i="344"/>
  <c r="AH20" i="344"/>
  <c r="AL19" i="344"/>
  <c r="AK19" i="344"/>
  <c r="AJ19" i="344"/>
  <c r="AI19" i="344"/>
  <c r="AH19" i="344"/>
  <c r="AL18" i="344"/>
  <c r="AK18" i="344"/>
  <c r="AJ18" i="344"/>
  <c r="AI18" i="344"/>
  <c r="AH18" i="344"/>
  <c r="AL17" i="344"/>
  <c r="AK17" i="344"/>
  <c r="AJ17" i="344"/>
  <c r="AI17" i="344"/>
  <c r="AH17" i="344"/>
  <c r="AL16" i="344"/>
  <c r="AK16" i="344"/>
  <c r="AJ16" i="344"/>
  <c r="AI16" i="344"/>
  <c r="AH16" i="344"/>
  <c r="AL15" i="344"/>
  <c r="AK15" i="344"/>
  <c r="AJ15" i="344"/>
  <c r="AI15" i="344"/>
  <c r="AH15" i="344"/>
  <c r="AL14" i="344"/>
  <c r="AK14" i="344"/>
  <c r="AJ14" i="344"/>
  <c r="AI14" i="344"/>
  <c r="AH14" i="344"/>
  <c r="AL25" i="343"/>
  <c r="AK25" i="343"/>
  <c r="AJ25" i="343"/>
  <c r="AI25" i="343"/>
  <c r="AH25" i="343"/>
  <c r="AL24" i="343"/>
  <c r="AK24" i="343"/>
  <c r="AJ24" i="343"/>
  <c r="AI24" i="343"/>
  <c r="AH24" i="343"/>
  <c r="AL23" i="343"/>
  <c r="AK23" i="343"/>
  <c r="AJ23" i="343"/>
  <c r="AI23" i="343"/>
  <c r="AH23" i="343"/>
  <c r="AL22" i="343"/>
  <c r="AK22" i="343"/>
  <c r="AJ22" i="343"/>
  <c r="AI22" i="343"/>
  <c r="AH22" i="343"/>
  <c r="AL21" i="343"/>
  <c r="AK21" i="343"/>
  <c r="AJ21" i="343"/>
  <c r="AI21" i="343"/>
  <c r="AH21" i="343"/>
  <c r="AL20" i="343"/>
  <c r="AK20" i="343"/>
  <c r="AJ20" i="343"/>
  <c r="AI20" i="343"/>
  <c r="AH20" i="343"/>
  <c r="AL19" i="343"/>
  <c r="AK19" i="343"/>
  <c r="AJ19" i="343"/>
  <c r="AI19" i="343"/>
  <c r="AH19" i="343"/>
  <c r="AL18" i="343"/>
  <c r="AK18" i="343"/>
  <c r="AJ18" i="343"/>
  <c r="AI18" i="343"/>
  <c r="AH18" i="343"/>
  <c r="AL17" i="343"/>
  <c r="AK17" i="343"/>
  <c r="AJ17" i="343"/>
  <c r="AI17" i="343"/>
  <c r="AH17" i="343"/>
  <c r="AL16" i="343"/>
  <c r="AK16" i="343"/>
  <c r="AJ16" i="343"/>
  <c r="AI16" i="343"/>
  <c r="AH16" i="343"/>
  <c r="AL15" i="343"/>
  <c r="AK15" i="343"/>
  <c r="AJ15" i="343"/>
  <c r="AI15" i="343"/>
  <c r="AH15" i="343"/>
  <c r="AL14" i="343"/>
  <c r="AK14" i="343"/>
  <c r="AJ14" i="343"/>
  <c r="AI14" i="343"/>
  <c r="AH14" i="343"/>
  <c r="AL25" i="342"/>
  <c r="AK25" i="342"/>
  <c r="AJ25" i="342"/>
  <c r="AI25" i="342"/>
  <c r="AH25" i="342"/>
  <c r="AL24" i="342"/>
  <c r="AK24" i="342"/>
  <c r="AJ24" i="342"/>
  <c r="AI24" i="342"/>
  <c r="AH24" i="342"/>
  <c r="AL23" i="342"/>
  <c r="AK23" i="342"/>
  <c r="AJ23" i="342"/>
  <c r="AI23" i="342"/>
  <c r="AH23" i="342"/>
  <c r="AL22" i="342"/>
  <c r="AK22" i="342"/>
  <c r="AJ22" i="342"/>
  <c r="AI22" i="342"/>
  <c r="AH22" i="342"/>
  <c r="AL21" i="342"/>
  <c r="AK21" i="342"/>
  <c r="AJ21" i="342"/>
  <c r="AI21" i="342"/>
  <c r="AH21" i="342"/>
  <c r="AL20" i="342"/>
  <c r="AK20" i="342"/>
  <c r="AJ20" i="342"/>
  <c r="AI20" i="342"/>
  <c r="AH20" i="342"/>
  <c r="AL19" i="342"/>
  <c r="AK19" i="342"/>
  <c r="AJ19" i="342"/>
  <c r="AI19" i="342"/>
  <c r="AH19" i="342"/>
  <c r="AL18" i="342"/>
  <c r="AK18" i="342"/>
  <c r="AJ18" i="342"/>
  <c r="AI18" i="342"/>
  <c r="AH18" i="342"/>
  <c r="AL17" i="342"/>
  <c r="AK17" i="342"/>
  <c r="AJ17" i="342"/>
  <c r="AI17" i="342"/>
  <c r="AH17" i="342"/>
  <c r="AL16" i="342"/>
  <c r="AK16" i="342"/>
  <c r="AJ16" i="342"/>
  <c r="AI16" i="342"/>
  <c r="AH16" i="342"/>
  <c r="AL15" i="342"/>
  <c r="AK15" i="342"/>
  <c r="AJ15" i="342"/>
  <c r="AI15" i="342"/>
  <c r="AH15" i="342"/>
  <c r="AL14" i="342"/>
  <c r="AK14" i="342"/>
  <c r="AJ14" i="342"/>
  <c r="AI14" i="342"/>
  <c r="AH14" i="342"/>
  <c r="AL25" i="341"/>
  <c r="AK25" i="341"/>
  <c r="AJ25" i="341"/>
  <c r="AI25" i="341"/>
  <c r="AH25" i="341"/>
  <c r="AL24" i="341"/>
  <c r="AK24" i="341"/>
  <c r="AJ24" i="341"/>
  <c r="AI24" i="341"/>
  <c r="AH24" i="341"/>
  <c r="AL23" i="341"/>
  <c r="AK23" i="341"/>
  <c r="AJ23" i="341"/>
  <c r="AI23" i="341"/>
  <c r="AH23" i="341"/>
  <c r="AL22" i="341"/>
  <c r="AK22" i="341"/>
  <c r="AJ22" i="341"/>
  <c r="AI22" i="341"/>
  <c r="AH22" i="341"/>
  <c r="AL21" i="341"/>
  <c r="AK21" i="341"/>
  <c r="AJ21" i="341"/>
  <c r="AI21" i="341"/>
  <c r="AH21" i="341"/>
  <c r="AL20" i="341"/>
  <c r="AK20" i="341"/>
  <c r="AJ20" i="341"/>
  <c r="AI20" i="341"/>
  <c r="AH20" i="341"/>
  <c r="AL19" i="341"/>
  <c r="AK19" i="341"/>
  <c r="AJ19" i="341"/>
  <c r="AI19" i="341"/>
  <c r="AH19" i="341"/>
  <c r="AL18" i="341"/>
  <c r="AK18" i="341"/>
  <c r="AJ18" i="341"/>
  <c r="AI18" i="341"/>
  <c r="AH18" i="341"/>
  <c r="AL17" i="341"/>
  <c r="AK17" i="341"/>
  <c r="AJ17" i="341"/>
  <c r="AI17" i="341"/>
  <c r="AH17" i="341"/>
  <c r="AL16" i="341"/>
  <c r="AK16" i="341"/>
  <c r="AJ16" i="341"/>
  <c r="AI16" i="341"/>
  <c r="AH16" i="341"/>
  <c r="AL15" i="341"/>
  <c r="AK15" i="341"/>
  <c r="AJ15" i="341"/>
  <c r="AI15" i="341"/>
  <c r="AH15" i="341"/>
  <c r="AL14" i="341"/>
  <c r="AK14" i="341"/>
  <c r="AJ14" i="341"/>
  <c r="AI14" i="341"/>
  <c r="AH14" i="341"/>
  <c r="AL25" i="340"/>
  <c r="AK25" i="340"/>
  <c r="AJ25" i="340"/>
  <c r="AI25" i="340"/>
  <c r="AH25" i="340"/>
  <c r="AL24" i="340"/>
  <c r="AK24" i="340"/>
  <c r="AJ24" i="340"/>
  <c r="AI24" i="340"/>
  <c r="AH24" i="340"/>
  <c r="AL23" i="340"/>
  <c r="AK23" i="340"/>
  <c r="AJ23" i="340"/>
  <c r="AI23" i="340"/>
  <c r="AH23" i="340"/>
  <c r="AL22" i="340"/>
  <c r="AK22" i="340"/>
  <c r="AJ22" i="340"/>
  <c r="AI22" i="340"/>
  <c r="AH22" i="340"/>
  <c r="AL21" i="340"/>
  <c r="AK21" i="340"/>
  <c r="AJ21" i="340"/>
  <c r="AI21" i="340"/>
  <c r="AH21" i="340"/>
  <c r="AL20" i="340"/>
  <c r="AK20" i="340"/>
  <c r="AJ20" i="340"/>
  <c r="AI20" i="340"/>
  <c r="AH20" i="340"/>
  <c r="AL19" i="340"/>
  <c r="AK19" i="340"/>
  <c r="AJ19" i="340"/>
  <c r="AI19" i="340"/>
  <c r="AH19" i="340"/>
  <c r="AL18" i="340"/>
  <c r="AK18" i="340"/>
  <c r="AJ18" i="340"/>
  <c r="AI18" i="340"/>
  <c r="AH18" i="340"/>
  <c r="AL17" i="340"/>
  <c r="AK17" i="340"/>
  <c r="AJ17" i="340"/>
  <c r="AI17" i="340"/>
  <c r="AH17" i="340"/>
  <c r="AL16" i="340"/>
  <c r="AK16" i="340"/>
  <c r="AJ16" i="340"/>
  <c r="AI16" i="340"/>
  <c r="AH16" i="340"/>
  <c r="AL15" i="340"/>
  <c r="AK15" i="340"/>
  <c r="AJ15" i="340"/>
  <c r="AI15" i="340"/>
  <c r="AH15" i="340"/>
  <c r="AL14" i="340"/>
  <c r="AK14" i="340"/>
  <c r="AJ14" i="340"/>
  <c r="AI14" i="340"/>
  <c r="AH14" i="340"/>
  <c r="AL25" i="339"/>
  <c r="AK25" i="339"/>
  <c r="AJ25" i="339"/>
  <c r="AI25" i="339"/>
  <c r="AH25" i="339"/>
  <c r="AL24" i="339"/>
  <c r="AK24" i="339"/>
  <c r="AJ24" i="339"/>
  <c r="AI24" i="339"/>
  <c r="AH24" i="339"/>
  <c r="AL23" i="339"/>
  <c r="AK23" i="339"/>
  <c r="AJ23" i="339"/>
  <c r="AI23" i="339"/>
  <c r="AH23" i="339"/>
  <c r="AL22" i="339"/>
  <c r="AK22" i="339"/>
  <c r="AJ22" i="339"/>
  <c r="AI22" i="339"/>
  <c r="AH22" i="339"/>
  <c r="AL21" i="339"/>
  <c r="AK21" i="339"/>
  <c r="AJ21" i="339"/>
  <c r="AI21" i="339"/>
  <c r="AH21" i="339"/>
  <c r="AL20" i="339"/>
  <c r="AK20" i="339"/>
  <c r="AJ20" i="339"/>
  <c r="AI20" i="339"/>
  <c r="AH20" i="339"/>
  <c r="AL19" i="339"/>
  <c r="AK19" i="339"/>
  <c r="AJ19" i="339"/>
  <c r="AI19" i="339"/>
  <c r="AH19" i="339"/>
  <c r="AL18" i="339"/>
  <c r="AK18" i="339"/>
  <c r="AJ18" i="339"/>
  <c r="AI18" i="339"/>
  <c r="AH18" i="339"/>
  <c r="AL17" i="339"/>
  <c r="AK17" i="339"/>
  <c r="AJ17" i="339"/>
  <c r="AI17" i="339"/>
  <c r="AH17" i="339"/>
  <c r="AL16" i="339"/>
  <c r="AK16" i="339"/>
  <c r="AJ16" i="339"/>
  <c r="AI16" i="339"/>
  <c r="AH16" i="339"/>
  <c r="AL15" i="339"/>
  <c r="AK15" i="339"/>
  <c r="AJ15" i="339"/>
  <c r="AI15" i="339"/>
  <c r="AH15" i="339"/>
  <c r="AL14" i="339"/>
  <c r="AK14" i="339"/>
  <c r="AJ14" i="339"/>
  <c r="AI14" i="339"/>
  <c r="AH14" i="339"/>
  <c r="AL25" i="338"/>
  <c r="AK25" i="338"/>
  <c r="AJ25" i="338"/>
  <c r="AI25" i="338"/>
  <c r="AH25" i="338"/>
  <c r="AL24" i="338"/>
  <c r="AK24" i="338"/>
  <c r="AJ24" i="338"/>
  <c r="AI24" i="338"/>
  <c r="AH24" i="338"/>
  <c r="AL23" i="338"/>
  <c r="AK23" i="338"/>
  <c r="AJ23" i="338"/>
  <c r="AI23" i="338"/>
  <c r="AH23" i="338"/>
  <c r="AL22" i="338"/>
  <c r="AK22" i="338"/>
  <c r="AJ22" i="338"/>
  <c r="AI22" i="338"/>
  <c r="AH22" i="338"/>
  <c r="AL21" i="338"/>
  <c r="AK21" i="338"/>
  <c r="AJ21" i="338"/>
  <c r="AI21" i="338"/>
  <c r="AH21" i="338"/>
  <c r="AL20" i="338"/>
  <c r="AK20" i="338"/>
  <c r="AJ20" i="338"/>
  <c r="AI20" i="338"/>
  <c r="AH20" i="338"/>
  <c r="AL19" i="338"/>
  <c r="AK19" i="338"/>
  <c r="AJ19" i="338"/>
  <c r="AI19" i="338"/>
  <c r="AH19" i="338"/>
  <c r="AL18" i="338"/>
  <c r="AK18" i="338"/>
  <c r="AJ18" i="338"/>
  <c r="AI18" i="338"/>
  <c r="AH18" i="338"/>
  <c r="AL17" i="338"/>
  <c r="AK17" i="338"/>
  <c r="AJ17" i="338"/>
  <c r="AI17" i="338"/>
  <c r="AH17" i="338"/>
  <c r="AL16" i="338"/>
  <c r="AK16" i="338"/>
  <c r="AJ16" i="338"/>
  <c r="AI16" i="338"/>
  <c r="AH16" i="338"/>
  <c r="AL15" i="338"/>
  <c r="AK15" i="338"/>
  <c r="AJ15" i="338"/>
  <c r="AI15" i="338"/>
  <c r="AH15" i="338"/>
  <c r="AL14" i="338"/>
  <c r="AK14" i="338"/>
  <c r="AJ14" i="338"/>
  <c r="AI14" i="338"/>
  <c r="AH14" i="338"/>
  <c r="AL25" i="337"/>
  <c r="AK25" i="337"/>
  <c r="AJ25" i="337"/>
  <c r="AI25" i="337"/>
  <c r="AH25" i="337"/>
  <c r="AL24" i="337"/>
  <c r="AK24" i="337"/>
  <c r="AJ24" i="337"/>
  <c r="AI24" i="337"/>
  <c r="AH24" i="337"/>
  <c r="AL23" i="337"/>
  <c r="AK23" i="337"/>
  <c r="AJ23" i="337"/>
  <c r="AI23" i="337"/>
  <c r="AH23" i="337"/>
  <c r="AL22" i="337"/>
  <c r="AK22" i="337"/>
  <c r="AJ22" i="337"/>
  <c r="AI22" i="337"/>
  <c r="AH22" i="337"/>
  <c r="AL21" i="337"/>
  <c r="AK21" i="337"/>
  <c r="AJ21" i="337"/>
  <c r="AI21" i="337"/>
  <c r="AH21" i="337"/>
  <c r="AL20" i="337"/>
  <c r="AK20" i="337"/>
  <c r="AJ20" i="337"/>
  <c r="AI20" i="337"/>
  <c r="AH20" i="337"/>
  <c r="AL19" i="337"/>
  <c r="AK19" i="337"/>
  <c r="AJ19" i="337"/>
  <c r="AI19" i="337"/>
  <c r="AH19" i="337"/>
  <c r="AL18" i="337"/>
  <c r="AK18" i="337"/>
  <c r="AJ18" i="337"/>
  <c r="AI18" i="337"/>
  <c r="AH18" i="337"/>
  <c r="AL17" i="337"/>
  <c r="AK17" i="337"/>
  <c r="AJ17" i="337"/>
  <c r="AI17" i="337"/>
  <c r="AH17" i="337"/>
  <c r="AL16" i="337"/>
  <c r="AK16" i="337"/>
  <c r="AJ16" i="337"/>
  <c r="AI16" i="337"/>
  <c r="AH16" i="337"/>
  <c r="AL15" i="337"/>
  <c r="AK15" i="337"/>
  <c r="AJ15" i="337"/>
  <c r="AI15" i="337"/>
  <c r="AH15" i="337"/>
  <c r="AL14" i="337"/>
  <c r="AK14" i="337"/>
  <c r="AJ14" i="337"/>
  <c r="AI14" i="337"/>
  <c r="AH14" i="337"/>
  <c r="AL25" i="336"/>
  <c r="AK25" i="336"/>
  <c r="AJ25" i="336"/>
  <c r="AI25" i="336"/>
  <c r="AH25" i="336"/>
  <c r="AL24" i="336"/>
  <c r="AK24" i="336"/>
  <c r="AJ24" i="336"/>
  <c r="AI24" i="336"/>
  <c r="AH24" i="336"/>
  <c r="AL23" i="336"/>
  <c r="AK23" i="336"/>
  <c r="AJ23" i="336"/>
  <c r="AI23" i="336"/>
  <c r="AH23" i="336"/>
  <c r="AL22" i="336"/>
  <c r="AK22" i="336"/>
  <c r="AJ22" i="336"/>
  <c r="AI22" i="336"/>
  <c r="AH22" i="336"/>
  <c r="AL21" i="336"/>
  <c r="AK21" i="336"/>
  <c r="AJ21" i="336"/>
  <c r="AI21" i="336"/>
  <c r="AH21" i="336"/>
  <c r="AL20" i="336"/>
  <c r="AK20" i="336"/>
  <c r="AJ20" i="336"/>
  <c r="AI20" i="336"/>
  <c r="AH20" i="336"/>
  <c r="AL19" i="336"/>
  <c r="AK19" i="336"/>
  <c r="AJ19" i="336"/>
  <c r="AI19" i="336"/>
  <c r="AH19" i="336"/>
  <c r="AL18" i="336"/>
  <c r="AK18" i="336"/>
  <c r="AJ18" i="336"/>
  <c r="AI18" i="336"/>
  <c r="AH18" i="336"/>
  <c r="AL17" i="336"/>
  <c r="AK17" i="336"/>
  <c r="AJ17" i="336"/>
  <c r="AI17" i="336"/>
  <c r="AH17" i="336"/>
  <c r="AL16" i="336"/>
  <c r="AK16" i="336"/>
  <c r="AJ16" i="336"/>
  <c r="AI16" i="336"/>
  <c r="AH16" i="336"/>
  <c r="AL15" i="336"/>
  <c r="AK15" i="336"/>
  <c r="AJ15" i="336"/>
  <c r="AI15" i="336"/>
  <c r="AH15" i="336"/>
  <c r="AL14" i="336"/>
  <c r="AK14" i="336"/>
  <c r="AJ14" i="336"/>
  <c r="AI14" i="336"/>
  <c r="AH14" i="336"/>
  <c r="AL25" i="335"/>
  <c r="AK25" i="335"/>
  <c r="AJ25" i="335"/>
  <c r="AI25" i="335"/>
  <c r="AH25" i="335"/>
  <c r="AL24" i="335"/>
  <c r="AK24" i="335"/>
  <c r="AJ24" i="335"/>
  <c r="AI24" i="335"/>
  <c r="AH24" i="335"/>
  <c r="AL23" i="335"/>
  <c r="AK23" i="335"/>
  <c r="AJ23" i="335"/>
  <c r="AI23" i="335"/>
  <c r="AH23" i="335"/>
  <c r="AL22" i="335"/>
  <c r="AK22" i="335"/>
  <c r="AJ22" i="335"/>
  <c r="AI22" i="335"/>
  <c r="AH22" i="335"/>
  <c r="AL21" i="335"/>
  <c r="AK21" i="335"/>
  <c r="AJ21" i="335"/>
  <c r="AI21" i="335"/>
  <c r="AH21" i="335"/>
  <c r="AL20" i="335"/>
  <c r="AK20" i="335"/>
  <c r="AJ20" i="335"/>
  <c r="AI20" i="335"/>
  <c r="AH20" i="335"/>
  <c r="AL19" i="335"/>
  <c r="AK19" i="335"/>
  <c r="AJ19" i="335"/>
  <c r="AI19" i="335"/>
  <c r="AH19" i="335"/>
  <c r="AL18" i="335"/>
  <c r="AK18" i="335"/>
  <c r="AJ18" i="335"/>
  <c r="AI18" i="335"/>
  <c r="AH18" i="335"/>
  <c r="AL17" i="335"/>
  <c r="AK17" i="335"/>
  <c r="AJ17" i="335"/>
  <c r="AI17" i="335"/>
  <c r="AH17" i="335"/>
  <c r="AL16" i="335"/>
  <c r="AK16" i="335"/>
  <c r="AJ16" i="335"/>
  <c r="AI16" i="335"/>
  <c r="AH16" i="335"/>
  <c r="AL15" i="335"/>
  <c r="AK15" i="335"/>
  <c r="AJ15" i="335"/>
  <c r="AI15" i="335"/>
  <c r="AH15" i="335"/>
  <c r="AL14" i="335"/>
  <c r="AK14" i="335"/>
  <c r="AJ14" i="335"/>
  <c r="AI14" i="335"/>
  <c r="AH14" i="335"/>
  <c r="AL25" i="334"/>
  <c r="AK25" i="334"/>
  <c r="AJ25" i="334"/>
  <c r="AI25" i="334"/>
  <c r="AH25" i="334"/>
  <c r="AL24" i="334"/>
  <c r="AK24" i="334"/>
  <c r="AJ24" i="334"/>
  <c r="AI24" i="334"/>
  <c r="AH24" i="334"/>
  <c r="AL23" i="334"/>
  <c r="AK23" i="334"/>
  <c r="AJ23" i="334"/>
  <c r="AI23" i="334"/>
  <c r="AH23" i="334"/>
  <c r="AL22" i="334"/>
  <c r="AK22" i="334"/>
  <c r="AJ22" i="334"/>
  <c r="AI22" i="334"/>
  <c r="AH22" i="334"/>
  <c r="AL21" i="334"/>
  <c r="AK21" i="334"/>
  <c r="AJ21" i="334"/>
  <c r="AI21" i="334"/>
  <c r="AH21" i="334"/>
  <c r="AL20" i="334"/>
  <c r="AK20" i="334"/>
  <c r="AJ20" i="334"/>
  <c r="AI20" i="334"/>
  <c r="AH20" i="334"/>
  <c r="AL19" i="334"/>
  <c r="AK19" i="334"/>
  <c r="AJ19" i="334"/>
  <c r="AI19" i="334"/>
  <c r="AH19" i="334"/>
  <c r="AL18" i="334"/>
  <c r="AK18" i="334"/>
  <c r="AJ18" i="334"/>
  <c r="AI18" i="334"/>
  <c r="AH18" i="334"/>
  <c r="AL17" i="334"/>
  <c r="AK17" i="334"/>
  <c r="AJ17" i="334"/>
  <c r="AI17" i="334"/>
  <c r="AH17" i="334"/>
  <c r="AL16" i="334"/>
  <c r="AK16" i="334"/>
  <c r="AJ16" i="334"/>
  <c r="AI16" i="334"/>
  <c r="AH16" i="334"/>
  <c r="AL15" i="334"/>
  <c r="AK15" i="334"/>
  <c r="AJ15" i="334"/>
  <c r="AI15" i="334"/>
  <c r="AH15" i="334"/>
  <c r="AL14" i="334"/>
  <c r="AK14" i="334"/>
  <c r="AJ14" i="334"/>
  <c r="AI14" i="334"/>
  <c r="AH14" i="334"/>
  <c r="AL25" i="333"/>
  <c r="AK25" i="333"/>
  <c r="AJ25" i="333"/>
  <c r="AI25" i="333"/>
  <c r="AH25" i="333"/>
  <c r="AL24" i="333"/>
  <c r="AK24" i="333"/>
  <c r="AJ24" i="333"/>
  <c r="AI24" i="333"/>
  <c r="AH24" i="333"/>
  <c r="AL23" i="333"/>
  <c r="AK23" i="333"/>
  <c r="AJ23" i="333"/>
  <c r="AI23" i="333"/>
  <c r="AH23" i="333"/>
  <c r="AL22" i="333"/>
  <c r="AK22" i="333"/>
  <c r="AJ22" i="333"/>
  <c r="AI22" i="333"/>
  <c r="AH22" i="333"/>
  <c r="AL21" i="333"/>
  <c r="AK21" i="333"/>
  <c r="AJ21" i="333"/>
  <c r="AI21" i="333"/>
  <c r="AH21" i="333"/>
  <c r="AL20" i="333"/>
  <c r="AK20" i="333"/>
  <c r="AJ20" i="333"/>
  <c r="AI20" i="333"/>
  <c r="AH20" i="333"/>
  <c r="AL19" i="333"/>
  <c r="AK19" i="333"/>
  <c r="AJ19" i="333"/>
  <c r="AI19" i="333"/>
  <c r="AH19" i="333"/>
  <c r="AL18" i="333"/>
  <c r="AK18" i="333"/>
  <c r="AJ18" i="333"/>
  <c r="AI18" i="333"/>
  <c r="AH18" i="333"/>
  <c r="AL17" i="333"/>
  <c r="AK17" i="333"/>
  <c r="AJ17" i="333"/>
  <c r="AI17" i="333"/>
  <c r="AH17" i="333"/>
  <c r="AL16" i="333"/>
  <c r="AK16" i="333"/>
  <c r="AJ16" i="333"/>
  <c r="AI16" i="333"/>
  <c r="AH16" i="333"/>
  <c r="AL15" i="333"/>
  <c r="AK15" i="333"/>
  <c r="AJ15" i="333"/>
  <c r="AI15" i="333"/>
  <c r="AH15" i="333"/>
  <c r="AL14" i="333"/>
  <c r="AK14" i="333"/>
  <c r="AJ14" i="333"/>
  <c r="AI14" i="333"/>
  <c r="AH14" i="333"/>
  <c r="AL25" i="332"/>
  <c r="AK25" i="332"/>
  <c r="AJ25" i="332"/>
  <c r="AI25" i="332"/>
  <c r="AH25" i="332"/>
  <c r="AL24" i="332"/>
  <c r="AK24" i="332"/>
  <c r="AJ24" i="332"/>
  <c r="AI24" i="332"/>
  <c r="AH24" i="332"/>
  <c r="AL23" i="332"/>
  <c r="AK23" i="332"/>
  <c r="AJ23" i="332"/>
  <c r="AI23" i="332"/>
  <c r="AH23" i="332"/>
  <c r="AL22" i="332"/>
  <c r="AK22" i="332"/>
  <c r="AJ22" i="332"/>
  <c r="AI22" i="332"/>
  <c r="AH22" i="332"/>
  <c r="AL21" i="332"/>
  <c r="AK21" i="332"/>
  <c r="AJ21" i="332"/>
  <c r="AI21" i="332"/>
  <c r="AH21" i="332"/>
  <c r="AL20" i="332"/>
  <c r="AK20" i="332"/>
  <c r="AJ20" i="332"/>
  <c r="AI20" i="332"/>
  <c r="AH20" i="332"/>
  <c r="AL19" i="332"/>
  <c r="AK19" i="332"/>
  <c r="AJ19" i="332"/>
  <c r="AI19" i="332"/>
  <c r="AH19" i="332"/>
  <c r="AL18" i="332"/>
  <c r="AK18" i="332"/>
  <c r="AJ18" i="332"/>
  <c r="AI18" i="332"/>
  <c r="AH18" i="332"/>
  <c r="AL17" i="332"/>
  <c r="AK17" i="332"/>
  <c r="AJ17" i="332"/>
  <c r="AI17" i="332"/>
  <c r="AH17" i="332"/>
  <c r="AL16" i="332"/>
  <c r="AK16" i="332"/>
  <c r="AJ16" i="332"/>
  <c r="AI16" i="332"/>
  <c r="AH16" i="332"/>
  <c r="AL15" i="332"/>
  <c r="AK15" i="332"/>
  <c r="AJ15" i="332"/>
  <c r="AI15" i="332"/>
  <c r="AH15" i="332"/>
  <c r="AL14" i="332"/>
  <c r="AK14" i="332"/>
  <c r="AJ14" i="332"/>
  <c r="AI14" i="332"/>
  <c r="AH14" i="332"/>
  <c r="AL25" i="331"/>
  <c r="AK25" i="331"/>
  <c r="AJ25" i="331"/>
  <c r="AI25" i="331"/>
  <c r="AH25" i="331"/>
  <c r="AL24" i="331"/>
  <c r="AK24" i="331"/>
  <c r="AJ24" i="331"/>
  <c r="AI24" i="331"/>
  <c r="AH24" i="331"/>
  <c r="AL23" i="331"/>
  <c r="AK23" i="331"/>
  <c r="AJ23" i="331"/>
  <c r="AI23" i="331"/>
  <c r="AH23" i="331"/>
  <c r="AL22" i="331"/>
  <c r="AK22" i="331"/>
  <c r="AJ22" i="331"/>
  <c r="AI22" i="331"/>
  <c r="AH22" i="331"/>
  <c r="AL21" i="331"/>
  <c r="AK21" i="331"/>
  <c r="AJ21" i="331"/>
  <c r="AI21" i="331"/>
  <c r="AH21" i="331"/>
  <c r="AL20" i="331"/>
  <c r="AK20" i="331"/>
  <c r="AJ20" i="331"/>
  <c r="AI20" i="331"/>
  <c r="AH20" i="331"/>
  <c r="AL19" i="331"/>
  <c r="AK19" i="331"/>
  <c r="AJ19" i="331"/>
  <c r="AI19" i="331"/>
  <c r="AH19" i="331"/>
  <c r="AL18" i="331"/>
  <c r="AK18" i="331"/>
  <c r="AJ18" i="331"/>
  <c r="AI18" i="331"/>
  <c r="AH18" i="331"/>
  <c r="AL17" i="331"/>
  <c r="AK17" i="331"/>
  <c r="AJ17" i="331"/>
  <c r="AI17" i="331"/>
  <c r="AH17" i="331"/>
  <c r="AL16" i="331"/>
  <c r="AK16" i="331"/>
  <c r="AJ16" i="331"/>
  <c r="AI16" i="331"/>
  <c r="AH16" i="331"/>
  <c r="AL15" i="331"/>
  <c r="AK15" i="331"/>
  <c r="AJ15" i="331"/>
  <c r="AI15" i="331"/>
  <c r="AH15" i="331"/>
  <c r="AL14" i="331"/>
  <c r="AK14" i="331"/>
  <c r="AJ14" i="331"/>
  <c r="AI14" i="331"/>
  <c r="AH14" i="331"/>
  <c r="AL25" i="330"/>
  <c r="AK25" i="330"/>
  <c r="AJ25" i="330"/>
  <c r="AI25" i="330"/>
  <c r="AH25" i="330"/>
  <c r="AL24" i="330"/>
  <c r="AK24" i="330"/>
  <c r="AJ24" i="330"/>
  <c r="AI24" i="330"/>
  <c r="AH24" i="330"/>
  <c r="AL23" i="330"/>
  <c r="AK23" i="330"/>
  <c r="AJ23" i="330"/>
  <c r="AI23" i="330"/>
  <c r="AH23" i="330"/>
  <c r="AL22" i="330"/>
  <c r="AK22" i="330"/>
  <c r="AJ22" i="330"/>
  <c r="AI22" i="330"/>
  <c r="AH22" i="330"/>
  <c r="AL21" i="330"/>
  <c r="AK21" i="330"/>
  <c r="AJ21" i="330"/>
  <c r="AI21" i="330"/>
  <c r="AH21" i="330"/>
  <c r="AL20" i="330"/>
  <c r="AK20" i="330"/>
  <c r="AJ20" i="330"/>
  <c r="AI20" i="330"/>
  <c r="AH20" i="330"/>
  <c r="AL19" i="330"/>
  <c r="AK19" i="330"/>
  <c r="AJ19" i="330"/>
  <c r="AI19" i="330"/>
  <c r="AH19" i="330"/>
  <c r="AL18" i="330"/>
  <c r="AK18" i="330"/>
  <c r="AJ18" i="330"/>
  <c r="AI18" i="330"/>
  <c r="AH18" i="330"/>
  <c r="AL17" i="330"/>
  <c r="AK17" i="330"/>
  <c r="AJ17" i="330"/>
  <c r="AI17" i="330"/>
  <c r="AH17" i="330"/>
  <c r="AL16" i="330"/>
  <c r="AK16" i="330"/>
  <c r="AJ16" i="330"/>
  <c r="AI16" i="330"/>
  <c r="AH16" i="330"/>
  <c r="AL15" i="330"/>
  <c r="AK15" i="330"/>
  <c r="AJ15" i="330"/>
  <c r="AI15" i="330"/>
  <c r="AH15" i="330"/>
  <c r="AL14" i="330"/>
  <c r="AK14" i="330"/>
  <c r="AJ14" i="330"/>
  <c r="AI14" i="330"/>
  <c r="AH14" i="330"/>
  <c r="AL25" i="329"/>
  <c r="AK25" i="329"/>
  <c r="AJ25" i="329"/>
  <c r="AI25" i="329"/>
  <c r="AH25" i="329"/>
  <c r="AL24" i="329"/>
  <c r="AK24" i="329"/>
  <c r="AJ24" i="329"/>
  <c r="AI24" i="329"/>
  <c r="AH24" i="329"/>
  <c r="AL23" i="329"/>
  <c r="AK23" i="329"/>
  <c r="AJ23" i="329"/>
  <c r="AI23" i="329"/>
  <c r="AH23" i="329"/>
  <c r="AL22" i="329"/>
  <c r="AK22" i="329"/>
  <c r="AJ22" i="329"/>
  <c r="AI22" i="329"/>
  <c r="AH22" i="329"/>
  <c r="AL21" i="329"/>
  <c r="AK21" i="329"/>
  <c r="AJ21" i="329"/>
  <c r="AI21" i="329"/>
  <c r="AH21" i="329"/>
  <c r="AL20" i="329"/>
  <c r="AK20" i="329"/>
  <c r="AJ20" i="329"/>
  <c r="AI20" i="329"/>
  <c r="AH20" i="329"/>
  <c r="AL19" i="329"/>
  <c r="AK19" i="329"/>
  <c r="AJ19" i="329"/>
  <c r="AI19" i="329"/>
  <c r="AH19" i="329"/>
  <c r="AL18" i="329"/>
  <c r="AK18" i="329"/>
  <c r="AJ18" i="329"/>
  <c r="AI18" i="329"/>
  <c r="AH18" i="329"/>
  <c r="AL17" i="329"/>
  <c r="AK17" i="329"/>
  <c r="AJ17" i="329"/>
  <c r="AI17" i="329"/>
  <c r="AH17" i="329"/>
  <c r="AL16" i="329"/>
  <c r="AK16" i="329"/>
  <c r="AJ16" i="329"/>
  <c r="AI16" i="329"/>
  <c r="AH16" i="329"/>
  <c r="AL15" i="329"/>
  <c r="AK15" i="329"/>
  <c r="AJ15" i="329"/>
  <c r="AI15" i="329"/>
  <c r="AH15" i="329"/>
  <c r="AL14" i="329"/>
  <c r="AK14" i="329"/>
  <c r="AJ14" i="329"/>
  <c r="AI14" i="329"/>
  <c r="AH14" i="329"/>
  <c r="AL25" i="328"/>
  <c r="AK25" i="328"/>
  <c r="AJ25" i="328"/>
  <c r="AI25" i="328"/>
  <c r="AH25" i="328"/>
  <c r="AL24" i="328"/>
  <c r="AK24" i="328"/>
  <c r="AJ24" i="328"/>
  <c r="AI24" i="328"/>
  <c r="AH24" i="328"/>
  <c r="AL23" i="328"/>
  <c r="AK23" i="328"/>
  <c r="AJ23" i="328"/>
  <c r="AI23" i="328"/>
  <c r="AH23" i="328"/>
  <c r="AL22" i="328"/>
  <c r="AK22" i="328"/>
  <c r="AJ22" i="328"/>
  <c r="AI22" i="328"/>
  <c r="AH22" i="328"/>
  <c r="AL21" i="328"/>
  <c r="AK21" i="328"/>
  <c r="AJ21" i="328"/>
  <c r="AI21" i="328"/>
  <c r="AH21" i="328"/>
  <c r="AL20" i="328"/>
  <c r="AK20" i="328"/>
  <c r="AJ20" i="328"/>
  <c r="AI20" i="328"/>
  <c r="AH20" i="328"/>
  <c r="AL19" i="328"/>
  <c r="AK19" i="328"/>
  <c r="AJ19" i="328"/>
  <c r="AI19" i="328"/>
  <c r="AH19" i="328"/>
  <c r="AL18" i="328"/>
  <c r="AK18" i="328"/>
  <c r="AJ18" i="328"/>
  <c r="AI18" i="328"/>
  <c r="AH18" i="328"/>
  <c r="AL17" i="328"/>
  <c r="AK17" i="328"/>
  <c r="AJ17" i="328"/>
  <c r="AI17" i="328"/>
  <c r="AH17" i="328"/>
  <c r="AL16" i="328"/>
  <c r="AK16" i="328"/>
  <c r="AJ16" i="328"/>
  <c r="AI16" i="328"/>
  <c r="AH16" i="328"/>
  <c r="AL15" i="328"/>
  <c r="AK15" i="328"/>
  <c r="AJ15" i="328"/>
  <c r="AI15" i="328"/>
  <c r="AH15" i="328"/>
  <c r="AL14" i="328"/>
  <c r="AK14" i="328"/>
  <c r="AJ14" i="328"/>
  <c r="AI14" i="328"/>
  <c r="AH14" i="328"/>
  <c r="AL25" i="327"/>
  <c r="AK25" i="327"/>
  <c r="AJ25" i="327"/>
  <c r="AI25" i="327"/>
  <c r="AH25" i="327"/>
  <c r="AL24" i="327"/>
  <c r="AK24" i="327"/>
  <c r="AJ24" i="327"/>
  <c r="AI24" i="327"/>
  <c r="AH24" i="327"/>
  <c r="AL23" i="327"/>
  <c r="AK23" i="327"/>
  <c r="AJ23" i="327"/>
  <c r="AI23" i="327"/>
  <c r="AH23" i="327"/>
  <c r="AL22" i="327"/>
  <c r="AK22" i="327"/>
  <c r="AJ22" i="327"/>
  <c r="AI22" i="327"/>
  <c r="AH22" i="327"/>
  <c r="AL21" i="327"/>
  <c r="AK21" i="327"/>
  <c r="AJ21" i="327"/>
  <c r="AI21" i="327"/>
  <c r="AH21" i="327"/>
  <c r="AL20" i="327"/>
  <c r="AK20" i="327"/>
  <c r="AJ20" i="327"/>
  <c r="AI20" i="327"/>
  <c r="AH20" i="327"/>
  <c r="AL19" i="327"/>
  <c r="AK19" i="327"/>
  <c r="AJ19" i="327"/>
  <c r="AI19" i="327"/>
  <c r="AH19" i="327"/>
  <c r="AL18" i="327"/>
  <c r="AK18" i="327"/>
  <c r="AJ18" i="327"/>
  <c r="AI18" i="327"/>
  <c r="AH18" i="327"/>
  <c r="AL17" i="327"/>
  <c r="AK17" i="327"/>
  <c r="AJ17" i="327"/>
  <c r="AI17" i="327"/>
  <c r="AH17" i="327"/>
  <c r="AL16" i="327"/>
  <c r="AK16" i="327"/>
  <c r="AJ16" i="327"/>
  <c r="AI16" i="327"/>
  <c r="AH16" i="327"/>
  <c r="AL15" i="327"/>
  <c r="AK15" i="327"/>
  <c r="AJ15" i="327"/>
  <c r="AI15" i="327"/>
  <c r="AH15" i="327"/>
  <c r="AL14" i="327"/>
  <c r="AK14" i="327"/>
  <c r="AJ14" i="327"/>
  <c r="AI14" i="327"/>
  <c r="AH14" i="327"/>
  <c r="AL25" i="326"/>
  <c r="AK25" i="326"/>
  <c r="AJ25" i="326"/>
  <c r="AI25" i="326"/>
  <c r="AH25" i="326"/>
  <c r="AL24" i="326"/>
  <c r="AK24" i="326"/>
  <c r="AJ24" i="326"/>
  <c r="AI24" i="326"/>
  <c r="AH24" i="326"/>
  <c r="AL23" i="326"/>
  <c r="AK23" i="326"/>
  <c r="AJ23" i="326"/>
  <c r="AI23" i="326"/>
  <c r="AH23" i="326"/>
  <c r="AL22" i="326"/>
  <c r="AK22" i="326"/>
  <c r="AJ22" i="326"/>
  <c r="AI22" i="326"/>
  <c r="AH22" i="326"/>
  <c r="AL21" i="326"/>
  <c r="AK21" i="326"/>
  <c r="AJ21" i="326"/>
  <c r="AI21" i="326"/>
  <c r="AH21" i="326"/>
  <c r="AL20" i="326"/>
  <c r="AK20" i="326"/>
  <c r="AJ20" i="326"/>
  <c r="AI20" i="326"/>
  <c r="AH20" i="326"/>
  <c r="AL19" i="326"/>
  <c r="AK19" i="326"/>
  <c r="AJ19" i="326"/>
  <c r="AI19" i="326"/>
  <c r="AH19" i="326"/>
  <c r="AL18" i="326"/>
  <c r="AK18" i="326"/>
  <c r="AJ18" i="326"/>
  <c r="AI18" i="326"/>
  <c r="AH18" i="326"/>
  <c r="AL17" i="326"/>
  <c r="AK17" i="326"/>
  <c r="AJ17" i="326"/>
  <c r="AI17" i="326"/>
  <c r="AH17" i="326"/>
  <c r="AL16" i="326"/>
  <c r="AK16" i="326"/>
  <c r="AJ16" i="326"/>
  <c r="AI16" i="326"/>
  <c r="AH16" i="326"/>
  <c r="AL15" i="326"/>
  <c r="AK15" i="326"/>
  <c r="AJ15" i="326"/>
  <c r="AI15" i="326"/>
  <c r="AH15" i="326"/>
  <c r="AL14" i="326"/>
  <c r="AK14" i="326"/>
  <c r="AJ14" i="326"/>
  <c r="AI14" i="326"/>
  <c r="AH14" i="326"/>
  <c r="AL25" i="325"/>
  <c r="AK25" i="325"/>
  <c r="AJ25" i="325"/>
  <c r="AI25" i="325"/>
  <c r="AH25" i="325"/>
  <c r="AL24" i="325"/>
  <c r="AK24" i="325"/>
  <c r="AJ24" i="325"/>
  <c r="AI24" i="325"/>
  <c r="AH24" i="325"/>
  <c r="AL23" i="325"/>
  <c r="AK23" i="325"/>
  <c r="AJ23" i="325"/>
  <c r="AI23" i="325"/>
  <c r="AH23" i="325"/>
  <c r="AL22" i="325"/>
  <c r="AK22" i="325"/>
  <c r="AJ22" i="325"/>
  <c r="AI22" i="325"/>
  <c r="AH22" i="325"/>
  <c r="AL21" i="325"/>
  <c r="AK21" i="325"/>
  <c r="AJ21" i="325"/>
  <c r="AI21" i="325"/>
  <c r="AH21" i="325"/>
  <c r="AL20" i="325"/>
  <c r="AK20" i="325"/>
  <c r="AJ20" i="325"/>
  <c r="AI20" i="325"/>
  <c r="AH20" i="325"/>
  <c r="AL19" i="325"/>
  <c r="AK19" i="325"/>
  <c r="AJ19" i="325"/>
  <c r="AI19" i="325"/>
  <c r="AH19" i="325"/>
  <c r="AL18" i="325"/>
  <c r="AK18" i="325"/>
  <c r="AJ18" i="325"/>
  <c r="AI18" i="325"/>
  <c r="AH18" i="325"/>
  <c r="AL17" i="325"/>
  <c r="AK17" i="325"/>
  <c r="AJ17" i="325"/>
  <c r="AI17" i="325"/>
  <c r="AH17" i="325"/>
  <c r="AL16" i="325"/>
  <c r="AK16" i="325"/>
  <c r="AJ16" i="325"/>
  <c r="AI16" i="325"/>
  <c r="AH16" i="325"/>
  <c r="AL15" i="325"/>
  <c r="AK15" i="325"/>
  <c r="AJ15" i="325"/>
  <c r="AI15" i="325"/>
  <c r="AH15" i="325"/>
  <c r="AL14" i="325"/>
  <c r="AK14" i="325"/>
  <c r="AJ14" i="325"/>
  <c r="AI14" i="325"/>
  <c r="AH14" i="325"/>
  <c r="AL25" i="324"/>
  <c r="AK25" i="324"/>
  <c r="AJ25" i="324"/>
  <c r="AI25" i="324"/>
  <c r="AH25" i="324"/>
  <c r="AL24" i="324"/>
  <c r="AK24" i="324"/>
  <c r="AJ24" i="324"/>
  <c r="AI24" i="324"/>
  <c r="AH24" i="324"/>
  <c r="AL23" i="324"/>
  <c r="AK23" i="324"/>
  <c r="AJ23" i="324"/>
  <c r="AI23" i="324"/>
  <c r="AH23" i="324"/>
  <c r="AL22" i="324"/>
  <c r="AK22" i="324"/>
  <c r="AJ22" i="324"/>
  <c r="AI22" i="324"/>
  <c r="AH22" i="324"/>
  <c r="AL21" i="324"/>
  <c r="AK21" i="324"/>
  <c r="AJ21" i="324"/>
  <c r="AI21" i="324"/>
  <c r="AH21" i="324"/>
  <c r="AL20" i="324"/>
  <c r="AK20" i="324"/>
  <c r="AJ20" i="324"/>
  <c r="AI20" i="324"/>
  <c r="AH20" i="324"/>
  <c r="AL19" i="324"/>
  <c r="AK19" i="324"/>
  <c r="AJ19" i="324"/>
  <c r="AI19" i="324"/>
  <c r="AH19" i="324"/>
  <c r="AL18" i="324"/>
  <c r="AK18" i="324"/>
  <c r="AJ18" i="324"/>
  <c r="AI18" i="324"/>
  <c r="AH18" i="324"/>
  <c r="AL17" i="324"/>
  <c r="AK17" i="324"/>
  <c r="AJ17" i="324"/>
  <c r="AI17" i="324"/>
  <c r="AH17" i="324"/>
  <c r="AL16" i="324"/>
  <c r="AK16" i="324"/>
  <c r="AJ16" i="324"/>
  <c r="AI16" i="324"/>
  <c r="AH16" i="324"/>
  <c r="AL15" i="324"/>
  <c r="AK15" i="324"/>
  <c r="AJ15" i="324"/>
  <c r="AI15" i="324"/>
  <c r="AH15" i="324"/>
  <c r="AL14" i="324"/>
  <c r="AK14" i="324"/>
  <c r="AJ14" i="324"/>
  <c r="AI14" i="324"/>
  <c r="AH14" i="324"/>
  <c r="AL25" i="323"/>
  <c r="AK25" i="323"/>
  <c r="AJ25" i="323"/>
  <c r="AI25" i="323"/>
  <c r="AH25" i="323"/>
  <c r="AL24" i="323"/>
  <c r="AK24" i="323"/>
  <c r="AJ24" i="323"/>
  <c r="AI24" i="323"/>
  <c r="AH24" i="323"/>
  <c r="AL23" i="323"/>
  <c r="AK23" i="323"/>
  <c r="AJ23" i="323"/>
  <c r="AI23" i="323"/>
  <c r="AH23" i="323"/>
  <c r="AL22" i="323"/>
  <c r="AK22" i="323"/>
  <c r="AJ22" i="323"/>
  <c r="AI22" i="323"/>
  <c r="AH22" i="323"/>
  <c r="AL21" i="323"/>
  <c r="AK21" i="323"/>
  <c r="AJ21" i="323"/>
  <c r="AI21" i="323"/>
  <c r="AH21" i="323"/>
  <c r="AL20" i="323"/>
  <c r="AK20" i="323"/>
  <c r="AJ20" i="323"/>
  <c r="AI20" i="323"/>
  <c r="AH20" i="323"/>
  <c r="AL19" i="323"/>
  <c r="AK19" i="323"/>
  <c r="AJ19" i="323"/>
  <c r="AI19" i="323"/>
  <c r="AH19" i="323"/>
  <c r="AL18" i="323"/>
  <c r="AK18" i="323"/>
  <c r="AJ18" i="323"/>
  <c r="AI18" i="323"/>
  <c r="AH18" i="323"/>
  <c r="AL17" i="323"/>
  <c r="AK17" i="323"/>
  <c r="AJ17" i="323"/>
  <c r="AI17" i="323"/>
  <c r="AH17" i="323"/>
  <c r="AL16" i="323"/>
  <c r="AK16" i="323"/>
  <c r="AJ16" i="323"/>
  <c r="AI16" i="323"/>
  <c r="AH16" i="323"/>
  <c r="AL15" i="323"/>
  <c r="AK15" i="323"/>
  <c r="AJ15" i="323"/>
  <c r="AI15" i="323"/>
  <c r="AH15" i="323"/>
  <c r="AL14" i="323"/>
  <c r="AK14" i="323"/>
  <c r="AJ14" i="323"/>
  <c r="AI14" i="323"/>
  <c r="AH14" i="323"/>
  <c r="AL25" i="322"/>
  <c r="AK25" i="322"/>
  <c r="AJ25" i="322"/>
  <c r="AI25" i="322"/>
  <c r="AH25" i="322"/>
  <c r="AL24" i="322"/>
  <c r="AK24" i="322"/>
  <c r="AJ24" i="322"/>
  <c r="AI24" i="322"/>
  <c r="AH24" i="322"/>
  <c r="AL23" i="322"/>
  <c r="AK23" i="322"/>
  <c r="AJ23" i="322"/>
  <c r="AI23" i="322"/>
  <c r="AH23" i="322"/>
  <c r="AL22" i="322"/>
  <c r="AK22" i="322"/>
  <c r="AJ22" i="322"/>
  <c r="AI22" i="322"/>
  <c r="AH22" i="322"/>
  <c r="AL21" i="322"/>
  <c r="AK21" i="322"/>
  <c r="AJ21" i="322"/>
  <c r="AI21" i="322"/>
  <c r="AH21" i="322"/>
  <c r="AL20" i="322"/>
  <c r="AK20" i="322"/>
  <c r="AJ20" i="322"/>
  <c r="AI20" i="322"/>
  <c r="AH20" i="322"/>
  <c r="AL19" i="322"/>
  <c r="AK19" i="322"/>
  <c r="AJ19" i="322"/>
  <c r="AI19" i="322"/>
  <c r="AH19" i="322"/>
  <c r="AL18" i="322"/>
  <c r="AK18" i="322"/>
  <c r="AJ18" i="322"/>
  <c r="AI18" i="322"/>
  <c r="AH18" i="322"/>
  <c r="AL17" i="322"/>
  <c r="AK17" i="322"/>
  <c r="AJ17" i="322"/>
  <c r="AI17" i="322"/>
  <c r="AH17" i="322"/>
  <c r="AL16" i="322"/>
  <c r="AK16" i="322"/>
  <c r="AJ16" i="322"/>
  <c r="AI16" i="322"/>
  <c r="AH16" i="322"/>
  <c r="AL15" i="322"/>
  <c r="AK15" i="322"/>
  <c r="AJ15" i="322"/>
  <c r="AI15" i="322"/>
  <c r="AH15" i="322"/>
  <c r="AL14" i="322"/>
  <c r="AK14" i="322"/>
  <c r="AJ14" i="322"/>
  <c r="AI14" i="322"/>
  <c r="AH14" i="322"/>
  <c r="AL25" i="321"/>
  <c r="AK25" i="321"/>
  <c r="AJ25" i="321"/>
  <c r="AI25" i="321"/>
  <c r="AH25" i="321"/>
  <c r="AL24" i="321"/>
  <c r="AK24" i="321"/>
  <c r="AJ24" i="321"/>
  <c r="AI24" i="321"/>
  <c r="AH24" i="321"/>
  <c r="AL23" i="321"/>
  <c r="AK23" i="321"/>
  <c r="AJ23" i="321"/>
  <c r="AI23" i="321"/>
  <c r="AH23" i="321"/>
  <c r="AL22" i="321"/>
  <c r="AK22" i="321"/>
  <c r="AJ22" i="321"/>
  <c r="AI22" i="321"/>
  <c r="AH22" i="321"/>
  <c r="AL21" i="321"/>
  <c r="AK21" i="321"/>
  <c r="AJ21" i="321"/>
  <c r="AI21" i="321"/>
  <c r="AH21" i="321"/>
  <c r="AL20" i="321"/>
  <c r="AK20" i="321"/>
  <c r="AJ20" i="321"/>
  <c r="AI20" i="321"/>
  <c r="AH20" i="321"/>
  <c r="AL19" i="321"/>
  <c r="AK19" i="321"/>
  <c r="AJ19" i="321"/>
  <c r="AI19" i="321"/>
  <c r="AH19" i="321"/>
  <c r="AL18" i="321"/>
  <c r="AK18" i="321"/>
  <c r="AJ18" i="321"/>
  <c r="AI18" i="321"/>
  <c r="AH18" i="321"/>
  <c r="AL17" i="321"/>
  <c r="AK17" i="321"/>
  <c r="AJ17" i="321"/>
  <c r="AI17" i="321"/>
  <c r="AH17" i="321"/>
  <c r="AL16" i="321"/>
  <c r="AK16" i="321"/>
  <c r="AJ16" i="321"/>
  <c r="AI16" i="321"/>
  <c r="AH16" i="321"/>
  <c r="AL15" i="321"/>
  <c r="AK15" i="321"/>
  <c r="AJ15" i="321"/>
  <c r="AI15" i="321"/>
  <c r="AH15" i="321"/>
  <c r="AL14" i="321"/>
  <c r="AK14" i="321"/>
  <c r="AJ14" i="321"/>
  <c r="AI14" i="321"/>
  <c r="AH14" i="321"/>
  <c r="AL25" i="320"/>
  <c r="AK25" i="320"/>
  <c r="AJ25" i="320"/>
  <c r="AI25" i="320"/>
  <c r="AH25" i="320"/>
  <c r="AL24" i="320"/>
  <c r="AK24" i="320"/>
  <c r="AJ24" i="320"/>
  <c r="AI24" i="320"/>
  <c r="AH24" i="320"/>
  <c r="AL23" i="320"/>
  <c r="AK23" i="320"/>
  <c r="AJ23" i="320"/>
  <c r="AI23" i="320"/>
  <c r="AH23" i="320"/>
  <c r="AL22" i="320"/>
  <c r="AK22" i="320"/>
  <c r="AJ22" i="320"/>
  <c r="AI22" i="320"/>
  <c r="AH22" i="320"/>
  <c r="AL21" i="320"/>
  <c r="AK21" i="320"/>
  <c r="AJ21" i="320"/>
  <c r="AI21" i="320"/>
  <c r="AH21" i="320"/>
  <c r="AL20" i="320"/>
  <c r="AK20" i="320"/>
  <c r="AJ20" i="320"/>
  <c r="AI20" i="320"/>
  <c r="AH20" i="320"/>
  <c r="AL19" i="320"/>
  <c r="AK19" i="320"/>
  <c r="AJ19" i="320"/>
  <c r="AI19" i="320"/>
  <c r="AH19" i="320"/>
  <c r="AL18" i="320"/>
  <c r="AK18" i="320"/>
  <c r="AJ18" i="320"/>
  <c r="AI18" i="320"/>
  <c r="AH18" i="320"/>
  <c r="AL17" i="320"/>
  <c r="AK17" i="320"/>
  <c r="AJ17" i="320"/>
  <c r="AI17" i="320"/>
  <c r="AH17" i="320"/>
  <c r="AL16" i="320"/>
  <c r="AK16" i="320"/>
  <c r="AJ16" i="320"/>
  <c r="AI16" i="320"/>
  <c r="AH16" i="320"/>
  <c r="AL15" i="320"/>
  <c r="AK15" i="320"/>
  <c r="AJ15" i="320"/>
  <c r="AI15" i="320"/>
  <c r="AH15" i="320"/>
  <c r="AL14" i="320"/>
  <c r="AK14" i="320"/>
  <c r="AJ14" i="320"/>
  <c r="AI14" i="320"/>
  <c r="AH14" i="320"/>
  <c r="AL25" i="319"/>
  <c r="AK25" i="319"/>
  <c r="AJ25" i="319"/>
  <c r="AI25" i="319"/>
  <c r="AH25" i="319"/>
  <c r="AL24" i="319"/>
  <c r="AK24" i="319"/>
  <c r="AJ24" i="319"/>
  <c r="AI24" i="319"/>
  <c r="AH24" i="319"/>
  <c r="AL23" i="319"/>
  <c r="AK23" i="319"/>
  <c r="AJ23" i="319"/>
  <c r="AI23" i="319"/>
  <c r="AH23" i="319"/>
  <c r="AL22" i="319"/>
  <c r="AK22" i="319"/>
  <c r="AJ22" i="319"/>
  <c r="AI22" i="319"/>
  <c r="AH22" i="319"/>
  <c r="AL21" i="319"/>
  <c r="AK21" i="319"/>
  <c r="AJ21" i="319"/>
  <c r="AI21" i="319"/>
  <c r="AH21" i="319"/>
  <c r="AL20" i="319"/>
  <c r="AK20" i="319"/>
  <c r="AJ20" i="319"/>
  <c r="AI20" i="319"/>
  <c r="AH20" i="319"/>
  <c r="AL19" i="319"/>
  <c r="AK19" i="319"/>
  <c r="AJ19" i="319"/>
  <c r="AI19" i="319"/>
  <c r="AH19" i="319"/>
  <c r="AL18" i="319"/>
  <c r="AK18" i="319"/>
  <c r="AJ18" i="319"/>
  <c r="AI18" i="319"/>
  <c r="AH18" i="319"/>
  <c r="AL17" i="319"/>
  <c r="AK17" i="319"/>
  <c r="AJ17" i="319"/>
  <c r="AI17" i="319"/>
  <c r="AH17" i="319"/>
  <c r="AL16" i="319"/>
  <c r="AK16" i="319"/>
  <c r="AJ16" i="319"/>
  <c r="AI16" i="319"/>
  <c r="AH16" i="319"/>
  <c r="AL15" i="319"/>
  <c r="AK15" i="319"/>
  <c r="AJ15" i="319"/>
  <c r="AI15" i="319"/>
  <c r="AH15" i="319"/>
  <c r="AL14" i="319"/>
  <c r="AK14" i="319"/>
  <c r="AJ14" i="319"/>
  <c r="AI14" i="319"/>
  <c r="AH14" i="319"/>
  <c r="AL25" i="318"/>
  <c r="AK25" i="318"/>
  <c r="AJ25" i="318"/>
  <c r="AI25" i="318"/>
  <c r="AH25" i="318"/>
  <c r="AL24" i="318"/>
  <c r="AK24" i="318"/>
  <c r="AJ24" i="318"/>
  <c r="AI24" i="318"/>
  <c r="AH24" i="318"/>
  <c r="AL23" i="318"/>
  <c r="AK23" i="318"/>
  <c r="AJ23" i="318"/>
  <c r="AI23" i="318"/>
  <c r="AH23" i="318"/>
  <c r="AL22" i="318"/>
  <c r="AK22" i="318"/>
  <c r="AJ22" i="318"/>
  <c r="AI22" i="318"/>
  <c r="AH22" i="318"/>
  <c r="AL21" i="318"/>
  <c r="AK21" i="318"/>
  <c r="AJ21" i="318"/>
  <c r="AI21" i="318"/>
  <c r="AH21" i="318"/>
  <c r="AL20" i="318"/>
  <c r="AK20" i="318"/>
  <c r="AJ20" i="318"/>
  <c r="AI20" i="318"/>
  <c r="AH20" i="318"/>
  <c r="AL19" i="318"/>
  <c r="AK19" i="318"/>
  <c r="AJ19" i="318"/>
  <c r="AI19" i="318"/>
  <c r="AH19" i="318"/>
  <c r="AL18" i="318"/>
  <c r="AK18" i="318"/>
  <c r="AJ18" i="318"/>
  <c r="AI18" i="318"/>
  <c r="AH18" i="318"/>
  <c r="AL17" i="318"/>
  <c r="AK17" i="318"/>
  <c r="AJ17" i="318"/>
  <c r="AI17" i="318"/>
  <c r="AH17" i="318"/>
  <c r="AL16" i="318"/>
  <c r="AK16" i="318"/>
  <c r="AJ16" i="318"/>
  <c r="AI16" i="318"/>
  <c r="AH16" i="318"/>
  <c r="AL15" i="318"/>
  <c r="AK15" i="318"/>
  <c r="AJ15" i="318"/>
  <c r="AI15" i="318"/>
  <c r="AH15" i="318"/>
  <c r="AL14" i="318"/>
  <c r="AK14" i="318"/>
  <c r="AJ14" i="318"/>
  <c r="AI14" i="318"/>
  <c r="AH14" i="318"/>
  <c r="AL25" i="317"/>
  <c r="AK25" i="317"/>
  <c r="AJ25" i="317"/>
  <c r="AI25" i="317"/>
  <c r="AH25" i="317"/>
  <c r="AL24" i="317"/>
  <c r="AK24" i="317"/>
  <c r="AJ24" i="317"/>
  <c r="AI24" i="317"/>
  <c r="AH24" i="317"/>
  <c r="AL23" i="317"/>
  <c r="AK23" i="317"/>
  <c r="AJ23" i="317"/>
  <c r="AI23" i="317"/>
  <c r="AH23" i="317"/>
  <c r="AL22" i="317"/>
  <c r="AK22" i="317"/>
  <c r="AJ22" i="317"/>
  <c r="AI22" i="317"/>
  <c r="AH22" i="317"/>
  <c r="AL21" i="317"/>
  <c r="AK21" i="317"/>
  <c r="AJ21" i="317"/>
  <c r="AI21" i="317"/>
  <c r="AH21" i="317"/>
  <c r="AL20" i="317"/>
  <c r="AK20" i="317"/>
  <c r="AJ20" i="317"/>
  <c r="AI20" i="317"/>
  <c r="AH20" i="317"/>
  <c r="AL19" i="317"/>
  <c r="AK19" i="317"/>
  <c r="AJ19" i="317"/>
  <c r="AI19" i="317"/>
  <c r="AH19" i="317"/>
  <c r="AL18" i="317"/>
  <c r="AK18" i="317"/>
  <c r="AJ18" i="317"/>
  <c r="AI18" i="317"/>
  <c r="AH18" i="317"/>
  <c r="AL17" i="317"/>
  <c r="AK17" i="317"/>
  <c r="AJ17" i="317"/>
  <c r="AI17" i="317"/>
  <c r="AH17" i="317"/>
  <c r="AL16" i="317"/>
  <c r="AK16" i="317"/>
  <c r="AJ16" i="317"/>
  <c r="AI16" i="317"/>
  <c r="AH16" i="317"/>
  <c r="AL15" i="317"/>
  <c r="AK15" i="317"/>
  <c r="AJ15" i="317"/>
  <c r="AI15" i="317"/>
  <c r="AH15" i="317"/>
  <c r="AL14" i="317"/>
  <c r="AK14" i="317"/>
  <c r="AJ14" i="317"/>
  <c r="AI14" i="317"/>
  <c r="AH14" i="317"/>
  <c r="AL25" i="316"/>
  <c r="AK25" i="316"/>
  <c r="AJ25" i="316"/>
  <c r="AI25" i="316"/>
  <c r="AH25" i="316"/>
  <c r="AL24" i="316"/>
  <c r="AK24" i="316"/>
  <c r="AJ24" i="316"/>
  <c r="AI24" i="316"/>
  <c r="AH24" i="316"/>
  <c r="AL23" i="316"/>
  <c r="AK23" i="316"/>
  <c r="AJ23" i="316"/>
  <c r="AI23" i="316"/>
  <c r="AH23" i="316"/>
  <c r="AL22" i="316"/>
  <c r="AK22" i="316"/>
  <c r="AJ22" i="316"/>
  <c r="AI22" i="316"/>
  <c r="AH22" i="316"/>
  <c r="AL21" i="316"/>
  <c r="AK21" i="316"/>
  <c r="AJ21" i="316"/>
  <c r="AI21" i="316"/>
  <c r="AH21" i="316"/>
  <c r="AL20" i="316"/>
  <c r="AK20" i="316"/>
  <c r="AJ20" i="316"/>
  <c r="AI20" i="316"/>
  <c r="AH20" i="316"/>
  <c r="AL19" i="316"/>
  <c r="AK19" i="316"/>
  <c r="AJ19" i="316"/>
  <c r="AI19" i="316"/>
  <c r="AH19" i="316"/>
  <c r="AL18" i="316"/>
  <c r="AK18" i="316"/>
  <c r="AJ18" i="316"/>
  <c r="AI18" i="316"/>
  <c r="AH18" i="316"/>
  <c r="AL17" i="316"/>
  <c r="AK17" i="316"/>
  <c r="AJ17" i="316"/>
  <c r="AI17" i="316"/>
  <c r="AH17" i="316"/>
  <c r="AL16" i="316"/>
  <c r="AK16" i="316"/>
  <c r="AJ16" i="316"/>
  <c r="AI16" i="316"/>
  <c r="AH16" i="316"/>
  <c r="AL15" i="316"/>
  <c r="AK15" i="316"/>
  <c r="AJ15" i="316"/>
  <c r="AI15" i="316"/>
  <c r="AH15" i="316"/>
  <c r="AL14" i="316"/>
  <c r="AK14" i="316"/>
  <c r="AJ14" i="316"/>
  <c r="AI14" i="316"/>
  <c r="AH14" i="316"/>
  <c r="AL25" i="315"/>
  <c r="AK25" i="315"/>
  <c r="AJ25" i="315"/>
  <c r="AI25" i="315"/>
  <c r="AH25" i="315"/>
  <c r="AL24" i="315"/>
  <c r="AK24" i="315"/>
  <c r="AJ24" i="315"/>
  <c r="AI24" i="315"/>
  <c r="AH24" i="315"/>
  <c r="AL23" i="315"/>
  <c r="AK23" i="315"/>
  <c r="AJ23" i="315"/>
  <c r="AI23" i="315"/>
  <c r="AH23" i="315"/>
  <c r="AL22" i="315"/>
  <c r="AK22" i="315"/>
  <c r="AJ22" i="315"/>
  <c r="AI22" i="315"/>
  <c r="AH22" i="315"/>
  <c r="AL21" i="315"/>
  <c r="AK21" i="315"/>
  <c r="AJ21" i="315"/>
  <c r="AI21" i="315"/>
  <c r="AH21" i="315"/>
  <c r="AL20" i="315"/>
  <c r="AK20" i="315"/>
  <c r="AJ20" i="315"/>
  <c r="AI20" i="315"/>
  <c r="AH20" i="315"/>
  <c r="AL19" i="315"/>
  <c r="AK19" i="315"/>
  <c r="AJ19" i="315"/>
  <c r="AI19" i="315"/>
  <c r="AH19" i="315"/>
  <c r="AL18" i="315"/>
  <c r="AK18" i="315"/>
  <c r="AJ18" i="315"/>
  <c r="AI18" i="315"/>
  <c r="AH18" i="315"/>
  <c r="AL17" i="315"/>
  <c r="AK17" i="315"/>
  <c r="AJ17" i="315"/>
  <c r="AI17" i="315"/>
  <c r="AH17" i="315"/>
  <c r="AL16" i="315"/>
  <c r="AK16" i="315"/>
  <c r="AJ16" i="315"/>
  <c r="AI16" i="315"/>
  <c r="AH16" i="315"/>
  <c r="AL15" i="315"/>
  <c r="AK15" i="315"/>
  <c r="AJ15" i="315"/>
  <c r="AI15" i="315"/>
  <c r="AH15" i="315"/>
  <c r="AL14" i="315"/>
  <c r="AK14" i="315"/>
  <c r="AJ14" i="315"/>
  <c r="AI14" i="315"/>
  <c r="AH14" i="315"/>
  <c r="AL25" i="314"/>
  <c r="AK25" i="314"/>
  <c r="AJ25" i="314"/>
  <c r="AI25" i="314"/>
  <c r="AH25" i="314"/>
  <c r="AL24" i="314"/>
  <c r="AK24" i="314"/>
  <c r="AJ24" i="314"/>
  <c r="AI24" i="314"/>
  <c r="AH24" i="314"/>
  <c r="AL23" i="314"/>
  <c r="AK23" i="314"/>
  <c r="AJ23" i="314"/>
  <c r="AI23" i="314"/>
  <c r="AH23" i="314"/>
  <c r="AL22" i="314"/>
  <c r="AK22" i="314"/>
  <c r="AJ22" i="314"/>
  <c r="AI22" i="314"/>
  <c r="AH22" i="314"/>
  <c r="AL21" i="314"/>
  <c r="AK21" i="314"/>
  <c r="AJ21" i="314"/>
  <c r="AI21" i="314"/>
  <c r="AH21" i="314"/>
  <c r="AL20" i="314"/>
  <c r="AK20" i="314"/>
  <c r="AJ20" i="314"/>
  <c r="AI20" i="314"/>
  <c r="AH20" i="314"/>
  <c r="AL19" i="314"/>
  <c r="AK19" i="314"/>
  <c r="AJ19" i="314"/>
  <c r="AI19" i="314"/>
  <c r="AH19" i="314"/>
  <c r="AL18" i="314"/>
  <c r="AK18" i="314"/>
  <c r="AJ18" i="314"/>
  <c r="AI18" i="314"/>
  <c r="AH18" i="314"/>
  <c r="AL17" i="314"/>
  <c r="AK17" i="314"/>
  <c r="AJ17" i="314"/>
  <c r="AI17" i="314"/>
  <c r="AH17" i="314"/>
  <c r="AL16" i="314"/>
  <c r="AK16" i="314"/>
  <c r="AJ16" i="314"/>
  <c r="AI16" i="314"/>
  <c r="AH16" i="314"/>
  <c r="AL15" i="314"/>
  <c r="AK15" i="314"/>
  <c r="AJ15" i="314"/>
  <c r="AI15" i="314"/>
  <c r="AH15" i="314"/>
  <c r="AL14" i="314"/>
  <c r="AK14" i="314"/>
  <c r="AJ14" i="314"/>
  <c r="AI14" i="314"/>
  <c r="AH14" i="314"/>
  <c r="AL25" i="313"/>
  <c r="AK25" i="313"/>
  <c r="AJ25" i="313"/>
  <c r="AI25" i="313"/>
  <c r="AH25" i="313"/>
  <c r="AL24" i="313"/>
  <c r="AK24" i="313"/>
  <c r="AJ24" i="313"/>
  <c r="AI24" i="313"/>
  <c r="AH24" i="313"/>
  <c r="AL23" i="313"/>
  <c r="AK23" i="313"/>
  <c r="AJ23" i="313"/>
  <c r="AI23" i="313"/>
  <c r="AH23" i="313"/>
  <c r="AL22" i="313"/>
  <c r="AK22" i="313"/>
  <c r="AJ22" i="313"/>
  <c r="AI22" i="313"/>
  <c r="AH22" i="313"/>
  <c r="AL21" i="313"/>
  <c r="AK21" i="313"/>
  <c r="AJ21" i="313"/>
  <c r="AI21" i="313"/>
  <c r="AH21" i="313"/>
  <c r="AL20" i="313"/>
  <c r="AK20" i="313"/>
  <c r="AJ20" i="313"/>
  <c r="AI20" i="313"/>
  <c r="AH20" i="313"/>
  <c r="AL19" i="313"/>
  <c r="AK19" i="313"/>
  <c r="AJ19" i="313"/>
  <c r="AI19" i="313"/>
  <c r="AH19" i="313"/>
  <c r="AL18" i="313"/>
  <c r="AK18" i="313"/>
  <c r="AJ18" i="313"/>
  <c r="AI18" i="313"/>
  <c r="AH18" i="313"/>
  <c r="AL17" i="313"/>
  <c r="AK17" i="313"/>
  <c r="AJ17" i="313"/>
  <c r="AI17" i="313"/>
  <c r="AH17" i="313"/>
  <c r="AL16" i="313"/>
  <c r="AK16" i="313"/>
  <c r="AJ16" i="313"/>
  <c r="AI16" i="313"/>
  <c r="AH16" i="313"/>
  <c r="AL15" i="313"/>
  <c r="AK15" i="313"/>
  <c r="AJ15" i="313"/>
  <c r="AI15" i="313"/>
  <c r="AH15" i="313"/>
  <c r="AL14" i="313"/>
  <c r="AK14" i="313"/>
  <c r="AJ14" i="313"/>
  <c r="AI14" i="313"/>
  <c r="AH14" i="313"/>
  <c r="AL25" i="312"/>
  <c r="AK25" i="312"/>
  <c r="AJ25" i="312"/>
  <c r="AI25" i="312"/>
  <c r="AH25" i="312"/>
  <c r="AL24" i="312"/>
  <c r="AK24" i="312"/>
  <c r="AJ24" i="312"/>
  <c r="AI24" i="312"/>
  <c r="AH24" i="312"/>
  <c r="AL23" i="312"/>
  <c r="AK23" i="312"/>
  <c r="AJ23" i="312"/>
  <c r="AI23" i="312"/>
  <c r="AH23" i="312"/>
  <c r="AL22" i="312"/>
  <c r="AK22" i="312"/>
  <c r="AJ22" i="312"/>
  <c r="AI22" i="312"/>
  <c r="AH22" i="312"/>
  <c r="AL21" i="312"/>
  <c r="AK21" i="312"/>
  <c r="AJ21" i="312"/>
  <c r="AI21" i="312"/>
  <c r="AH21" i="312"/>
  <c r="AL20" i="312"/>
  <c r="AK20" i="312"/>
  <c r="AJ20" i="312"/>
  <c r="AI20" i="312"/>
  <c r="AH20" i="312"/>
  <c r="AL19" i="312"/>
  <c r="AK19" i="312"/>
  <c r="AJ19" i="312"/>
  <c r="AI19" i="312"/>
  <c r="AH19" i="312"/>
  <c r="AL18" i="312"/>
  <c r="AK18" i="312"/>
  <c r="AJ18" i="312"/>
  <c r="AI18" i="312"/>
  <c r="AH18" i="312"/>
  <c r="AL17" i="312"/>
  <c r="AK17" i="312"/>
  <c r="AJ17" i="312"/>
  <c r="AI17" i="312"/>
  <c r="AH17" i="312"/>
  <c r="AL16" i="312"/>
  <c r="AK16" i="312"/>
  <c r="AJ16" i="312"/>
  <c r="AI16" i="312"/>
  <c r="AH16" i="312"/>
  <c r="AL15" i="312"/>
  <c r="AK15" i="312"/>
  <c r="AJ15" i="312"/>
  <c r="AI15" i="312"/>
  <c r="AH15" i="312"/>
  <c r="AL14" i="312"/>
  <c r="AK14" i="312"/>
  <c r="AJ14" i="312"/>
  <c r="AI14" i="312"/>
  <c r="AH14" i="312"/>
  <c r="AL25" i="311"/>
  <c r="AK25" i="311"/>
  <c r="AJ25" i="311"/>
  <c r="AI25" i="311"/>
  <c r="AH25" i="311"/>
  <c r="AL24" i="311"/>
  <c r="AK24" i="311"/>
  <c r="AJ24" i="311"/>
  <c r="AI24" i="311"/>
  <c r="AH24" i="311"/>
  <c r="AL23" i="311"/>
  <c r="AK23" i="311"/>
  <c r="AJ23" i="311"/>
  <c r="AI23" i="311"/>
  <c r="AH23" i="311"/>
  <c r="AL22" i="311"/>
  <c r="AK22" i="311"/>
  <c r="AJ22" i="311"/>
  <c r="AI22" i="311"/>
  <c r="AH22" i="311"/>
  <c r="AL21" i="311"/>
  <c r="AK21" i="311"/>
  <c r="AJ21" i="311"/>
  <c r="AI21" i="311"/>
  <c r="AH21" i="311"/>
  <c r="AL20" i="311"/>
  <c r="AK20" i="311"/>
  <c r="AJ20" i="311"/>
  <c r="AI20" i="311"/>
  <c r="AH20" i="311"/>
  <c r="AL19" i="311"/>
  <c r="AK19" i="311"/>
  <c r="AJ19" i="311"/>
  <c r="AI19" i="311"/>
  <c r="AH19" i="311"/>
  <c r="AL18" i="311"/>
  <c r="AK18" i="311"/>
  <c r="AJ18" i="311"/>
  <c r="AI18" i="311"/>
  <c r="AH18" i="311"/>
  <c r="AL17" i="311"/>
  <c r="AK17" i="311"/>
  <c r="AJ17" i="311"/>
  <c r="AI17" i="311"/>
  <c r="AH17" i="311"/>
  <c r="AL16" i="311"/>
  <c r="AK16" i="311"/>
  <c r="AJ16" i="311"/>
  <c r="AI16" i="311"/>
  <c r="AH16" i="311"/>
  <c r="AL15" i="311"/>
  <c r="AK15" i="311"/>
  <c r="AJ15" i="311"/>
  <c r="AI15" i="311"/>
  <c r="AH15" i="311"/>
  <c r="AL14" i="311"/>
  <c r="AK14" i="311"/>
  <c r="AJ14" i="311"/>
  <c r="AI14" i="311"/>
  <c r="AH14" i="311"/>
  <c r="AL25" i="310"/>
  <c r="AK25" i="310"/>
  <c r="AJ25" i="310"/>
  <c r="AI25" i="310"/>
  <c r="AH25" i="310"/>
  <c r="AL24" i="310"/>
  <c r="AK24" i="310"/>
  <c r="AJ24" i="310"/>
  <c r="AI24" i="310"/>
  <c r="AH24" i="310"/>
  <c r="AL23" i="310"/>
  <c r="AK23" i="310"/>
  <c r="AJ23" i="310"/>
  <c r="AI23" i="310"/>
  <c r="AH23" i="310"/>
  <c r="AL22" i="310"/>
  <c r="AK22" i="310"/>
  <c r="AJ22" i="310"/>
  <c r="AI22" i="310"/>
  <c r="AH22" i="310"/>
  <c r="AL21" i="310"/>
  <c r="AK21" i="310"/>
  <c r="AJ21" i="310"/>
  <c r="AI21" i="310"/>
  <c r="AH21" i="310"/>
  <c r="AL20" i="310"/>
  <c r="AK20" i="310"/>
  <c r="AJ20" i="310"/>
  <c r="AI20" i="310"/>
  <c r="AH20" i="310"/>
  <c r="AL19" i="310"/>
  <c r="AK19" i="310"/>
  <c r="AJ19" i="310"/>
  <c r="AI19" i="310"/>
  <c r="AH19" i="310"/>
  <c r="AL18" i="310"/>
  <c r="AK18" i="310"/>
  <c r="AJ18" i="310"/>
  <c r="AI18" i="310"/>
  <c r="AH18" i="310"/>
  <c r="AL17" i="310"/>
  <c r="AK17" i="310"/>
  <c r="AJ17" i="310"/>
  <c r="AI17" i="310"/>
  <c r="AH17" i="310"/>
  <c r="AL16" i="310"/>
  <c r="AK16" i="310"/>
  <c r="AJ16" i="310"/>
  <c r="AI16" i="310"/>
  <c r="AH16" i="310"/>
  <c r="AL15" i="310"/>
  <c r="AK15" i="310"/>
  <c r="AJ15" i="310"/>
  <c r="AI15" i="310"/>
  <c r="AH15" i="310"/>
  <c r="AL14" i="310"/>
  <c r="AK14" i="310"/>
  <c r="AJ14" i="310"/>
  <c r="AI14" i="310"/>
  <c r="AH14" i="310"/>
  <c r="AL25" i="309"/>
  <c r="AK25" i="309"/>
  <c r="AJ25" i="309"/>
  <c r="AI25" i="309"/>
  <c r="AH25" i="309"/>
  <c r="AL24" i="309"/>
  <c r="AK24" i="309"/>
  <c r="AJ24" i="309"/>
  <c r="AI24" i="309"/>
  <c r="AH24" i="309"/>
  <c r="AL23" i="309"/>
  <c r="AK23" i="309"/>
  <c r="AJ23" i="309"/>
  <c r="AI23" i="309"/>
  <c r="AH23" i="309"/>
  <c r="AL22" i="309"/>
  <c r="AK22" i="309"/>
  <c r="AJ22" i="309"/>
  <c r="AI22" i="309"/>
  <c r="AH22" i="309"/>
  <c r="AL21" i="309"/>
  <c r="AK21" i="309"/>
  <c r="AJ21" i="309"/>
  <c r="AI21" i="309"/>
  <c r="AH21" i="309"/>
  <c r="AL20" i="309"/>
  <c r="AK20" i="309"/>
  <c r="AJ20" i="309"/>
  <c r="AI20" i="309"/>
  <c r="AH20" i="309"/>
  <c r="AL19" i="309"/>
  <c r="AK19" i="309"/>
  <c r="AJ19" i="309"/>
  <c r="AI19" i="309"/>
  <c r="AH19" i="309"/>
  <c r="AL18" i="309"/>
  <c r="AK18" i="309"/>
  <c r="AJ18" i="309"/>
  <c r="AI18" i="309"/>
  <c r="AH18" i="309"/>
  <c r="AL17" i="309"/>
  <c r="AK17" i="309"/>
  <c r="AJ17" i="309"/>
  <c r="AI17" i="309"/>
  <c r="AH17" i="309"/>
  <c r="AL16" i="309"/>
  <c r="AK16" i="309"/>
  <c r="AJ16" i="309"/>
  <c r="AI16" i="309"/>
  <c r="AH16" i="309"/>
  <c r="AL15" i="309"/>
  <c r="AK15" i="309"/>
  <c r="AJ15" i="309"/>
  <c r="AI15" i="309"/>
  <c r="AH15" i="309"/>
  <c r="AL14" i="309"/>
  <c r="AK14" i="309"/>
  <c r="AJ14" i="309"/>
  <c r="AI14" i="309"/>
  <c r="AH14" i="309"/>
  <c r="AL25" i="308"/>
  <c r="AK25" i="308"/>
  <c r="AJ25" i="308"/>
  <c r="AI25" i="308"/>
  <c r="AH25" i="308"/>
  <c r="AL24" i="308"/>
  <c r="AK24" i="308"/>
  <c r="AJ24" i="308"/>
  <c r="AI24" i="308"/>
  <c r="AH24" i="308"/>
  <c r="AL23" i="308"/>
  <c r="AK23" i="308"/>
  <c r="AJ23" i="308"/>
  <c r="AI23" i="308"/>
  <c r="AH23" i="308"/>
  <c r="AL22" i="308"/>
  <c r="AK22" i="308"/>
  <c r="AJ22" i="308"/>
  <c r="AI22" i="308"/>
  <c r="AH22" i="308"/>
  <c r="AL21" i="308"/>
  <c r="AK21" i="308"/>
  <c r="AJ21" i="308"/>
  <c r="AI21" i="308"/>
  <c r="AH21" i="308"/>
  <c r="AL20" i="308"/>
  <c r="AK20" i="308"/>
  <c r="AJ20" i="308"/>
  <c r="AI20" i="308"/>
  <c r="AH20" i="308"/>
  <c r="AL19" i="308"/>
  <c r="AK19" i="308"/>
  <c r="AJ19" i="308"/>
  <c r="AI19" i="308"/>
  <c r="AH19" i="308"/>
  <c r="AL18" i="308"/>
  <c r="AK18" i="308"/>
  <c r="AJ18" i="308"/>
  <c r="AI18" i="308"/>
  <c r="AH18" i="308"/>
  <c r="AL17" i="308"/>
  <c r="AK17" i="308"/>
  <c r="AJ17" i="308"/>
  <c r="AI17" i="308"/>
  <c r="AH17" i="308"/>
  <c r="AL16" i="308"/>
  <c r="AK16" i="308"/>
  <c r="AJ16" i="308"/>
  <c r="AI16" i="308"/>
  <c r="AH16" i="308"/>
  <c r="AL15" i="308"/>
  <c r="AK15" i="308"/>
  <c r="AJ15" i="308"/>
  <c r="AI15" i="308"/>
  <c r="AH15" i="308"/>
  <c r="AL14" i="308"/>
  <c r="AK14" i="308"/>
  <c r="AJ14" i="308"/>
  <c r="AI14" i="308"/>
  <c r="AH14" i="308"/>
  <c r="AL25" i="307"/>
  <c r="AK25" i="307"/>
  <c r="AJ25" i="307"/>
  <c r="AI25" i="307"/>
  <c r="AH25" i="307"/>
  <c r="AL24" i="307"/>
  <c r="AK24" i="307"/>
  <c r="AJ24" i="307"/>
  <c r="AI24" i="307"/>
  <c r="AH24" i="307"/>
  <c r="AL23" i="307"/>
  <c r="AK23" i="307"/>
  <c r="AJ23" i="307"/>
  <c r="AI23" i="307"/>
  <c r="AH23" i="307"/>
  <c r="AL22" i="307"/>
  <c r="AK22" i="307"/>
  <c r="AJ22" i="307"/>
  <c r="AI22" i="307"/>
  <c r="AH22" i="307"/>
  <c r="AL21" i="307"/>
  <c r="AK21" i="307"/>
  <c r="AJ21" i="307"/>
  <c r="AI21" i="307"/>
  <c r="AH21" i="307"/>
  <c r="AL20" i="307"/>
  <c r="AK20" i="307"/>
  <c r="AJ20" i="307"/>
  <c r="AI20" i="307"/>
  <c r="AH20" i="307"/>
  <c r="AL19" i="307"/>
  <c r="AK19" i="307"/>
  <c r="AJ19" i="307"/>
  <c r="AI19" i="307"/>
  <c r="AH19" i="307"/>
  <c r="AL18" i="307"/>
  <c r="AK18" i="307"/>
  <c r="AJ18" i="307"/>
  <c r="AI18" i="307"/>
  <c r="AH18" i="307"/>
  <c r="AL17" i="307"/>
  <c r="AK17" i="307"/>
  <c r="AJ17" i="307"/>
  <c r="AI17" i="307"/>
  <c r="AH17" i="307"/>
  <c r="AL16" i="307"/>
  <c r="AK16" i="307"/>
  <c r="AJ16" i="307"/>
  <c r="AI16" i="307"/>
  <c r="AH16" i="307"/>
  <c r="AL15" i="307"/>
  <c r="AK15" i="307"/>
  <c r="AJ15" i="307"/>
  <c r="AI15" i="307"/>
  <c r="AH15" i="307"/>
  <c r="AL14" i="307"/>
  <c r="AK14" i="307"/>
  <c r="AJ14" i="307"/>
  <c r="AI14" i="307"/>
  <c r="AH14" i="307"/>
  <c r="AL25" i="306"/>
  <c r="AK25" i="306"/>
  <c r="AJ25" i="306"/>
  <c r="AI25" i="306"/>
  <c r="AH25" i="306"/>
  <c r="AL24" i="306"/>
  <c r="AK24" i="306"/>
  <c r="AJ24" i="306"/>
  <c r="AI24" i="306"/>
  <c r="AH24" i="306"/>
  <c r="AL23" i="306"/>
  <c r="AK23" i="306"/>
  <c r="AJ23" i="306"/>
  <c r="AI23" i="306"/>
  <c r="AH23" i="306"/>
  <c r="AL22" i="306"/>
  <c r="AK22" i="306"/>
  <c r="AJ22" i="306"/>
  <c r="AI22" i="306"/>
  <c r="AH22" i="306"/>
  <c r="AL21" i="306"/>
  <c r="AK21" i="306"/>
  <c r="AJ21" i="306"/>
  <c r="AI21" i="306"/>
  <c r="AH21" i="306"/>
  <c r="AL20" i="306"/>
  <c r="AK20" i="306"/>
  <c r="AJ20" i="306"/>
  <c r="AI20" i="306"/>
  <c r="AH20" i="306"/>
  <c r="AL19" i="306"/>
  <c r="AK19" i="306"/>
  <c r="AJ19" i="306"/>
  <c r="AI19" i="306"/>
  <c r="AH19" i="306"/>
  <c r="AL18" i="306"/>
  <c r="AK18" i="306"/>
  <c r="AJ18" i="306"/>
  <c r="AI18" i="306"/>
  <c r="AH18" i="306"/>
  <c r="AL17" i="306"/>
  <c r="AK17" i="306"/>
  <c r="AJ17" i="306"/>
  <c r="AI17" i="306"/>
  <c r="AH17" i="306"/>
  <c r="AL16" i="306"/>
  <c r="AK16" i="306"/>
  <c r="AJ16" i="306"/>
  <c r="AI16" i="306"/>
  <c r="AH16" i="306"/>
  <c r="AL15" i="306"/>
  <c r="AK15" i="306"/>
  <c r="AJ15" i="306"/>
  <c r="AI15" i="306"/>
  <c r="AH15" i="306"/>
  <c r="AL14" i="306"/>
  <c r="AK14" i="306"/>
  <c r="AJ14" i="306"/>
  <c r="AI14" i="306"/>
  <c r="AH14" i="306"/>
  <c r="AL25" i="305"/>
  <c r="AK25" i="305"/>
  <c r="AJ25" i="305"/>
  <c r="AI25" i="305"/>
  <c r="AH25" i="305"/>
  <c r="AL24" i="305"/>
  <c r="AK24" i="305"/>
  <c r="AJ24" i="305"/>
  <c r="AI24" i="305"/>
  <c r="AH24" i="305"/>
  <c r="AL23" i="305"/>
  <c r="AK23" i="305"/>
  <c r="AJ23" i="305"/>
  <c r="AI23" i="305"/>
  <c r="AH23" i="305"/>
  <c r="AL22" i="305"/>
  <c r="AK22" i="305"/>
  <c r="AJ22" i="305"/>
  <c r="AI22" i="305"/>
  <c r="AH22" i="305"/>
  <c r="AL21" i="305"/>
  <c r="AK21" i="305"/>
  <c r="AJ21" i="305"/>
  <c r="AI21" i="305"/>
  <c r="AH21" i="305"/>
  <c r="AL20" i="305"/>
  <c r="AK20" i="305"/>
  <c r="AJ20" i="305"/>
  <c r="AI20" i="305"/>
  <c r="AH20" i="305"/>
  <c r="AL19" i="305"/>
  <c r="AK19" i="305"/>
  <c r="AJ19" i="305"/>
  <c r="AI19" i="305"/>
  <c r="AH19" i="305"/>
  <c r="AL18" i="305"/>
  <c r="AK18" i="305"/>
  <c r="AJ18" i="305"/>
  <c r="AI18" i="305"/>
  <c r="AH18" i="305"/>
  <c r="AL17" i="305"/>
  <c r="AK17" i="305"/>
  <c r="AJ17" i="305"/>
  <c r="AI17" i="305"/>
  <c r="AH17" i="305"/>
  <c r="AL16" i="305"/>
  <c r="AK16" i="305"/>
  <c r="AJ16" i="305"/>
  <c r="AI16" i="305"/>
  <c r="AH16" i="305"/>
  <c r="AL15" i="305"/>
  <c r="AK15" i="305"/>
  <c r="AJ15" i="305"/>
  <c r="AI15" i="305"/>
  <c r="AH15" i="305"/>
  <c r="AL14" i="305"/>
  <c r="AK14" i="305"/>
  <c r="AJ14" i="305"/>
  <c r="AI14" i="305"/>
  <c r="AH14" i="305"/>
  <c r="AL25" i="304"/>
  <c r="AK25" i="304"/>
  <c r="AJ25" i="304"/>
  <c r="AI25" i="304"/>
  <c r="AH25" i="304"/>
  <c r="AL24" i="304"/>
  <c r="AK24" i="304"/>
  <c r="AJ24" i="304"/>
  <c r="AI24" i="304"/>
  <c r="AH24" i="304"/>
  <c r="AL23" i="304"/>
  <c r="AK23" i="304"/>
  <c r="AJ23" i="304"/>
  <c r="AI23" i="304"/>
  <c r="AH23" i="304"/>
  <c r="AL22" i="304"/>
  <c r="AK22" i="304"/>
  <c r="AJ22" i="304"/>
  <c r="AI22" i="304"/>
  <c r="AH22" i="304"/>
  <c r="AL21" i="304"/>
  <c r="AK21" i="304"/>
  <c r="AJ21" i="304"/>
  <c r="AI21" i="304"/>
  <c r="AH21" i="304"/>
  <c r="AL20" i="304"/>
  <c r="AK20" i="304"/>
  <c r="AJ20" i="304"/>
  <c r="AI20" i="304"/>
  <c r="AH20" i="304"/>
  <c r="AL19" i="304"/>
  <c r="AK19" i="304"/>
  <c r="AJ19" i="304"/>
  <c r="AI19" i="304"/>
  <c r="AH19" i="304"/>
  <c r="AL18" i="304"/>
  <c r="AK18" i="304"/>
  <c r="AJ18" i="304"/>
  <c r="AI18" i="304"/>
  <c r="AH18" i="304"/>
  <c r="AL17" i="304"/>
  <c r="AK17" i="304"/>
  <c r="AJ17" i="304"/>
  <c r="AI17" i="304"/>
  <c r="AH17" i="304"/>
  <c r="AL16" i="304"/>
  <c r="AK16" i="304"/>
  <c r="AJ16" i="304"/>
  <c r="AI16" i="304"/>
  <c r="AH16" i="304"/>
  <c r="AL15" i="304"/>
  <c r="AK15" i="304"/>
  <c r="AJ15" i="304"/>
  <c r="AI15" i="304"/>
  <c r="AH15" i="304"/>
  <c r="AL14" i="304"/>
  <c r="AK14" i="304"/>
  <c r="AJ14" i="304"/>
  <c r="AI14" i="304"/>
  <c r="AH14" i="304"/>
  <c r="AL25" i="303"/>
  <c r="AK25" i="303"/>
  <c r="AJ25" i="303"/>
  <c r="AI25" i="303"/>
  <c r="AH25" i="303"/>
  <c r="AL24" i="303"/>
  <c r="AK24" i="303"/>
  <c r="AJ24" i="303"/>
  <c r="AI24" i="303"/>
  <c r="AH24" i="303"/>
  <c r="AL23" i="303"/>
  <c r="AK23" i="303"/>
  <c r="AJ23" i="303"/>
  <c r="AI23" i="303"/>
  <c r="AH23" i="303"/>
  <c r="AL22" i="303"/>
  <c r="AK22" i="303"/>
  <c r="AJ22" i="303"/>
  <c r="AI22" i="303"/>
  <c r="AH22" i="303"/>
  <c r="AL21" i="303"/>
  <c r="AK21" i="303"/>
  <c r="AJ21" i="303"/>
  <c r="AI21" i="303"/>
  <c r="AH21" i="303"/>
  <c r="AL20" i="303"/>
  <c r="AK20" i="303"/>
  <c r="AJ20" i="303"/>
  <c r="AI20" i="303"/>
  <c r="AH20" i="303"/>
  <c r="AL19" i="303"/>
  <c r="AK19" i="303"/>
  <c r="AJ19" i="303"/>
  <c r="AI19" i="303"/>
  <c r="AH19" i="303"/>
  <c r="AL18" i="303"/>
  <c r="AK18" i="303"/>
  <c r="AJ18" i="303"/>
  <c r="AI18" i="303"/>
  <c r="AH18" i="303"/>
  <c r="AL17" i="303"/>
  <c r="AK17" i="303"/>
  <c r="AJ17" i="303"/>
  <c r="AI17" i="303"/>
  <c r="AH17" i="303"/>
  <c r="AL16" i="303"/>
  <c r="AK16" i="303"/>
  <c r="AJ16" i="303"/>
  <c r="AI16" i="303"/>
  <c r="AH16" i="303"/>
  <c r="AL15" i="303"/>
  <c r="AK15" i="303"/>
  <c r="AJ15" i="303"/>
  <c r="AI15" i="303"/>
  <c r="AH15" i="303"/>
  <c r="AL14" i="303"/>
  <c r="AK14" i="303"/>
  <c r="AJ14" i="303"/>
  <c r="AI14" i="303"/>
  <c r="AH14" i="303"/>
  <c r="AL25" i="302"/>
  <c r="AK25" i="302"/>
  <c r="AJ25" i="302"/>
  <c r="AI25" i="302"/>
  <c r="AH25" i="302"/>
  <c r="AL24" i="302"/>
  <c r="AK24" i="302"/>
  <c r="AJ24" i="302"/>
  <c r="AI24" i="302"/>
  <c r="AH24" i="302"/>
  <c r="AL23" i="302"/>
  <c r="AK23" i="302"/>
  <c r="AJ23" i="302"/>
  <c r="AI23" i="302"/>
  <c r="AH23" i="302"/>
  <c r="AL22" i="302"/>
  <c r="AK22" i="302"/>
  <c r="AJ22" i="302"/>
  <c r="AI22" i="302"/>
  <c r="AH22" i="302"/>
  <c r="AL21" i="302"/>
  <c r="AK21" i="302"/>
  <c r="AJ21" i="302"/>
  <c r="AI21" i="302"/>
  <c r="AH21" i="302"/>
  <c r="AL20" i="302"/>
  <c r="AK20" i="302"/>
  <c r="AJ20" i="302"/>
  <c r="AI20" i="302"/>
  <c r="AH20" i="302"/>
  <c r="AL19" i="302"/>
  <c r="AK19" i="302"/>
  <c r="AJ19" i="302"/>
  <c r="AI19" i="302"/>
  <c r="AH19" i="302"/>
  <c r="AL18" i="302"/>
  <c r="AK18" i="302"/>
  <c r="AJ18" i="302"/>
  <c r="AI18" i="302"/>
  <c r="AH18" i="302"/>
  <c r="AL17" i="302"/>
  <c r="AK17" i="302"/>
  <c r="AJ17" i="302"/>
  <c r="AI17" i="302"/>
  <c r="AH17" i="302"/>
  <c r="AL16" i="302"/>
  <c r="AK16" i="302"/>
  <c r="AJ16" i="302"/>
  <c r="AI16" i="302"/>
  <c r="AH16" i="302"/>
  <c r="AL15" i="302"/>
  <c r="AK15" i="302"/>
  <c r="AJ15" i="302"/>
  <c r="AI15" i="302"/>
  <c r="AH15" i="302"/>
  <c r="AL14" i="302"/>
  <c r="AK14" i="302"/>
  <c r="AJ14" i="302"/>
  <c r="AI14" i="302"/>
  <c r="AH14" i="302"/>
  <c r="AL25" i="301"/>
  <c r="AK25" i="301"/>
  <c r="AJ25" i="301"/>
  <c r="AI25" i="301"/>
  <c r="AH25" i="301"/>
  <c r="AL24" i="301"/>
  <c r="AK24" i="301"/>
  <c r="AJ24" i="301"/>
  <c r="AI24" i="301"/>
  <c r="AH24" i="301"/>
  <c r="AL23" i="301"/>
  <c r="AK23" i="301"/>
  <c r="AJ23" i="301"/>
  <c r="AI23" i="301"/>
  <c r="AH23" i="301"/>
  <c r="AL22" i="301"/>
  <c r="AK22" i="301"/>
  <c r="AJ22" i="301"/>
  <c r="AI22" i="301"/>
  <c r="AH22" i="301"/>
  <c r="AL21" i="301"/>
  <c r="AK21" i="301"/>
  <c r="AJ21" i="301"/>
  <c r="AI21" i="301"/>
  <c r="AH21" i="301"/>
  <c r="AL20" i="301"/>
  <c r="AK20" i="301"/>
  <c r="AJ20" i="301"/>
  <c r="AI20" i="301"/>
  <c r="AH20" i="301"/>
  <c r="AL19" i="301"/>
  <c r="AK19" i="301"/>
  <c r="AJ19" i="301"/>
  <c r="AI19" i="301"/>
  <c r="AH19" i="301"/>
  <c r="AL18" i="301"/>
  <c r="AK18" i="301"/>
  <c r="AJ18" i="301"/>
  <c r="AI18" i="301"/>
  <c r="AH18" i="301"/>
  <c r="AL17" i="301"/>
  <c r="AK17" i="301"/>
  <c r="AJ17" i="301"/>
  <c r="AI17" i="301"/>
  <c r="AH17" i="301"/>
  <c r="AL16" i="301"/>
  <c r="AK16" i="301"/>
  <c r="AJ16" i="301"/>
  <c r="AI16" i="301"/>
  <c r="AH16" i="301"/>
  <c r="AL15" i="301"/>
  <c r="AK15" i="301"/>
  <c r="AJ15" i="301"/>
  <c r="AI15" i="301"/>
  <c r="AH15" i="301"/>
  <c r="AL14" i="301"/>
  <c r="AK14" i="301"/>
  <c r="AJ14" i="301"/>
  <c r="AI14" i="301"/>
  <c r="AH14" i="301"/>
  <c r="AL25" i="300"/>
  <c r="AK25" i="300"/>
  <c r="AJ25" i="300"/>
  <c r="AI25" i="300"/>
  <c r="AH25" i="300"/>
  <c r="AL24" i="300"/>
  <c r="AK24" i="300"/>
  <c r="AJ24" i="300"/>
  <c r="AI24" i="300"/>
  <c r="AH24" i="300"/>
  <c r="AL23" i="300"/>
  <c r="AK23" i="300"/>
  <c r="AJ23" i="300"/>
  <c r="AI23" i="300"/>
  <c r="AH23" i="300"/>
  <c r="AL22" i="300"/>
  <c r="AK22" i="300"/>
  <c r="AJ22" i="300"/>
  <c r="AI22" i="300"/>
  <c r="AH22" i="300"/>
  <c r="AL21" i="300"/>
  <c r="AK21" i="300"/>
  <c r="AJ21" i="300"/>
  <c r="AI21" i="300"/>
  <c r="AH21" i="300"/>
  <c r="AL20" i="300"/>
  <c r="AK20" i="300"/>
  <c r="AJ20" i="300"/>
  <c r="AI20" i="300"/>
  <c r="AH20" i="300"/>
  <c r="AL19" i="300"/>
  <c r="AK19" i="300"/>
  <c r="AJ19" i="300"/>
  <c r="AI19" i="300"/>
  <c r="AH19" i="300"/>
  <c r="AL18" i="300"/>
  <c r="AK18" i="300"/>
  <c r="AJ18" i="300"/>
  <c r="AI18" i="300"/>
  <c r="AH18" i="300"/>
  <c r="AL17" i="300"/>
  <c r="AK17" i="300"/>
  <c r="AJ17" i="300"/>
  <c r="AI17" i="300"/>
  <c r="AH17" i="300"/>
  <c r="AL16" i="300"/>
  <c r="AK16" i="300"/>
  <c r="AJ16" i="300"/>
  <c r="AI16" i="300"/>
  <c r="AH16" i="300"/>
  <c r="AL15" i="300"/>
  <c r="AK15" i="300"/>
  <c r="AJ15" i="300"/>
  <c r="AI15" i="300"/>
  <c r="AH15" i="300"/>
  <c r="AL14" i="300"/>
  <c r="AK14" i="300"/>
  <c r="AJ14" i="300"/>
  <c r="AI14" i="300"/>
  <c r="AH14" i="300"/>
  <c r="AL25" i="299"/>
  <c r="AK25" i="299"/>
  <c r="AJ25" i="299"/>
  <c r="AI25" i="299"/>
  <c r="AH25" i="299"/>
  <c r="AL24" i="299"/>
  <c r="AK24" i="299"/>
  <c r="AJ24" i="299"/>
  <c r="AI24" i="299"/>
  <c r="AH24" i="299"/>
  <c r="AL23" i="299"/>
  <c r="AK23" i="299"/>
  <c r="AJ23" i="299"/>
  <c r="AI23" i="299"/>
  <c r="AH23" i="299"/>
  <c r="AL22" i="299"/>
  <c r="AK22" i="299"/>
  <c r="AJ22" i="299"/>
  <c r="AI22" i="299"/>
  <c r="AH22" i="299"/>
  <c r="AL21" i="299"/>
  <c r="AK21" i="299"/>
  <c r="AJ21" i="299"/>
  <c r="AI21" i="299"/>
  <c r="AH21" i="299"/>
  <c r="AL20" i="299"/>
  <c r="AK20" i="299"/>
  <c r="AJ20" i="299"/>
  <c r="AI20" i="299"/>
  <c r="AH20" i="299"/>
  <c r="AL19" i="299"/>
  <c r="AK19" i="299"/>
  <c r="AJ19" i="299"/>
  <c r="AI19" i="299"/>
  <c r="AH19" i="299"/>
  <c r="AL18" i="299"/>
  <c r="AK18" i="299"/>
  <c r="AJ18" i="299"/>
  <c r="AI18" i="299"/>
  <c r="AH18" i="299"/>
  <c r="AL17" i="299"/>
  <c r="AK17" i="299"/>
  <c r="AJ17" i="299"/>
  <c r="AI17" i="299"/>
  <c r="AH17" i="299"/>
  <c r="AL16" i="299"/>
  <c r="AK16" i="299"/>
  <c r="AJ16" i="299"/>
  <c r="AI16" i="299"/>
  <c r="AH16" i="299"/>
  <c r="AL15" i="299"/>
  <c r="AK15" i="299"/>
  <c r="AJ15" i="299"/>
  <c r="AI15" i="299"/>
  <c r="AH15" i="299"/>
  <c r="AL14" i="299"/>
  <c r="AK14" i="299"/>
  <c r="AJ14" i="299"/>
  <c r="AI14" i="299"/>
  <c r="AH14" i="299"/>
  <c r="AL25" i="298"/>
  <c r="AK25" i="298"/>
  <c r="AJ25" i="298"/>
  <c r="AI25" i="298"/>
  <c r="AH25" i="298"/>
  <c r="AL24" i="298"/>
  <c r="AK24" i="298"/>
  <c r="AJ24" i="298"/>
  <c r="AI24" i="298"/>
  <c r="AH24" i="298"/>
  <c r="AL23" i="298"/>
  <c r="AK23" i="298"/>
  <c r="AJ23" i="298"/>
  <c r="AI23" i="298"/>
  <c r="AH23" i="298"/>
  <c r="AL22" i="298"/>
  <c r="AK22" i="298"/>
  <c r="AJ22" i="298"/>
  <c r="AI22" i="298"/>
  <c r="AH22" i="298"/>
  <c r="AL21" i="298"/>
  <c r="AK21" i="298"/>
  <c r="AJ21" i="298"/>
  <c r="AI21" i="298"/>
  <c r="AH21" i="298"/>
  <c r="AL20" i="298"/>
  <c r="AK20" i="298"/>
  <c r="AJ20" i="298"/>
  <c r="AI20" i="298"/>
  <c r="AH20" i="298"/>
  <c r="AL19" i="298"/>
  <c r="AK19" i="298"/>
  <c r="AJ19" i="298"/>
  <c r="AI19" i="298"/>
  <c r="AH19" i="298"/>
  <c r="AL18" i="298"/>
  <c r="AK18" i="298"/>
  <c r="AJ18" i="298"/>
  <c r="AI18" i="298"/>
  <c r="AH18" i="298"/>
  <c r="AL17" i="298"/>
  <c r="AK17" i="298"/>
  <c r="AJ17" i="298"/>
  <c r="AI17" i="298"/>
  <c r="AH17" i="298"/>
  <c r="AL16" i="298"/>
  <c r="AK16" i="298"/>
  <c r="AJ16" i="298"/>
  <c r="AI16" i="298"/>
  <c r="AH16" i="298"/>
  <c r="AL15" i="298"/>
  <c r="AK15" i="298"/>
  <c r="AJ15" i="298"/>
  <c r="AI15" i="298"/>
  <c r="AH15" i="298"/>
  <c r="AL14" i="298"/>
  <c r="AK14" i="298"/>
  <c r="AJ14" i="298"/>
  <c r="AI14" i="298"/>
  <c r="AH14" i="298"/>
  <c r="AL25" i="297"/>
  <c r="AK25" i="297"/>
  <c r="AJ25" i="297"/>
  <c r="AI25" i="297"/>
  <c r="AH25" i="297"/>
  <c r="AL24" i="297"/>
  <c r="AK24" i="297"/>
  <c r="AJ24" i="297"/>
  <c r="AI24" i="297"/>
  <c r="AH24" i="297"/>
  <c r="AL23" i="297"/>
  <c r="AK23" i="297"/>
  <c r="AJ23" i="297"/>
  <c r="AI23" i="297"/>
  <c r="AH23" i="297"/>
  <c r="AL22" i="297"/>
  <c r="AK22" i="297"/>
  <c r="AJ22" i="297"/>
  <c r="AI22" i="297"/>
  <c r="AH22" i="297"/>
  <c r="AL21" i="297"/>
  <c r="AK21" i="297"/>
  <c r="AJ21" i="297"/>
  <c r="AI21" i="297"/>
  <c r="AH21" i="297"/>
  <c r="AL20" i="297"/>
  <c r="AK20" i="297"/>
  <c r="AJ20" i="297"/>
  <c r="AI20" i="297"/>
  <c r="AH20" i="297"/>
  <c r="AL19" i="297"/>
  <c r="AK19" i="297"/>
  <c r="AJ19" i="297"/>
  <c r="AI19" i="297"/>
  <c r="AH19" i="297"/>
  <c r="AL18" i="297"/>
  <c r="AK18" i="297"/>
  <c r="AJ18" i="297"/>
  <c r="AI18" i="297"/>
  <c r="AH18" i="297"/>
  <c r="AL17" i="297"/>
  <c r="AK17" i="297"/>
  <c r="AJ17" i="297"/>
  <c r="AI17" i="297"/>
  <c r="AH17" i="297"/>
  <c r="AL16" i="297"/>
  <c r="AK16" i="297"/>
  <c r="AJ16" i="297"/>
  <c r="AI16" i="297"/>
  <c r="AH16" i="297"/>
  <c r="AL15" i="297"/>
  <c r="AK15" i="297"/>
  <c r="AJ15" i="297"/>
  <c r="AI15" i="297"/>
  <c r="AH15" i="297"/>
  <c r="AL14" i="297"/>
  <c r="AK14" i="297"/>
  <c r="AJ14" i="297"/>
  <c r="AI14" i="297"/>
  <c r="AH14" i="297"/>
  <c r="AL25" i="296"/>
  <c r="AK25" i="296"/>
  <c r="AJ25" i="296"/>
  <c r="AI25" i="296"/>
  <c r="AH25" i="296"/>
  <c r="AL24" i="296"/>
  <c r="AK24" i="296"/>
  <c r="AJ24" i="296"/>
  <c r="AI24" i="296"/>
  <c r="AH24" i="296"/>
  <c r="AL23" i="296"/>
  <c r="AK23" i="296"/>
  <c r="AJ23" i="296"/>
  <c r="AI23" i="296"/>
  <c r="AH23" i="296"/>
  <c r="AL22" i="296"/>
  <c r="AK22" i="296"/>
  <c r="AJ22" i="296"/>
  <c r="AI22" i="296"/>
  <c r="AH22" i="296"/>
  <c r="AL21" i="296"/>
  <c r="AK21" i="296"/>
  <c r="AJ21" i="296"/>
  <c r="AI21" i="296"/>
  <c r="AH21" i="296"/>
  <c r="AL20" i="296"/>
  <c r="AK20" i="296"/>
  <c r="AJ20" i="296"/>
  <c r="AI20" i="296"/>
  <c r="AH20" i="296"/>
  <c r="AL19" i="296"/>
  <c r="AK19" i="296"/>
  <c r="AJ19" i="296"/>
  <c r="AI19" i="296"/>
  <c r="AH19" i="296"/>
  <c r="AL18" i="296"/>
  <c r="AK18" i="296"/>
  <c r="AJ18" i="296"/>
  <c r="AI18" i="296"/>
  <c r="AH18" i="296"/>
  <c r="AL17" i="296"/>
  <c r="AK17" i="296"/>
  <c r="AJ17" i="296"/>
  <c r="AI17" i="296"/>
  <c r="AH17" i="296"/>
  <c r="AL16" i="296"/>
  <c r="AK16" i="296"/>
  <c r="AJ16" i="296"/>
  <c r="AI16" i="296"/>
  <c r="AH16" i="296"/>
  <c r="AL15" i="296"/>
  <c r="AK15" i="296"/>
  <c r="AJ15" i="296"/>
  <c r="AI15" i="296"/>
  <c r="AH15" i="296"/>
  <c r="AL14" i="296"/>
  <c r="AK14" i="296"/>
  <c r="AJ14" i="296"/>
  <c r="AI14" i="296"/>
  <c r="AH14" i="296"/>
  <c r="AL25" i="295"/>
  <c r="AK25" i="295"/>
  <c r="AJ25" i="295"/>
  <c r="AI25" i="295"/>
  <c r="AH25" i="295"/>
  <c r="AL24" i="295"/>
  <c r="AK24" i="295"/>
  <c r="AJ24" i="295"/>
  <c r="AI24" i="295"/>
  <c r="AH24" i="295"/>
  <c r="AL23" i="295"/>
  <c r="AK23" i="295"/>
  <c r="AJ23" i="295"/>
  <c r="AI23" i="295"/>
  <c r="AH23" i="295"/>
  <c r="AL22" i="295"/>
  <c r="AK22" i="295"/>
  <c r="AJ22" i="295"/>
  <c r="AI22" i="295"/>
  <c r="AH22" i="295"/>
  <c r="AL21" i="295"/>
  <c r="AK21" i="295"/>
  <c r="AJ21" i="295"/>
  <c r="AI21" i="295"/>
  <c r="AH21" i="295"/>
  <c r="AL20" i="295"/>
  <c r="AK20" i="295"/>
  <c r="AJ20" i="295"/>
  <c r="AI20" i="295"/>
  <c r="AH20" i="295"/>
  <c r="AL19" i="295"/>
  <c r="AK19" i="295"/>
  <c r="AJ19" i="295"/>
  <c r="AI19" i="295"/>
  <c r="AH19" i="295"/>
  <c r="AL18" i="295"/>
  <c r="AK18" i="295"/>
  <c r="AJ18" i="295"/>
  <c r="AI18" i="295"/>
  <c r="AH18" i="295"/>
  <c r="AL17" i="295"/>
  <c r="AK17" i="295"/>
  <c r="AJ17" i="295"/>
  <c r="AI17" i="295"/>
  <c r="AH17" i="295"/>
  <c r="AL16" i="295"/>
  <c r="AK16" i="295"/>
  <c r="AJ16" i="295"/>
  <c r="AI16" i="295"/>
  <c r="AH16" i="295"/>
  <c r="AL15" i="295"/>
  <c r="AK15" i="295"/>
  <c r="AJ15" i="295"/>
  <c r="AI15" i="295"/>
  <c r="AH15" i="295"/>
  <c r="AL14" i="295"/>
  <c r="AK14" i="295"/>
  <c r="AJ14" i="295"/>
  <c r="AI14" i="295"/>
  <c r="AH14" i="295"/>
  <c r="AL25" i="294"/>
  <c r="AK25" i="294"/>
  <c r="AJ25" i="294"/>
  <c r="AI25" i="294"/>
  <c r="AH25" i="294"/>
  <c r="AL24" i="294"/>
  <c r="AK24" i="294"/>
  <c r="AJ24" i="294"/>
  <c r="AI24" i="294"/>
  <c r="AH24" i="294"/>
  <c r="AL23" i="294"/>
  <c r="AK23" i="294"/>
  <c r="AJ23" i="294"/>
  <c r="AI23" i="294"/>
  <c r="AH23" i="294"/>
  <c r="AL22" i="294"/>
  <c r="AK22" i="294"/>
  <c r="AJ22" i="294"/>
  <c r="AI22" i="294"/>
  <c r="AH22" i="294"/>
  <c r="AL21" i="294"/>
  <c r="AK21" i="294"/>
  <c r="AJ21" i="294"/>
  <c r="AI21" i="294"/>
  <c r="AH21" i="294"/>
  <c r="AL20" i="294"/>
  <c r="AK20" i="294"/>
  <c r="AJ20" i="294"/>
  <c r="AI20" i="294"/>
  <c r="AH20" i="294"/>
  <c r="AL19" i="294"/>
  <c r="AK19" i="294"/>
  <c r="AJ19" i="294"/>
  <c r="AI19" i="294"/>
  <c r="AH19" i="294"/>
  <c r="AL18" i="294"/>
  <c r="AK18" i="294"/>
  <c r="AJ18" i="294"/>
  <c r="AI18" i="294"/>
  <c r="AH18" i="294"/>
  <c r="AL17" i="294"/>
  <c r="AK17" i="294"/>
  <c r="AJ17" i="294"/>
  <c r="AI17" i="294"/>
  <c r="AH17" i="294"/>
  <c r="AL16" i="294"/>
  <c r="AK16" i="294"/>
  <c r="AJ16" i="294"/>
  <c r="AI16" i="294"/>
  <c r="AH16" i="294"/>
  <c r="AL15" i="294"/>
  <c r="AK15" i="294"/>
  <c r="AJ15" i="294"/>
  <c r="AI15" i="294"/>
  <c r="AH15" i="294"/>
  <c r="AL14" i="294"/>
  <c r="AK14" i="294"/>
  <c r="AJ14" i="294"/>
  <c r="AI14" i="294"/>
  <c r="AH14" i="294"/>
  <c r="AL25" i="293"/>
  <c r="AK25" i="293"/>
  <c r="AJ25" i="293"/>
  <c r="AI25" i="293"/>
  <c r="AH25" i="293"/>
  <c r="AL24" i="293"/>
  <c r="AK24" i="293"/>
  <c r="AJ24" i="293"/>
  <c r="AI24" i="293"/>
  <c r="AH24" i="293"/>
  <c r="AL23" i="293"/>
  <c r="AK23" i="293"/>
  <c r="AJ23" i="293"/>
  <c r="AI23" i="293"/>
  <c r="AH23" i="293"/>
  <c r="AL22" i="293"/>
  <c r="AK22" i="293"/>
  <c r="AJ22" i="293"/>
  <c r="AI22" i="293"/>
  <c r="AH22" i="293"/>
  <c r="AL21" i="293"/>
  <c r="AK21" i="293"/>
  <c r="AJ21" i="293"/>
  <c r="AI21" i="293"/>
  <c r="AH21" i="293"/>
  <c r="AL20" i="293"/>
  <c r="AK20" i="293"/>
  <c r="AJ20" i="293"/>
  <c r="AI20" i="293"/>
  <c r="AH20" i="293"/>
  <c r="AL19" i="293"/>
  <c r="AK19" i="293"/>
  <c r="AJ19" i="293"/>
  <c r="AI19" i="293"/>
  <c r="AH19" i="293"/>
  <c r="AL18" i="293"/>
  <c r="AK18" i="293"/>
  <c r="AJ18" i="293"/>
  <c r="AI18" i="293"/>
  <c r="AH18" i="293"/>
  <c r="AL17" i="293"/>
  <c r="AK17" i="293"/>
  <c r="AJ17" i="293"/>
  <c r="AI17" i="293"/>
  <c r="AH17" i="293"/>
  <c r="AL16" i="293"/>
  <c r="AK16" i="293"/>
  <c r="AJ16" i="293"/>
  <c r="AI16" i="293"/>
  <c r="AH16" i="293"/>
  <c r="AL15" i="293"/>
  <c r="AK15" i="293"/>
  <c r="AJ15" i="293"/>
  <c r="AI15" i="293"/>
  <c r="AH15" i="293"/>
  <c r="AL14" i="293"/>
  <c r="AK14" i="293"/>
  <c r="AJ14" i="293"/>
  <c r="AI14" i="293"/>
  <c r="AH14" i="293"/>
  <c r="AL25" i="292"/>
  <c r="AK25" i="292"/>
  <c r="AJ25" i="292"/>
  <c r="AI25" i="292"/>
  <c r="AH25" i="292"/>
  <c r="AL24" i="292"/>
  <c r="AK24" i="292"/>
  <c r="AJ24" i="292"/>
  <c r="AI24" i="292"/>
  <c r="AH24" i="292"/>
  <c r="AL23" i="292"/>
  <c r="AK23" i="292"/>
  <c r="AJ23" i="292"/>
  <c r="AI23" i="292"/>
  <c r="AH23" i="292"/>
  <c r="AL22" i="292"/>
  <c r="AK22" i="292"/>
  <c r="AJ22" i="292"/>
  <c r="AI22" i="292"/>
  <c r="AH22" i="292"/>
  <c r="AL21" i="292"/>
  <c r="AK21" i="292"/>
  <c r="AJ21" i="292"/>
  <c r="AI21" i="292"/>
  <c r="AH21" i="292"/>
  <c r="AL20" i="292"/>
  <c r="AK20" i="292"/>
  <c r="AJ20" i="292"/>
  <c r="AI20" i="292"/>
  <c r="AH20" i="292"/>
  <c r="AL19" i="292"/>
  <c r="AK19" i="292"/>
  <c r="AJ19" i="292"/>
  <c r="AI19" i="292"/>
  <c r="AH19" i="292"/>
  <c r="AL18" i="292"/>
  <c r="AK18" i="292"/>
  <c r="AJ18" i="292"/>
  <c r="AI18" i="292"/>
  <c r="AH18" i="292"/>
  <c r="AL17" i="292"/>
  <c r="AK17" i="292"/>
  <c r="AJ17" i="292"/>
  <c r="AI17" i="292"/>
  <c r="AH17" i="292"/>
  <c r="AL16" i="292"/>
  <c r="AK16" i="292"/>
  <c r="AJ16" i="292"/>
  <c r="AI16" i="292"/>
  <c r="AH16" i="292"/>
  <c r="AL15" i="292"/>
  <c r="AK15" i="292"/>
  <c r="AJ15" i="292"/>
  <c r="AI15" i="292"/>
  <c r="AH15" i="292"/>
  <c r="AL14" i="292"/>
  <c r="AK14" i="292"/>
  <c r="AJ14" i="292"/>
  <c r="AI14" i="292"/>
  <c r="AH14" i="292"/>
  <c r="AL25" i="291"/>
  <c r="AK25" i="291"/>
  <c r="AJ25" i="291"/>
  <c r="AI25" i="291"/>
  <c r="AH25" i="291"/>
  <c r="AL24" i="291"/>
  <c r="AK24" i="291"/>
  <c r="AJ24" i="291"/>
  <c r="AI24" i="291"/>
  <c r="AH24" i="291"/>
  <c r="AL23" i="291"/>
  <c r="AK23" i="291"/>
  <c r="AJ23" i="291"/>
  <c r="AI23" i="291"/>
  <c r="AH23" i="291"/>
  <c r="AL22" i="291"/>
  <c r="AK22" i="291"/>
  <c r="AJ22" i="291"/>
  <c r="AI22" i="291"/>
  <c r="AH22" i="291"/>
  <c r="AL21" i="291"/>
  <c r="AK21" i="291"/>
  <c r="AJ21" i="291"/>
  <c r="AI21" i="291"/>
  <c r="AH21" i="291"/>
  <c r="AL20" i="291"/>
  <c r="AK20" i="291"/>
  <c r="AJ20" i="291"/>
  <c r="AI20" i="291"/>
  <c r="AH20" i="291"/>
  <c r="AL19" i="291"/>
  <c r="AK19" i="291"/>
  <c r="AJ19" i="291"/>
  <c r="AI19" i="291"/>
  <c r="AH19" i="291"/>
  <c r="AL18" i="291"/>
  <c r="AK18" i="291"/>
  <c r="AJ18" i="291"/>
  <c r="AI18" i="291"/>
  <c r="AH18" i="291"/>
  <c r="AL17" i="291"/>
  <c r="AK17" i="291"/>
  <c r="AJ17" i="291"/>
  <c r="AI17" i="291"/>
  <c r="AH17" i="291"/>
  <c r="AL16" i="291"/>
  <c r="AK16" i="291"/>
  <c r="AJ16" i="291"/>
  <c r="AI16" i="291"/>
  <c r="AH16" i="291"/>
  <c r="AL15" i="291"/>
  <c r="AK15" i="291"/>
  <c r="AJ15" i="291"/>
  <c r="AI15" i="291"/>
  <c r="AH15" i="291"/>
  <c r="AL14" i="291"/>
  <c r="AK14" i="291"/>
  <c r="AJ14" i="291"/>
  <c r="AI14" i="291"/>
  <c r="AH14" i="291"/>
  <c r="AL25" i="290"/>
  <c r="AK25" i="290"/>
  <c r="AJ25" i="290"/>
  <c r="AI25" i="290"/>
  <c r="AH25" i="290"/>
  <c r="AL24" i="290"/>
  <c r="AK24" i="290"/>
  <c r="AJ24" i="290"/>
  <c r="AI24" i="290"/>
  <c r="AH24" i="290"/>
  <c r="AL23" i="290"/>
  <c r="AK23" i="290"/>
  <c r="AJ23" i="290"/>
  <c r="AI23" i="290"/>
  <c r="AH23" i="290"/>
  <c r="AL22" i="290"/>
  <c r="AK22" i="290"/>
  <c r="AJ22" i="290"/>
  <c r="AI22" i="290"/>
  <c r="AH22" i="290"/>
  <c r="AL21" i="290"/>
  <c r="AK21" i="290"/>
  <c r="AJ21" i="290"/>
  <c r="AI21" i="290"/>
  <c r="AH21" i="290"/>
  <c r="AL20" i="290"/>
  <c r="AK20" i="290"/>
  <c r="AJ20" i="290"/>
  <c r="AI20" i="290"/>
  <c r="AH20" i="290"/>
  <c r="AL19" i="290"/>
  <c r="AK19" i="290"/>
  <c r="AJ19" i="290"/>
  <c r="AI19" i="290"/>
  <c r="AH19" i="290"/>
  <c r="AL18" i="290"/>
  <c r="AK18" i="290"/>
  <c r="AJ18" i="290"/>
  <c r="AI18" i="290"/>
  <c r="AH18" i="290"/>
  <c r="AL17" i="290"/>
  <c r="AK17" i="290"/>
  <c r="AJ17" i="290"/>
  <c r="AI17" i="290"/>
  <c r="AH17" i="290"/>
  <c r="AL16" i="290"/>
  <c r="AK16" i="290"/>
  <c r="AJ16" i="290"/>
  <c r="AI16" i="290"/>
  <c r="AH16" i="290"/>
  <c r="AL15" i="290"/>
  <c r="AK15" i="290"/>
  <c r="AJ15" i="290"/>
  <c r="AI15" i="290"/>
  <c r="AH15" i="290"/>
  <c r="AL14" i="290"/>
  <c r="AK14" i="290"/>
  <c r="AJ14" i="290"/>
  <c r="AI14" i="290"/>
  <c r="AH14" i="290"/>
  <c r="AL25" i="289"/>
  <c r="AK25" i="289"/>
  <c r="AJ25" i="289"/>
  <c r="AI25" i="289"/>
  <c r="AH25" i="289"/>
  <c r="AL24" i="289"/>
  <c r="AK24" i="289"/>
  <c r="AJ24" i="289"/>
  <c r="AI24" i="289"/>
  <c r="AH24" i="289"/>
  <c r="AL23" i="289"/>
  <c r="AK23" i="289"/>
  <c r="AJ23" i="289"/>
  <c r="AI23" i="289"/>
  <c r="AH23" i="289"/>
  <c r="AL22" i="289"/>
  <c r="AK22" i="289"/>
  <c r="AJ22" i="289"/>
  <c r="AI22" i="289"/>
  <c r="AH22" i="289"/>
  <c r="AL21" i="289"/>
  <c r="AK21" i="289"/>
  <c r="AJ21" i="289"/>
  <c r="AI21" i="289"/>
  <c r="AH21" i="289"/>
  <c r="AL20" i="289"/>
  <c r="AK20" i="289"/>
  <c r="AJ20" i="289"/>
  <c r="AI20" i="289"/>
  <c r="AH20" i="289"/>
  <c r="AL19" i="289"/>
  <c r="AK19" i="289"/>
  <c r="AJ19" i="289"/>
  <c r="AI19" i="289"/>
  <c r="AH19" i="289"/>
  <c r="AL18" i="289"/>
  <c r="AK18" i="289"/>
  <c r="AJ18" i="289"/>
  <c r="AI18" i="289"/>
  <c r="AH18" i="289"/>
  <c r="AL17" i="289"/>
  <c r="AK17" i="289"/>
  <c r="AJ17" i="289"/>
  <c r="AI17" i="289"/>
  <c r="AH17" i="289"/>
  <c r="AL16" i="289"/>
  <c r="AK16" i="289"/>
  <c r="AJ16" i="289"/>
  <c r="AI16" i="289"/>
  <c r="AH16" i="289"/>
  <c r="AL15" i="289"/>
  <c r="AK15" i="289"/>
  <c r="AJ15" i="289"/>
  <c r="AI15" i="289"/>
  <c r="AH15" i="289"/>
  <c r="AL14" i="289"/>
  <c r="AK14" i="289"/>
  <c r="AJ14" i="289"/>
  <c r="AI14" i="289"/>
  <c r="AH14" i="289"/>
  <c r="AL25" i="288"/>
  <c r="AK25" i="288"/>
  <c r="AJ25" i="288"/>
  <c r="AI25" i="288"/>
  <c r="AH25" i="288"/>
  <c r="AL24" i="288"/>
  <c r="AK24" i="288"/>
  <c r="AJ24" i="288"/>
  <c r="AI24" i="288"/>
  <c r="AH24" i="288"/>
  <c r="AL23" i="288"/>
  <c r="AK23" i="288"/>
  <c r="AJ23" i="288"/>
  <c r="AI23" i="288"/>
  <c r="AH23" i="288"/>
  <c r="AL22" i="288"/>
  <c r="AK22" i="288"/>
  <c r="AJ22" i="288"/>
  <c r="AI22" i="288"/>
  <c r="AH22" i="288"/>
  <c r="AL21" i="288"/>
  <c r="AK21" i="288"/>
  <c r="AJ21" i="288"/>
  <c r="AI21" i="288"/>
  <c r="AH21" i="288"/>
  <c r="AL20" i="288"/>
  <c r="AK20" i="288"/>
  <c r="AJ20" i="288"/>
  <c r="AI20" i="288"/>
  <c r="AH20" i="288"/>
  <c r="AL19" i="288"/>
  <c r="AK19" i="288"/>
  <c r="AJ19" i="288"/>
  <c r="AI19" i="288"/>
  <c r="AH19" i="288"/>
  <c r="AL18" i="288"/>
  <c r="AK18" i="288"/>
  <c r="AJ18" i="288"/>
  <c r="AI18" i="288"/>
  <c r="AH18" i="288"/>
  <c r="AL17" i="288"/>
  <c r="AK17" i="288"/>
  <c r="AJ17" i="288"/>
  <c r="AI17" i="288"/>
  <c r="AH17" i="288"/>
  <c r="AL16" i="288"/>
  <c r="AK16" i="288"/>
  <c r="AJ16" i="288"/>
  <c r="AI16" i="288"/>
  <c r="AH16" i="288"/>
  <c r="AL15" i="288"/>
  <c r="AK15" i="288"/>
  <c r="AJ15" i="288"/>
  <c r="AI15" i="288"/>
  <c r="AH15" i="288"/>
  <c r="AL14" i="288"/>
  <c r="AK14" i="288"/>
  <c r="AJ14" i="288"/>
  <c r="AI14" i="288"/>
  <c r="AH14" i="288"/>
  <c r="AL25" i="287"/>
  <c r="AK25" i="287"/>
  <c r="AJ25" i="287"/>
  <c r="AI25" i="287"/>
  <c r="AH25" i="287"/>
  <c r="AL24" i="287"/>
  <c r="AK24" i="287"/>
  <c r="AJ24" i="287"/>
  <c r="AI24" i="287"/>
  <c r="AH24" i="287"/>
  <c r="AL23" i="287"/>
  <c r="AK23" i="287"/>
  <c r="AJ23" i="287"/>
  <c r="AI23" i="287"/>
  <c r="AH23" i="287"/>
  <c r="AL22" i="287"/>
  <c r="AK22" i="287"/>
  <c r="AJ22" i="287"/>
  <c r="AI22" i="287"/>
  <c r="AH22" i="287"/>
  <c r="AL21" i="287"/>
  <c r="AK21" i="287"/>
  <c r="AJ21" i="287"/>
  <c r="AI21" i="287"/>
  <c r="AH21" i="287"/>
  <c r="AL20" i="287"/>
  <c r="AK20" i="287"/>
  <c r="AJ20" i="287"/>
  <c r="AI20" i="287"/>
  <c r="AH20" i="287"/>
  <c r="AL19" i="287"/>
  <c r="AK19" i="287"/>
  <c r="AJ19" i="287"/>
  <c r="AI19" i="287"/>
  <c r="AH19" i="287"/>
  <c r="AL18" i="287"/>
  <c r="AK18" i="287"/>
  <c r="AJ18" i="287"/>
  <c r="AI18" i="287"/>
  <c r="AH18" i="287"/>
  <c r="AL17" i="287"/>
  <c r="AK17" i="287"/>
  <c r="AJ17" i="287"/>
  <c r="AI17" i="287"/>
  <c r="AH17" i="287"/>
  <c r="AL16" i="287"/>
  <c r="AK16" i="287"/>
  <c r="AJ16" i="287"/>
  <c r="AI16" i="287"/>
  <c r="AH16" i="287"/>
  <c r="AL15" i="287"/>
  <c r="AK15" i="287"/>
  <c r="AJ15" i="287"/>
  <c r="AI15" i="287"/>
  <c r="AH15" i="287"/>
  <c r="AL14" i="287"/>
  <c r="AK14" i="287"/>
  <c r="AJ14" i="287"/>
  <c r="AI14" i="287"/>
  <c r="AH14" i="287"/>
  <c r="AL25" i="286"/>
  <c r="AK25" i="286"/>
  <c r="AJ25" i="286"/>
  <c r="AI25" i="286"/>
  <c r="AH25" i="286"/>
  <c r="AL24" i="286"/>
  <c r="AK24" i="286"/>
  <c r="AJ24" i="286"/>
  <c r="AI24" i="286"/>
  <c r="AH24" i="286"/>
  <c r="AL23" i="286"/>
  <c r="AK23" i="286"/>
  <c r="AJ23" i="286"/>
  <c r="AI23" i="286"/>
  <c r="AH23" i="286"/>
  <c r="AL22" i="286"/>
  <c r="AK22" i="286"/>
  <c r="AJ22" i="286"/>
  <c r="AI22" i="286"/>
  <c r="AH22" i="286"/>
  <c r="AL21" i="286"/>
  <c r="AK21" i="286"/>
  <c r="AJ21" i="286"/>
  <c r="AI21" i="286"/>
  <c r="AH21" i="286"/>
  <c r="AL20" i="286"/>
  <c r="AK20" i="286"/>
  <c r="AJ20" i="286"/>
  <c r="AI20" i="286"/>
  <c r="AH20" i="286"/>
  <c r="AL19" i="286"/>
  <c r="AK19" i="286"/>
  <c r="AJ19" i="286"/>
  <c r="AI19" i="286"/>
  <c r="AH19" i="286"/>
  <c r="AL18" i="286"/>
  <c r="AK18" i="286"/>
  <c r="AJ18" i="286"/>
  <c r="AI18" i="286"/>
  <c r="AH18" i="286"/>
  <c r="AL17" i="286"/>
  <c r="AK17" i="286"/>
  <c r="AJ17" i="286"/>
  <c r="AI17" i="286"/>
  <c r="AH17" i="286"/>
  <c r="AL16" i="286"/>
  <c r="AK16" i="286"/>
  <c r="AJ16" i="286"/>
  <c r="AI16" i="286"/>
  <c r="AH16" i="286"/>
  <c r="AL15" i="286"/>
  <c r="AK15" i="286"/>
  <c r="AJ15" i="286"/>
  <c r="AI15" i="286"/>
  <c r="AH15" i="286"/>
  <c r="AL14" i="286"/>
  <c r="AK14" i="286"/>
  <c r="AJ14" i="286"/>
  <c r="AI14" i="286"/>
  <c r="AH14" i="286"/>
  <c r="AL25" i="285"/>
  <c r="AK25" i="285"/>
  <c r="AJ25" i="285"/>
  <c r="AI25" i="285"/>
  <c r="AH25" i="285"/>
  <c r="AL24" i="285"/>
  <c r="AK24" i="285"/>
  <c r="AJ24" i="285"/>
  <c r="AI24" i="285"/>
  <c r="AH24" i="285"/>
  <c r="AL23" i="285"/>
  <c r="AK23" i="285"/>
  <c r="AJ23" i="285"/>
  <c r="AI23" i="285"/>
  <c r="AH23" i="285"/>
  <c r="AL22" i="285"/>
  <c r="AK22" i="285"/>
  <c r="AJ22" i="285"/>
  <c r="AI22" i="285"/>
  <c r="AH22" i="285"/>
  <c r="AL21" i="285"/>
  <c r="AK21" i="285"/>
  <c r="AJ21" i="285"/>
  <c r="AI21" i="285"/>
  <c r="AH21" i="285"/>
  <c r="AL20" i="285"/>
  <c r="AK20" i="285"/>
  <c r="AJ20" i="285"/>
  <c r="AI20" i="285"/>
  <c r="AH20" i="285"/>
  <c r="AL19" i="285"/>
  <c r="AK19" i="285"/>
  <c r="AJ19" i="285"/>
  <c r="AI19" i="285"/>
  <c r="AH19" i="285"/>
  <c r="AL18" i="285"/>
  <c r="AK18" i="285"/>
  <c r="AJ18" i="285"/>
  <c r="AI18" i="285"/>
  <c r="AH18" i="285"/>
  <c r="AL17" i="285"/>
  <c r="AK17" i="285"/>
  <c r="AJ17" i="285"/>
  <c r="AI17" i="285"/>
  <c r="AH17" i="285"/>
  <c r="AL16" i="285"/>
  <c r="AK16" i="285"/>
  <c r="AJ16" i="285"/>
  <c r="AI16" i="285"/>
  <c r="AH16" i="285"/>
  <c r="AL15" i="285"/>
  <c r="AK15" i="285"/>
  <c r="AJ15" i="285"/>
  <c r="AI15" i="285"/>
  <c r="AH15" i="285"/>
  <c r="AL14" i="285"/>
  <c r="AK14" i="285"/>
  <c r="AJ14" i="285"/>
  <c r="AI14" i="285"/>
  <c r="AH14" i="285"/>
  <c r="AL25" i="284"/>
  <c r="AK25" i="284"/>
  <c r="AJ25" i="284"/>
  <c r="AI25" i="284"/>
  <c r="AH25" i="284"/>
  <c r="AL24" i="284"/>
  <c r="AK24" i="284"/>
  <c r="AJ24" i="284"/>
  <c r="AI24" i="284"/>
  <c r="AH24" i="284"/>
  <c r="AL23" i="284"/>
  <c r="AK23" i="284"/>
  <c r="AJ23" i="284"/>
  <c r="AI23" i="284"/>
  <c r="AH23" i="284"/>
  <c r="AL22" i="284"/>
  <c r="AK22" i="284"/>
  <c r="AJ22" i="284"/>
  <c r="AI22" i="284"/>
  <c r="AH22" i="284"/>
  <c r="AL21" i="284"/>
  <c r="AK21" i="284"/>
  <c r="AJ21" i="284"/>
  <c r="AI21" i="284"/>
  <c r="AH21" i="284"/>
  <c r="AL20" i="284"/>
  <c r="AK20" i="284"/>
  <c r="AJ20" i="284"/>
  <c r="AI20" i="284"/>
  <c r="AH20" i="284"/>
  <c r="AL19" i="284"/>
  <c r="AK19" i="284"/>
  <c r="AJ19" i="284"/>
  <c r="AI19" i="284"/>
  <c r="AH19" i="284"/>
  <c r="AL18" i="284"/>
  <c r="AK18" i="284"/>
  <c r="AJ18" i="284"/>
  <c r="AI18" i="284"/>
  <c r="AH18" i="284"/>
  <c r="AL17" i="284"/>
  <c r="AK17" i="284"/>
  <c r="AJ17" i="284"/>
  <c r="AI17" i="284"/>
  <c r="AH17" i="284"/>
  <c r="AL16" i="284"/>
  <c r="AK16" i="284"/>
  <c r="AJ16" i="284"/>
  <c r="AI16" i="284"/>
  <c r="AH16" i="284"/>
  <c r="AL15" i="284"/>
  <c r="AK15" i="284"/>
  <c r="AJ15" i="284"/>
  <c r="AI15" i="284"/>
  <c r="AH15" i="284"/>
  <c r="AL14" i="284"/>
  <c r="AK14" i="284"/>
  <c r="AJ14" i="284"/>
  <c r="AI14" i="284"/>
  <c r="AH14" i="284"/>
  <c r="AL25" i="283"/>
  <c r="AK25" i="283"/>
  <c r="AJ25" i="283"/>
  <c r="AI25" i="283"/>
  <c r="AH25" i="283"/>
  <c r="AL24" i="283"/>
  <c r="AK24" i="283"/>
  <c r="AJ24" i="283"/>
  <c r="AI24" i="283"/>
  <c r="AH24" i="283"/>
  <c r="AL23" i="283"/>
  <c r="AK23" i="283"/>
  <c r="AJ23" i="283"/>
  <c r="AI23" i="283"/>
  <c r="AH23" i="283"/>
  <c r="AL22" i="283"/>
  <c r="AK22" i="283"/>
  <c r="AJ22" i="283"/>
  <c r="AI22" i="283"/>
  <c r="AH22" i="283"/>
  <c r="AL21" i="283"/>
  <c r="AK21" i="283"/>
  <c r="AJ21" i="283"/>
  <c r="AI21" i="283"/>
  <c r="AH21" i="283"/>
  <c r="AL20" i="283"/>
  <c r="AK20" i="283"/>
  <c r="AJ20" i="283"/>
  <c r="AI20" i="283"/>
  <c r="AH20" i="283"/>
  <c r="AL19" i="283"/>
  <c r="AK19" i="283"/>
  <c r="AJ19" i="283"/>
  <c r="AI19" i="283"/>
  <c r="AH19" i="283"/>
  <c r="AL18" i="283"/>
  <c r="AK18" i="283"/>
  <c r="AJ18" i="283"/>
  <c r="AI18" i="283"/>
  <c r="AH18" i="283"/>
  <c r="AL17" i="283"/>
  <c r="AK17" i="283"/>
  <c r="AJ17" i="283"/>
  <c r="AI17" i="283"/>
  <c r="AH17" i="283"/>
  <c r="AL16" i="283"/>
  <c r="AK16" i="283"/>
  <c r="AJ16" i="283"/>
  <c r="AI16" i="283"/>
  <c r="AH16" i="283"/>
  <c r="AL15" i="283"/>
  <c r="AK15" i="283"/>
  <c r="AJ15" i="283"/>
  <c r="AI15" i="283"/>
  <c r="AH15" i="283"/>
  <c r="AL14" i="283"/>
  <c r="AK14" i="283"/>
  <c r="AJ14" i="283"/>
  <c r="AI14" i="283"/>
  <c r="AH14" i="283"/>
  <c r="AL25" i="282"/>
  <c r="AK25" i="282"/>
  <c r="AJ25" i="282"/>
  <c r="AI25" i="282"/>
  <c r="AH25" i="282"/>
  <c r="AL24" i="282"/>
  <c r="AK24" i="282"/>
  <c r="AJ24" i="282"/>
  <c r="AI24" i="282"/>
  <c r="AH24" i="282"/>
  <c r="AL23" i="282"/>
  <c r="AK23" i="282"/>
  <c r="AJ23" i="282"/>
  <c r="AI23" i="282"/>
  <c r="AH23" i="282"/>
  <c r="AL22" i="282"/>
  <c r="AK22" i="282"/>
  <c r="AJ22" i="282"/>
  <c r="AI22" i="282"/>
  <c r="AH22" i="282"/>
  <c r="AL21" i="282"/>
  <c r="AK21" i="282"/>
  <c r="AJ21" i="282"/>
  <c r="AI21" i="282"/>
  <c r="AH21" i="282"/>
  <c r="AL20" i="282"/>
  <c r="AK20" i="282"/>
  <c r="AJ20" i="282"/>
  <c r="AI20" i="282"/>
  <c r="AH20" i="282"/>
  <c r="AL19" i="282"/>
  <c r="AK19" i="282"/>
  <c r="AJ19" i="282"/>
  <c r="AI19" i="282"/>
  <c r="AH19" i="282"/>
  <c r="AL18" i="282"/>
  <c r="AK18" i="282"/>
  <c r="AJ18" i="282"/>
  <c r="AI18" i="282"/>
  <c r="AH18" i="282"/>
  <c r="AL17" i="282"/>
  <c r="AK17" i="282"/>
  <c r="AJ17" i="282"/>
  <c r="AI17" i="282"/>
  <c r="AH17" i="282"/>
  <c r="AL16" i="282"/>
  <c r="AK16" i="282"/>
  <c r="AJ16" i="282"/>
  <c r="AI16" i="282"/>
  <c r="AH16" i="282"/>
  <c r="AL15" i="282"/>
  <c r="AK15" i="282"/>
  <c r="AJ15" i="282"/>
  <c r="AI15" i="282"/>
  <c r="AH15" i="282"/>
  <c r="AL14" i="282"/>
  <c r="AK14" i="282"/>
  <c r="AJ14" i="282"/>
  <c r="AI14" i="282"/>
  <c r="AH14" i="282"/>
  <c r="AL25" i="281"/>
  <c r="AK25" i="281"/>
  <c r="AJ25" i="281"/>
  <c r="AI25" i="281"/>
  <c r="AH25" i="281"/>
  <c r="AL24" i="281"/>
  <c r="AK24" i="281"/>
  <c r="AJ24" i="281"/>
  <c r="AI24" i="281"/>
  <c r="AH24" i="281"/>
  <c r="AL23" i="281"/>
  <c r="AK23" i="281"/>
  <c r="AJ23" i="281"/>
  <c r="AI23" i="281"/>
  <c r="AH23" i="281"/>
  <c r="AL22" i="281"/>
  <c r="AK22" i="281"/>
  <c r="AJ22" i="281"/>
  <c r="AI22" i="281"/>
  <c r="AH22" i="281"/>
  <c r="AL21" i="281"/>
  <c r="AK21" i="281"/>
  <c r="AJ21" i="281"/>
  <c r="AI21" i="281"/>
  <c r="AH21" i="281"/>
  <c r="AL20" i="281"/>
  <c r="AK20" i="281"/>
  <c r="AJ20" i="281"/>
  <c r="AI20" i="281"/>
  <c r="AH20" i="281"/>
  <c r="AL19" i="281"/>
  <c r="AK19" i="281"/>
  <c r="AJ19" i="281"/>
  <c r="AI19" i="281"/>
  <c r="AH19" i="281"/>
  <c r="AL18" i="281"/>
  <c r="AK18" i="281"/>
  <c r="AJ18" i="281"/>
  <c r="AI18" i="281"/>
  <c r="AH18" i="281"/>
  <c r="AL17" i="281"/>
  <c r="AK17" i="281"/>
  <c r="AJ17" i="281"/>
  <c r="AI17" i="281"/>
  <c r="AH17" i="281"/>
  <c r="AL16" i="281"/>
  <c r="AK16" i="281"/>
  <c r="AJ16" i="281"/>
  <c r="AI16" i="281"/>
  <c r="AH16" i="281"/>
  <c r="AL15" i="281"/>
  <c r="AK15" i="281"/>
  <c r="AJ15" i="281"/>
  <c r="AI15" i="281"/>
  <c r="AH15" i="281"/>
  <c r="AL14" i="281"/>
  <c r="AK14" i="281"/>
  <c r="AJ14" i="281"/>
  <c r="AI14" i="281"/>
  <c r="AH14" i="281"/>
  <c r="AL25" i="280"/>
  <c r="AK25" i="280"/>
  <c r="AJ25" i="280"/>
  <c r="AI25" i="280"/>
  <c r="AH25" i="280"/>
  <c r="AL24" i="280"/>
  <c r="AK24" i="280"/>
  <c r="AJ24" i="280"/>
  <c r="AI24" i="280"/>
  <c r="AH24" i="280"/>
  <c r="AL23" i="280"/>
  <c r="AK23" i="280"/>
  <c r="AJ23" i="280"/>
  <c r="AI23" i="280"/>
  <c r="AH23" i="280"/>
  <c r="AL22" i="280"/>
  <c r="AK22" i="280"/>
  <c r="AJ22" i="280"/>
  <c r="AI22" i="280"/>
  <c r="AH22" i="280"/>
  <c r="AL21" i="280"/>
  <c r="AK21" i="280"/>
  <c r="AJ21" i="280"/>
  <c r="AI21" i="280"/>
  <c r="AH21" i="280"/>
  <c r="AL20" i="280"/>
  <c r="AK20" i="280"/>
  <c r="AJ20" i="280"/>
  <c r="AI20" i="280"/>
  <c r="AH20" i="280"/>
  <c r="AL19" i="280"/>
  <c r="AK19" i="280"/>
  <c r="AJ19" i="280"/>
  <c r="AI19" i="280"/>
  <c r="AH19" i="280"/>
  <c r="AL18" i="280"/>
  <c r="AK18" i="280"/>
  <c r="AJ18" i="280"/>
  <c r="AI18" i="280"/>
  <c r="AH18" i="280"/>
  <c r="AL17" i="280"/>
  <c r="AK17" i="280"/>
  <c r="AJ17" i="280"/>
  <c r="AI17" i="280"/>
  <c r="AH17" i="280"/>
  <c r="AL16" i="280"/>
  <c r="AK16" i="280"/>
  <c r="AJ16" i="280"/>
  <c r="AI16" i="280"/>
  <c r="AH16" i="280"/>
  <c r="AL15" i="280"/>
  <c r="AK15" i="280"/>
  <c r="AJ15" i="280"/>
  <c r="AI15" i="280"/>
  <c r="AH15" i="280"/>
  <c r="AL14" i="280"/>
  <c r="AK14" i="280"/>
  <c r="AJ14" i="280"/>
  <c r="AI14" i="280"/>
  <c r="AH14" i="280"/>
  <c r="AL25" i="279"/>
  <c r="AK25" i="279"/>
  <c r="AJ25" i="279"/>
  <c r="AI25" i="279"/>
  <c r="AH25" i="279"/>
  <c r="AL24" i="279"/>
  <c r="AK24" i="279"/>
  <c r="AJ24" i="279"/>
  <c r="AI24" i="279"/>
  <c r="AH24" i="279"/>
  <c r="AL23" i="279"/>
  <c r="AK23" i="279"/>
  <c r="AJ23" i="279"/>
  <c r="AI23" i="279"/>
  <c r="AH23" i="279"/>
  <c r="AL22" i="279"/>
  <c r="AK22" i="279"/>
  <c r="AJ22" i="279"/>
  <c r="AI22" i="279"/>
  <c r="AH22" i="279"/>
  <c r="AL21" i="279"/>
  <c r="AK21" i="279"/>
  <c r="AJ21" i="279"/>
  <c r="AI21" i="279"/>
  <c r="AH21" i="279"/>
  <c r="AL20" i="279"/>
  <c r="AK20" i="279"/>
  <c r="AJ20" i="279"/>
  <c r="AI20" i="279"/>
  <c r="AH20" i="279"/>
  <c r="AL19" i="279"/>
  <c r="AK19" i="279"/>
  <c r="AJ19" i="279"/>
  <c r="AI19" i="279"/>
  <c r="AH19" i="279"/>
  <c r="AL18" i="279"/>
  <c r="AK18" i="279"/>
  <c r="AJ18" i="279"/>
  <c r="AI18" i="279"/>
  <c r="AH18" i="279"/>
  <c r="AL17" i="279"/>
  <c r="AK17" i="279"/>
  <c r="AJ17" i="279"/>
  <c r="AI17" i="279"/>
  <c r="AH17" i="279"/>
  <c r="AL16" i="279"/>
  <c r="AK16" i="279"/>
  <c r="AJ16" i="279"/>
  <c r="AI16" i="279"/>
  <c r="AH16" i="279"/>
  <c r="AL15" i="279"/>
  <c r="AK15" i="279"/>
  <c r="AJ15" i="279"/>
  <c r="AI15" i="279"/>
  <c r="AH15" i="279"/>
  <c r="AL14" i="279"/>
  <c r="AK14" i="279"/>
  <c r="AJ14" i="279"/>
  <c r="AI14" i="279"/>
  <c r="AH14" i="279"/>
  <c r="AL25" i="278"/>
  <c r="AK25" i="278"/>
  <c r="AJ25" i="278"/>
  <c r="AI25" i="278"/>
  <c r="AH25" i="278"/>
  <c r="AL24" i="278"/>
  <c r="AK24" i="278"/>
  <c r="AJ24" i="278"/>
  <c r="AI24" i="278"/>
  <c r="AH24" i="278"/>
  <c r="AL23" i="278"/>
  <c r="AK23" i="278"/>
  <c r="AJ23" i="278"/>
  <c r="AI23" i="278"/>
  <c r="AH23" i="278"/>
  <c r="AL22" i="278"/>
  <c r="AK22" i="278"/>
  <c r="AJ22" i="278"/>
  <c r="AI22" i="278"/>
  <c r="AH22" i="278"/>
  <c r="AL21" i="278"/>
  <c r="AK21" i="278"/>
  <c r="AJ21" i="278"/>
  <c r="AI21" i="278"/>
  <c r="AH21" i="278"/>
  <c r="AL20" i="278"/>
  <c r="AK20" i="278"/>
  <c r="AJ20" i="278"/>
  <c r="AI20" i="278"/>
  <c r="AH20" i="278"/>
  <c r="AL19" i="278"/>
  <c r="AK19" i="278"/>
  <c r="AJ19" i="278"/>
  <c r="AI19" i="278"/>
  <c r="AH19" i="278"/>
  <c r="AL18" i="278"/>
  <c r="AK18" i="278"/>
  <c r="AJ18" i="278"/>
  <c r="AI18" i="278"/>
  <c r="AH18" i="278"/>
  <c r="AL17" i="278"/>
  <c r="AK17" i="278"/>
  <c r="AJ17" i="278"/>
  <c r="AI17" i="278"/>
  <c r="AH17" i="278"/>
  <c r="AL16" i="278"/>
  <c r="AK16" i="278"/>
  <c r="AJ16" i="278"/>
  <c r="AI16" i="278"/>
  <c r="AH16" i="278"/>
  <c r="AL15" i="278"/>
  <c r="AK15" i="278"/>
  <c r="AJ15" i="278"/>
  <c r="AI15" i="278"/>
  <c r="AH15" i="278"/>
  <c r="AL14" i="278"/>
  <c r="AK14" i="278"/>
  <c r="AJ14" i="278"/>
  <c r="AI14" i="278"/>
  <c r="AH14" i="278"/>
  <c r="AL25" i="277"/>
  <c r="AK25" i="277"/>
  <c r="AJ25" i="277"/>
  <c r="AI25" i="277"/>
  <c r="AH25" i="277"/>
  <c r="AL24" i="277"/>
  <c r="AK24" i="277"/>
  <c r="AJ24" i="277"/>
  <c r="AI24" i="277"/>
  <c r="AH24" i="277"/>
  <c r="AL23" i="277"/>
  <c r="AK23" i="277"/>
  <c r="AJ23" i="277"/>
  <c r="AI23" i="277"/>
  <c r="AH23" i="277"/>
  <c r="AL22" i="277"/>
  <c r="AK22" i="277"/>
  <c r="AJ22" i="277"/>
  <c r="AI22" i="277"/>
  <c r="AH22" i="277"/>
  <c r="AL21" i="277"/>
  <c r="AK21" i="277"/>
  <c r="AJ21" i="277"/>
  <c r="AI21" i="277"/>
  <c r="AH21" i="277"/>
  <c r="AL20" i="277"/>
  <c r="AK20" i="277"/>
  <c r="AJ20" i="277"/>
  <c r="AI20" i="277"/>
  <c r="AH20" i="277"/>
  <c r="AL19" i="277"/>
  <c r="AK19" i="277"/>
  <c r="AJ19" i="277"/>
  <c r="AI19" i="277"/>
  <c r="AH19" i="277"/>
  <c r="AL18" i="277"/>
  <c r="AK18" i="277"/>
  <c r="AJ18" i="277"/>
  <c r="AI18" i="277"/>
  <c r="AH18" i="277"/>
  <c r="AL17" i="277"/>
  <c r="AK17" i="277"/>
  <c r="AJ17" i="277"/>
  <c r="AI17" i="277"/>
  <c r="AH17" i="277"/>
  <c r="AL16" i="277"/>
  <c r="AK16" i="277"/>
  <c r="AJ16" i="277"/>
  <c r="AI16" i="277"/>
  <c r="AH16" i="277"/>
  <c r="AL15" i="277"/>
  <c r="AK15" i="277"/>
  <c r="AJ15" i="277"/>
  <c r="AI15" i="277"/>
  <c r="AH15" i="277"/>
  <c r="AL14" i="277"/>
  <c r="AK14" i="277"/>
  <c r="AJ14" i="277"/>
  <c r="AI14" i="277"/>
  <c r="AH14" i="277"/>
  <c r="AL25" i="276"/>
  <c r="AK25" i="276"/>
  <c r="AJ25" i="276"/>
  <c r="AI25" i="276"/>
  <c r="AH25" i="276"/>
  <c r="AL24" i="276"/>
  <c r="AK24" i="276"/>
  <c r="AJ24" i="276"/>
  <c r="AI24" i="276"/>
  <c r="AH24" i="276"/>
  <c r="AL23" i="276"/>
  <c r="AK23" i="276"/>
  <c r="AJ23" i="276"/>
  <c r="AI23" i="276"/>
  <c r="AH23" i="276"/>
  <c r="AL22" i="276"/>
  <c r="AK22" i="276"/>
  <c r="AJ22" i="276"/>
  <c r="AI22" i="276"/>
  <c r="AH22" i="276"/>
  <c r="AL21" i="276"/>
  <c r="AK21" i="276"/>
  <c r="AJ21" i="276"/>
  <c r="AI21" i="276"/>
  <c r="AH21" i="276"/>
  <c r="AL20" i="276"/>
  <c r="AK20" i="276"/>
  <c r="AJ20" i="276"/>
  <c r="AI20" i="276"/>
  <c r="AH20" i="276"/>
  <c r="AL19" i="276"/>
  <c r="AK19" i="276"/>
  <c r="AJ19" i="276"/>
  <c r="AI19" i="276"/>
  <c r="AH19" i="276"/>
  <c r="AL18" i="276"/>
  <c r="AK18" i="276"/>
  <c r="AJ18" i="276"/>
  <c r="AI18" i="276"/>
  <c r="AH18" i="276"/>
  <c r="AL17" i="276"/>
  <c r="AK17" i="276"/>
  <c r="AJ17" i="276"/>
  <c r="AI17" i="276"/>
  <c r="AH17" i="276"/>
  <c r="AL16" i="276"/>
  <c r="AK16" i="276"/>
  <c r="AJ16" i="276"/>
  <c r="AI16" i="276"/>
  <c r="AH16" i="276"/>
  <c r="AL15" i="276"/>
  <c r="AK15" i="276"/>
  <c r="AJ15" i="276"/>
  <c r="AI15" i="276"/>
  <c r="AH15" i="276"/>
  <c r="AL14" i="276"/>
  <c r="AK14" i="276"/>
  <c r="AJ14" i="276"/>
  <c r="AI14" i="276"/>
  <c r="AH14" i="276"/>
  <c r="AL25" i="275"/>
  <c r="AK25" i="275"/>
  <c r="AJ25" i="275"/>
  <c r="AI25" i="275"/>
  <c r="AH25" i="275"/>
  <c r="AL24" i="275"/>
  <c r="AK24" i="275"/>
  <c r="AJ24" i="275"/>
  <c r="AI24" i="275"/>
  <c r="AH24" i="275"/>
  <c r="AL23" i="275"/>
  <c r="AK23" i="275"/>
  <c r="AJ23" i="275"/>
  <c r="AI23" i="275"/>
  <c r="AH23" i="275"/>
  <c r="AL22" i="275"/>
  <c r="AK22" i="275"/>
  <c r="AJ22" i="275"/>
  <c r="AI22" i="275"/>
  <c r="AH22" i="275"/>
  <c r="AL21" i="275"/>
  <c r="AK21" i="275"/>
  <c r="AJ21" i="275"/>
  <c r="AI21" i="275"/>
  <c r="AH21" i="275"/>
  <c r="AL20" i="275"/>
  <c r="AK20" i="275"/>
  <c r="AJ20" i="275"/>
  <c r="AI20" i="275"/>
  <c r="AH20" i="275"/>
  <c r="AL19" i="275"/>
  <c r="AK19" i="275"/>
  <c r="AJ19" i="275"/>
  <c r="AI19" i="275"/>
  <c r="AH19" i="275"/>
  <c r="AL18" i="275"/>
  <c r="AK18" i="275"/>
  <c r="AJ18" i="275"/>
  <c r="AI18" i="275"/>
  <c r="AH18" i="275"/>
  <c r="AL17" i="275"/>
  <c r="AK17" i="275"/>
  <c r="AJ17" i="275"/>
  <c r="AI17" i="275"/>
  <c r="AH17" i="275"/>
  <c r="AL16" i="275"/>
  <c r="AK16" i="275"/>
  <c r="AJ16" i="275"/>
  <c r="AI16" i="275"/>
  <c r="AH16" i="275"/>
  <c r="AL15" i="275"/>
  <c r="AK15" i="275"/>
  <c r="AJ15" i="275"/>
  <c r="AI15" i="275"/>
  <c r="AH15" i="275"/>
  <c r="AL14" i="275"/>
  <c r="AK14" i="275"/>
  <c r="AJ14" i="275"/>
  <c r="AI14" i="275"/>
  <c r="AH14" i="275"/>
  <c r="AL25" i="274"/>
  <c r="AK25" i="274"/>
  <c r="AJ25" i="274"/>
  <c r="AI25" i="274"/>
  <c r="AH25" i="274"/>
  <c r="AL24" i="274"/>
  <c r="AK24" i="274"/>
  <c r="AJ24" i="274"/>
  <c r="AI24" i="274"/>
  <c r="AH24" i="274"/>
  <c r="AL23" i="274"/>
  <c r="AK23" i="274"/>
  <c r="AJ23" i="274"/>
  <c r="AI23" i="274"/>
  <c r="AH23" i="274"/>
  <c r="AL22" i="274"/>
  <c r="AK22" i="274"/>
  <c r="AJ22" i="274"/>
  <c r="AI22" i="274"/>
  <c r="AH22" i="274"/>
  <c r="AL21" i="274"/>
  <c r="AK21" i="274"/>
  <c r="AJ21" i="274"/>
  <c r="AI21" i="274"/>
  <c r="AH21" i="274"/>
  <c r="AL20" i="274"/>
  <c r="AK20" i="274"/>
  <c r="AJ20" i="274"/>
  <c r="AI20" i="274"/>
  <c r="AH20" i="274"/>
  <c r="AL19" i="274"/>
  <c r="AK19" i="274"/>
  <c r="AJ19" i="274"/>
  <c r="AI19" i="274"/>
  <c r="AH19" i="274"/>
  <c r="AL18" i="274"/>
  <c r="AK18" i="274"/>
  <c r="AJ18" i="274"/>
  <c r="AI18" i="274"/>
  <c r="AH18" i="274"/>
  <c r="AL17" i="274"/>
  <c r="AK17" i="274"/>
  <c r="AJ17" i="274"/>
  <c r="AI17" i="274"/>
  <c r="AH17" i="274"/>
  <c r="AL16" i="274"/>
  <c r="AK16" i="274"/>
  <c r="AJ16" i="274"/>
  <c r="AI16" i="274"/>
  <c r="AH16" i="274"/>
  <c r="AL15" i="274"/>
  <c r="AK15" i="274"/>
  <c r="AJ15" i="274"/>
  <c r="AI15" i="274"/>
  <c r="AH15" i="274"/>
  <c r="AL14" i="274"/>
  <c r="AK14" i="274"/>
  <c r="AJ14" i="274"/>
  <c r="AI14" i="274"/>
  <c r="AH14" i="274"/>
  <c r="AL25" i="273"/>
  <c r="AK25" i="273"/>
  <c r="AJ25" i="273"/>
  <c r="AI25" i="273"/>
  <c r="AH25" i="273"/>
  <c r="AL24" i="273"/>
  <c r="AK24" i="273"/>
  <c r="AJ24" i="273"/>
  <c r="AI24" i="273"/>
  <c r="AH24" i="273"/>
  <c r="AL23" i="273"/>
  <c r="AK23" i="273"/>
  <c r="AJ23" i="273"/>
  <c r="AI23" i="273"/>
  <c r="AH23" i="273"/>
  <c r="AL22" i="273"/>
  <c r="AK22" i="273"/>
  <c r="AJ22" i="273"/>
  <c r="AI22" i="273"/>
  <c r="AH22" i="273"/>
  <c r="AL21" i="273"/>
  <c r="AK21" i="273"/>
  <c r="AJ21" i="273"/>
  <c r="AI21" i="273"/>
  <c r="AH21" i="273"/>
  <c r="AL20" i="273"/>
  <c r="AK20" i="273"/>
  <c r="AJ20" i="273"/>
  <c r="AI20" i="273"/>
  <c r="AH20" i="273"/>
  <c r="AL19" i="273"/>
  <c r="AK19" i="273"/>
  <c r="AJ19" i="273"/>
  <c r="AI19" i="273"/>
  <c r="AH19" i="273"/>
  <c r="AL18" i="273"/>
  <c r="AK18" i="273"/>
  <c r="AJ18" i="273"/>
  <c r="AI18" i="273"/>
  <c r="AH18" i="273"/>
  <c r="AL17" i="273"/>
  <c r="AK17" i="273"/>
  <c r="AJ17" i="273"/>
  <c r="AI17" i="273"/>
  <c r="AH17" i="273"/>
  <c r="AL16" i="273"/>
  <c r="AK16" i="273"/>
  <c r="AJ16" i="273"/>
  <c r="AI16" i="273"/>
  <c r="AH16" i="273"/>
  <c r="AL15" i="273"/>
  <c r="AK15" i="273"/>
  <c r="AJ15" i="273"/>
  <c r="AI15" i="273"/>
  <c r="AH15" i="273"/>
  <c r="AL14" i="273"/>
  <c r="AK14" i="273"/>
  <c r="AJ14" i="273"/>
  <c r="AI14" i="273"/>
  <c r="AH14" i="273"/>
  <c r="AL25" i="272"/>
  <c r="AK25" i="272"/>
  <c r="AJ25" i="272"/>
  <c r="AI25" i="272"/>
  <c r="AH25" i="272"/>
  <c r="AL24" i="272"/>
  <c r="AK24" i="272"/>
  <c r="AJ24" i="272"/>
  <c r="AI24" i="272"/>
  <c r="AH24" i="272"/>
  <c r="AL23" i="272"/>
  <c r="AK23" i="272"/>
  <c r="AJ23" i="272"/>
  <c r="AI23" i="272"/>
  <c r="AH23" i="272"/>
  <c r="AL22" i="272"/>
  <c r="AK22" i="272"/>
  <c r="AJ22" i="272"/>
  <c r="AI22" i="272"/>
  <c r="AH22" i="272"/>
  <c r="AL21" i="272"/>
  <c r="AK21" i="272"/>
  <c r="AJ21" i="272"/>
  <c r="AI21" i="272"/>
  <c r="AH21" i="272"/>
  <c r="AL20" i="272"/>
  <c r="AK20" i="272"/>
  <c r="AJ20" i="272"/>
  <c r="AI20" i="272"/>
  <c r="AH20" i="272"/>
  <c r="AL19" i="272"/>
  <c r="AK19" i="272"/>
  <c r="AJ19" i="272"/>
  <c r="AI19" i="272"/>
  <c r="AH19" i="272"/>
  <c r="AL18" i="272"/>
  <c r="AK18" i="272"/>
  <c r="AJ18" i="272"/>
  <c r="AI18" i="272"/>
  <c r="AH18" i="272"/>
  <c r="AL17" i="272"/>
  <c r="AK17" i="272"/>
  <c r="AJ17" i="272"/>
  <c r="AI17" i="272"/>
  <c r="AH17" i="272"/>
  <c r="AL16" i="272"/>
  <c r="AK16" i="272"/>
  <c r="AJ16" i="272"/>
  <c r="AI16" i="272"/>
  <c r="AH16" i="272"/>
  <c r="AL15" i="272"/>
  <c r="AK15" i="272"/>
  <c r="AJ15" i="272"/>
  <c r="AI15" i="272"/>
  <c r="AH15" i="272"/>
  <c r="AL14" i="272"/>
  <c r="AK14" i="272"/>
  <c r="AJ14" i="272"/>
  <c r="AI14" i="272"/>
  <c r="AH14" i="272"/>
  <c r="AL25" i="271"/>
  <c r="AK25" i="271"/>
  <c r="AJ25" i="271"/>
  <c r="AI25" i="271"/>
  <c r="AH25" i="271"/>
  <c r="AL24" i="271"/>
  <c r="AK24" i="271"/>
  <c r="AJ24" i="271"/>
  <c r="AI24" i="271"/>
  <c r="AH24" i="271"/>
  <c r="AL23" i="271"/>
  <c r="AK23" i="271"/>
  <c r="AJ23" i="271"/>
  <c r="AI23" i="271"/>
  <c r="AH23" i="271"/>
  <c r="AL22" i="271"/>
  <c r="AK22" i="271"/>
  <c r="AJ22" i="271"/>
  <c r="AI22" i="271"/>
  <c r="AH22" i="271"/>
  <c r="AL21" i="271"/>
  <c r="AK21" i="271"/>
  <c r="AJ21" i="271"/>
  <c r="AI21" i="271"/>
  <c r="AH21" i="271"/>
  <c r="AL20" i="271"/>
  <c r="AK20" i="271"/>
  <c r="AJ20" i="271"/>
  <c r="AI20" i="271"/>
  <c r="AH20" i="271"/>
  <c r="AL19" i="271"/>
  <c r="AK19" i="271"/>
  <c r="AJ19" i="271"/>
  <c r="AI19" i="271"/>
  <c r="AH19" i="271"/>
  <c r="AL18" i="271"/>
  <c r="AK18" i="271"/>
  <c r="AJ18" i="271"/>
  <c r="AI18" i="271"/>
  <c r="AH18" i="271"/>
  <c r="AL17" i="271"/>
  <c r="AK17" i="271"/>
  <c r="AJ17" i="271"/>
  <c r="AI17" i="271"/>
  <c r="AH17" i="271"/>
  <c r="AL16" i="271"/>
  <c r="AK16" i="271"/>
  <c r="AJ16" i="271"/>
  <c r="AI16" i="271"/>
  <c r="AH16" i="271"/>
  <c r="AL15" i="271"/>
  <c r="AK15" i="271"/>
  <c r="AJ15" i="271"/>
  <c r="AI15" i="271"/>
  <c r="AH15" i="271"/>
  <c r="AL14" i="271"/>
  <c r="AK14" i="271"/>
  <c r="AJ14" i="271"/>
  <c r="AI14" i="271"/>
  <c r="AH14" i="271"/>
  <c r="AL25" i="270"/>
  <c r="AK25" i="270"/>
  <c r="AJ25" i="270"/>
  <c r="AI25" i="270"/>
  <c r="AH25" i="270"/>
  <c r="AL24" i="270"/>
  <c r="AK24" i="270"/>
  <c r="AJ24" i="270"/>
  <c r="AI24" i="270"/>
  <c r="AH24" i="270"/>
  <c r="AL23" i="270"/>
  <c r="AK23" i="270"/>
  <c r="AJ23" i="270"/>
  <c r="AI23" i="270"/>
  <c r="AH23" i="270"/>
  <c r="AL22" i="270"/>
  <c r="AK22" i="270"/>
  <c r="AJ22" i="270"/>
  <c r="AI22" i="270"/>
  <c r="AH22" i="270"/>
  <c r="AL21" i="270"/>
  <c r="AK21" i="270"/>
  <c r="AJ21" i="270"/>
  <c r="AI21" i="270"/>
  <c r="AH21" i="270"/>
  <c r="AL20" i="270"/>
  <c r="AK20" i="270"/>
  <c r="AJ20" i="270"/>
  <c r="AI20" i="270"/>
  <c r="AH20" i="270"/>
  <c r="AL19" i="270"/>
  <c r="AK19" i="270"/>
  <c r="AJ19" i="270"/>
  <c r="AI19" i="270"/>
  <c r="AH19" i="270"/>
  <c r="AL18" i="270"/>
  <c r="AK18" i="270"/>
  <c r="AJ18" i="270"/>
  <c r="AI18" i="270"/>
  <c r="AH18" i="270"/>
  <c r="AL17" i="270"/>
  <c r="AK17" i="270"/>
  <c r="AJ17" i="270"/>
  <c r="AI17" i="270"/>
  <c r="AH17" i="270"/>
  <c r="AL16" i="270"/>
  <c r="AK16" i="270"/>
  <c r="AJ16" i="270"/>
  <c r="AI16" i="270"/>
  <c r="AH16" i="270"/>
  <c r="AL15" i="270"/>
  <c r="AK15" i="270"/>
  <c r="AJ15" i="270"/>
  <c r="AI15" i="270"/>
  <c r="AH15" i="270"/>
  <c r="AL14" i="270"/>
  <c r="AK14" i="270"/>
  <c r="AJ14" i="270"/>
  <c r="AI14" i="270"/>
  <c r="AH14" i="270"/>
  <c r="AL25" i="269"/>
  <c r="AK25" i="269"/>
  <c r="AJ25" i="269"/>
  <c r="AI25" i="269"/>
  <c r="AH25" i="269"/>
  <c r="AL24" i="269"/>
  <c r="AK24" i="269"/>
  <c r="AJ24" i="269"/>
  <c r="AI24" i="269"/>
  <c r="AH24" i="269"/>
  <c r="AL23" i="269"/>
  <c r="AK23" i="269"/>
  <c r="AJ23" i="269"/>
  <c r="AI23" i="269"/>
  <c r="AH23" i="269"/>
  <c r="AL22" i="269"/>
  <c r="AK22" i="269"/>
  <c r="AJ22" i="269"/>
  <c r="AI22" i="269"/>
  <c r="AH22" i="269"/>
  <c r="AL21" i="269"/>
  <c r="AK21" i="269"/>
  <c r="AJ21" i="269"/>
  <c r="AI21" i="269"/>
  <c r="AH21" i="269"/>
  <c r="AL20" i="269"/>
  <c r="AK20" i="269"/>
  <c r="AJ20" i="269"/>
  <c r="AI20" i="269"/>
  <c r="AH20" i="269"/>
  <c r="AL19" i="269"/>
  <c r="AK19" i="269"/>
  <c r="AJ19" i="269"/>
  <c r="AI19" i="269"/>
  <c r="AH19" i="269"/>
  <c r="AL18" i="269"/>
  <c r="AK18" i="269"/>
  <c r="AJ18" i="269"/>
  <c r="AI18" i="269"/>
  <c r="AH18" i="269"/>
  <c r="AL17" i="269"/>
  <c r="AK17" i="269"/>
  <c r="AJ17" i="269"/>
  <c r="AI17" i="269"/>
  <c r="AH17" i="269"/>
  <c r="AL16" i="269"/>
  <c r="AK16" i="269"/>
  <c r="AJ16" i="269"/>
  <c r="AI16" i="269"/>
  <c r="AH16" i="269"/>
  <c r="AL15" i="269"/>
  <c r="AK15" i="269"/>
  <c r="AJ15" i="269"/>
  <c r="AI15" i="269"/>
  <c r="AH15" i="269"/>
  <c r="AL14" i="269"/>
  <c r="AK14" i="269"/>
  <c r="AJ14" i="269"/>
  <c r="AI14" i="269"/>
  <c r="AH14" i="269"/>
  <c r="AL25" i="268"/>
  <c r="AK25" i="268"/>
  <c r="AJ25" i="268"/>
  <c r="AI25" i="268"/>
  <c r="AH25" i="268"/>
  <c r="AL24" i="268"/>
  <c r="AK24" i="268"/>
  <c r="AJ24" i="268"/>
  <c r="AI24" i="268"/>
  <c r="AH24" i="268"/>
  <c r="AL23" i="268"/>
  <c r="AK23" i="268"/>
  <c r="AJ23" i="268"/>
  <c r="AI23" i="268"/>
  <c r="AH23" i="268"/>
  <c r="AL22" i="268"/>
  <c r="AK22" i="268"/>
  <c r="AJ22" i="268"/>
  <c r="AI22" i="268"/>
  <c r="AH22" i="268"/>
  <c r="AL21" i="268"/>
  <c r="AK21" i="268"/>
  <c r="AJ21" i="268"/>
  <c r="AI21" i="268"/>
  <c r="AH21" i="268"/>
  <c r="AL20" i="268"/>
  <c r="AK20" i="268"/>
  <c r="AJ20" i="268"/>
  <c r="AI20" i="268"/>
  <c r="AH20" i="268"/>
  <c r="AL19" i="268"/>
  <c r="AK19" i="268"/>
  <c r="AJ19" i="268"/>
  <c r="AI19" i="268"/>
  <c r="AH19" i="268"/>
  <c r="AL18" i="268"/>
  <c r="AK18" i="268"/>
  <c r="AJ18" i="268"/>
  <c r="AI18" i="268"/>
  <c r="AH18" i="268"/>
  <c r="AL17" i="268"/>
  <c r="AK17" i="268"/>
  <c r="AJ17" i="268"/>
  <c r="AI17" i="268"/>
  <c r="AH17" i="268"/>
  <c r="AL16" i="268"/>
  <c r="AK16" i="268"/>
  <c r="AJ16" i="268"/>
  <c r="AI16" i="268"/>
  <c r="AH16" i="268"/>
  <c r="AL15" i="268"/>
  <c r="AK15" i="268"/>
  <c r="AJ15" i="268"/>
  <c r="AI15" i="268"/>
  <c r="AH15" i="268"/>
  <c r="AL14" i="268"/>
  <c r="AK14" i="268"/>
  <c r="AJ14" i="268"/>
  <c r="AI14" i="268"/>
  <c r="AH14" i="268"/>
  <c r="AL25" i="267"/>
  <c r="AK25" i="267"/>
  <c r="AJ25" i="267"/>
  <c r="AI25" i="267"/>
  <c r="AH25" i="267"/>
  <c r="AL24" i="267"/>
  <c r="AK24" i="267"/>
  <c r="AJ24" i="267"/>
  <c r="AI24" i="267"/>
  <c r="AH24" i="267"/>
  <c r="AL23" i="267"/>
  <c r="AK23" i="267"/>
  <c r="AJ23" i="267"/>
  <c r="AI23" i="267"/>
  <c r="AH23" i="267"/>
  <c r="AL22" i="267"/>
  <c r="AK22" i="267"/>
  <c r="AJ22" i="267"/>
  <c r="AI22" i="267"/>
  <c r="AH22" i="267"/>
  <c r="AL21" i="267"/>
  <c r="AK21" i="267"/>
  <c r="AJ21" i="267"/>
  <c r="AI21" i="267"/>
  <c r="AH21" i="267"/>
  <c r="AL20" i="267"/>
  <c r="AK20" i="267"/>
  <c r="AJ20" i="267"/>
  <c r="AI20" i="267"/>
  <c r="AH20" i="267"/>
  <c r="AL19" i="267"/>
  <c r="AK19" i="267"/>
  <c r="AJ19" i="267"/>
  <c r="AI19" i="267"/>
  <c r="AH19" i="267"/>
  <c r="AL18" i="267"/>
  <c r="AK18" i="267"/>
  <c r="AJ18" i="267"/>
  <c r="AI18" i="267"/>
  <c r="AH18" i="267"/>
  <c r="AL17" i="267"/>
  <c r="AK17" i="267"/>
  <c r="AJ17" i="267"/>
  <c r="AI17" i="267"/>
  <c r="AH17" i="267"/>
  <c r="AL16" i="267"/>
  <c r="AK16" i="267"/>
  <c r="AJ16" i="267"/>
  <c r="AI16" i="267"/>
  <c r="AH16" i="267"/>
  <c r="AL15" i="267"/>
  <c r="AK15" i="267"/>
  <c r="AJ15" i="267"/>
  <c r="AI15" i="267"/>
  <c r="AH15" i="267"/>
  <c r="AL14" i="267"/>
  <c r="AK14" i="267"/>
  <c r="AJ14" i="267"/>
  <c r="AI14" i="267"/>
  <c r="AH14" i="267"/>
  <c r="AL25" i="266"/>
  <c r="AK25" i="266"/>
  <c r="AJ25" i="266"/>
  <c r="AI25" i="266"/>
  <c r="AH25" i="266"/>
  <c r="AL24" i="266"/>
  <c r="AK24" i="266"/>
  <c r="AJ24" i="266"/>
  <c r="AI24" i="266"/>
  <c r="AH24" i="266"/>
  <c r="AL23" i="266"/>
  <c r="AK23" i="266"/>
  <c r="AJ23" i="266"/>
  <c r="AI23" i="266"/>
  <c r="AH23" i="266"/>
  <c r="AL22" i="266"/>
  <c r="AK22" i="266"/>
  <c r="AJ22" i="266"/>
  <c r="AI22" i="266"/>
  <c r="AH22" i="266"/>
  <c r="AL21" i="266"/>
  <c r="AK21" i="266"/>
  <c r="AJ21" i="266"/>
  <c r="AI21" i="266"/>
  <c r="AH21" i="266"/>
  <c r="AL20" i="266"/>
  <c r="AK20" i="266"/>
  <c r="AJ20" i="266"/>
  <c r="AI20" i="266"/>
  <c r="AH20" i="266"/>
  <c r="AL19" i="266"/>
  <c r="AK19" i="266"/>
  <c r="AJ19" i="266"/>
  <c r="AI19" i="266"/>
  <c r="AH19" i="266"/>
  <c r="AL18" i="266"/>
  <c r="AK18" i="266"/>
  <c r="AJ18" i="266"/>
  <c r="AI18" i="266"/>
  <c r="AH18" i="266"/>
  <c r="AL17" i="266"/>
  <c r="AK17" i="266"/>
  <c r="AJ17" i="266"/>
  <c r="AI17" i="266"/>
  <c r="AH17" i="266"/>
  <c r="AL16" i="266"/>
  <c r="AK16" i="266"/>
  <c r="AJ16" i="266"/>
  <c r="AI16" i="266"/>
  <c r="AH16" i="266"/>
  <c r="AL15" i="266"/>
  <c r="AK15" i="266"/>
  <c r="AJ15" i="266"/>
  <c r="AI15" i="266"/>
  <c r="AH15" i="266"/>
  <c r="AL14" i="266"/>
  <c r="AK14" i="266"/>
  <c r="AJ14" i="266"/>
  <c r="AI14" i="266"/>
  <c r="AH14" i="266"/>
  <c r="AL25" i="265"/>
  <c r="AK25" i="265"/>
  <c r="AJ25" i="265"/>
  <c r="AI25" i="265"/>
  <c r="AH25" i="265"/>
  <c r="AL24" i="265"/>
  <c r="AK24" i="265"/>
  <c r="AJ24" i="265"/>
  <c r="AI24" i="265"/>
  <c r="AH24" i="265"/>
  <c r="AL23" i="265"/>
  <c r="AK23" i="265"/>
  <c r="AJ23" i="265"/>
  <c r="AI23" i="265"/>
  <c r="AH23" i="265"/>
  <c r="AL22" i="265"/>
  <c r="AK22" i="265"/>
  <c r="AJ22" i="265"/>
  <c r="AI22" i="265"/>
  <c r="AH22" i="265"/>
  <c r="AL21" i="265"/>
  <c r="AK21" i="265"/>
  <c r="AJ21" i="265"/>
  <c r="AI21" i="265"/>
  <c r="AH21" i="265"/>
  <c r="AL20" i="265"/>
  <c r="AK20" i="265"/>
  <c r="AJ20" i="265"/>
  <c r="AI20" i="265"/>
  <c r="AH20" i="265"/>
  <c r="AL19" i="265"/>
  <c r="AK19" i="265"/>
  <c r="AJ19" i="265"/>
  <c r="AI19" i="265"/>
  <c r="AH19" i="265"/>
  <c r="AL18" i="265"/>
  <c r="AK18" i="265"/>
  <c r="AJ18" i="265"/>
  <c r="AI18" i="265"/>
  <c r="AH18" i="265"/>
  <c r="AL17" i="265"/>
  <c r="AK17" i="265"/>
  <c r="AJ17" i="265"/>
  <c r="AI17" i="265"/>
  <c r="AH17" i="265"/>
  <c r="AL16" i="265"/>
  <c r="AK16" i="265"/>
  <c r="AJ16" i="265"/>
  <c r="AI16" i="265"/>
  <c r="AH16" i="265"/>
  <c r="AL15" i="265"/>
  <c r="AK15" i="265"/>
  <c r="AJ15" i="265"/>
  <c r="AI15" i="265"/>
  <c r="AH15" i="265"/>
  <c r="AL14" i="265"/>
  <c r="AK14" i="265"/>
  <c r="AJ14" i="265"/>
  <c r="AI14" i="265"/>
  <c r="AH14" i="265"/>
  <c r="AL25" i="264"/>
  <c r="AK25" i="264"/>
  <c r="AJ25" i="264"/>
  <c r="AI25" i="264"/>
  <c r="AH25" i="264"/>
  <c r="AL24" i="264"/>
  <c r="AK24" i="264"/>
  <c r="AJ24" i="264"/>
  <c r="AI24" i="264"/>
  <c r="AH24" i="264"/>
  <c r="AL23" i="264"/>
  <c r="AK23" i="264"/>
  <c r="AJ23" i="264"/>
  <c r="AI23" i="264"/>
  <c r="AH23" i="264"/>
  <c r="AL22" i="264"/>
  <c r="AK22" i="264"/>
  <c r="AJ22" i="264"/>
  <c r="AI22" i="264"/>
  <c r="AH22" i="264"/>
  <c r="AL21" i="264"/>
  <c r="AK21" i="264"/>
  <c r="AJ21" i="264"/>
  <c r="AI21" i="264"/>
  <c r="AH21" i="264"/>
  <c r="AL20" i="264"/>
  <c r="AK20" i="264"/>
  <c r="AJ20" i="264"/>
  <c r="AI20" i="264"/>
  <c r="AH20" i="264"/>
  <c r="AL19" i="264"/>
  <c r="AK19" i="264"/>
  <c r="AJ19" i="264"/>
  <c r="AI19" i="264"/>
  <c r="AH19" i="264"/>
  <c r="AL18" i="264"/>
  <c r="AK18" i="264"/>
  <c r="AJ18" i="264"/>
  <c r="AI18" i="264"/>
  <c r="AH18" i="264"/>
  <c r="AL17" i="264"/>
  <c r="AK17" i="264"/>
  <c r="AJ17" i="264"/>
  <c r="AI17" i="264"/>
  <c r="AH17" i="264"/>
  <c r="AL16" i="264"/>
  <c r="AK16" i="264"/>
  <c r="AJ16" i="264"/>
  <c r="AI16" i="264"/>
  <c r="AH16" i="264"/>
  <c r="AL15" i="264"/>
  <c r="AK15" i="264"/>
  <c r="AJ15" i="264"/>
  <c r="AI15" i="264"/>
  <c r="AH15" i="264"/>
  <c r="AL14" i="264"/>
  <c r="AK14" i="264"/>
  <c r="AJ14" i="264"/>
  <c r="AI14" i="264"/>
  <c r="AH14" i="264"/>
  <c r="AL25" i="263"/>
  <c r="AK25" i="263"/>
  <c r="AJ25" i="263"/>
  <c r="AI25" i="263"/>
  <c r="AH25" i="263"/>
  <c r="AL24" i="263"/>
  <c r="AK24" i="263"/>
  <c r="AJ24" i="263"/>
  <c r="AI24" i="263"/>
  <c r="AH24" i="263"/>
  <c r="AL23" i="263"/>
  <c r="AK23" i="263"/>
  <c r="AJ23" i="263"/>
  <c r="AI23" i="263"/>
  <c r="AH23" i="263"/>
  <c r="AL22" i="263"/>
  <c r="AK22" i="263"/>
  <c r="AJ22" i="263"/>
  <c r="AI22" i="263"/>
  <c r="AH22" i="263"/>
  <c r="AL21" i="263"/>
  <c r="AK21" i="263"/>
  <c r="AJ21" i="263"/>
  <c r="AI21" i="263"/>
  <c r="AH21" i="263"/>
  <c r="AL20" i="263"/>
  <c r="AK20" i="263"/>
  <c r="AJ20" i="263"/>
  <c r="AI20" i="263"/>
  <c r="AH20" i="263"/>
  <c r="AL19" i="263"/>
  <c r="AK19" i="263"/>
  <c r="AJ19" i="263"/>
  <c r="AI19" i="263"/>
  <c r="AH19" i="263"/>
  <c r="AL18" i="263"/>
  <c r="AK18" i="263"/>
  <c r="AJ18" i="263"/>
  <c r="AI18" i="263"/>
  <c r="AH18" i="263"/>
  <c r="AL17" i="263"/>
  <c r="AK17" i="263"/>
  <c r="AJ17" i="263"/>
  <c r="AI17" i="263"/>
  <c r="AH17" i="263"/>
  <c r="AL16" i="263"/>
  <c r="AK16" i="263"/>
  <c r="AJ16" i="263"/>
  <c r="AI16" i="263"/>
  <c r="AH16" i="263"/>
  <c r="AL15" i="263"/>
  <c r="AK15" i="263"/>
  <c r="AJ15" i="263"/>
  <c r="AI15" i="263"/>
  <c r="AH15" i="263"/>
  <c r="AL14" i="263"/>
  <c r="AK14" i="263"/>
  <c r="AJ14" i="263"/>
  <c r="AI14" i="263"/>
  <c r="AH14" i="263"/>
  <c r="AL25" i="262"/>
  <c r="AK25" i="262"/>
  <c r="AJ25" i="262"/>
  <c r="AI25" i="262"/>
  <c r="AH25" i="262"/>
  <c r="AL24" i="262"/>
  <c r="AK24" i="262"/>
  <c r="AJ24" i="262"/>
  <c r="AI24" i="262"/>
  <c r="AH24" i="262"/>
  <c r="AL23" i="262"/>
  <c r="AK23" i="262"/>
  <c r="AJ23" i="262"/>
  <c r="AI23" i="262"/>
  <c r="AH23" i="262"/>
  <c r="AL22" i="262"/>
  <c r="AK22" i="262"/>
  <c r="AJ22" i="262"/>
  <c r="AI22" i="262"/>
  <c r="AH22" i="262"/>
  <c r="AL21" i="262"/>
  <c r="AK21" i="262"/>
  <c r="AJ21" i="262"/>
  <c r="AI21" i="262"/>
  <c r="AH21" i="262"/>
  <c r="AL20" i="262"/>
  <c r="AK20" i="262"/>
  <c r="AJ20" i="262"/>
  <c r="AI20" i="262"/>
  <c r="AH20" i="262"/>
  <c r="AL19" i="262"/>
  <c r="AK19" i="262"/>
  <c r="AJ19" i="262"/>
  <c r="AI19" i="262"/>
  <c r="AH19" i="262"/>
  <c r="AL18" i="262"/>
  <c r="AK18" i="262"/>
  <c r="AJ18" i="262"/>
  <c r="AI18" i="262"/>
  <c r="AH18" i="262"/>
  <c r="AL17" i="262"/>
  <c r="AK17" i="262"/>
  <c r="AJ17" i="262"/>
  <c r="AI17" i="262"/>
  <c r="AH17" i="262"/>
  <c r="AL16" i="262"/>
  <c r="AK16" i="262"/>
  <c r="AJ16" i="262"/>
  <c r="AI16" i="262"/>
  <c r="AH16" i="262"/>
  <c r="AL15" i="262"/>
  <c r="AK15" i="262"/>
  <c r="AJ15" i="262"/>
  <c r="AI15" i="262"/>
  <c r="AH15" i="262"/>
  <c r="AL14" i="262"/>
  <c r="AK14" i="262"/>
  <c r="AJ14" i="262"/>
  <c r="AI14" i="262"/>
  <c r="AH14" i="262"/>
  <c r="AL25" i="261"/>
  <c r="AK25" i="261"/>
  <c r="AJ25" i="261"/>
  <c r="AI25" i="261"/>
  <c r="AH25" i="261"/>
  <c r="AL24" i="261"/>
  <c r="AK24" i="261"/>
  <c r="AJ24" i="261"/>
  <c r="AI24" i="261"/>
  <c r="AH24" i="261"/>
  <c r="AL23" i="261"/>
  <c r="AK23" i="261"/>
  <c r="AJ23" i="261"/>
  <c r="AI23" i="261"/>
  <c r="AH23" i="261"/>
  <c r="AL22" i="261"/>
  <c r="AK22" i="261"/>
  <c r="AJ22" i="261"/>
  <c r="AI22" i="261"/>
  <c r="AH22" i="261"/>
  <c r="AL21" i="261"/>
  <c r="AK21" i="261"/>
  <c r="AJ21" i="261"/>
  <c r="AI21" i="261"/>
  <c r="AH21" i="261"/>
  <c r="AL20" i="261"/>
  <c r="AK20" i="261"/>
  <c r="AJ20" i="261"/>
  <c r="AI20" i="261"/>
  <c r="AH20" i="261"/>
  <c r="AL19" i="261"/>
  <c r="AK19" i="261"/>
  <c r="AJ19" i="261"/>
  <c r="AI19" i="261"/>
  <c r="AH19" i="261"/>
  <c r="AL18" i="261"/>
  <c r="AK18" i="261"/>
  <c r="AJ18" i="261"/>
  <c r="AI18" i="261"/>
  <c r="AH18" i="261"/>
  <c r="AL17" i="261"/>
  <c r="AK17" i="261"/>
  <c r="AJ17" i="261"/>
  <c r="AI17" i="261"/>
  <c r="AH17" i="261"/>
  <c r="AL16" i="261"/>
  <c r="AK16" i="261"/>
  <c r="AJ16" i="261"/>
  <c r="AI16" i="261"/>
  <c r="AH16" i="261"/>
  <c r="AL15" i="261"/>
  <c r="AK15" i="261"/>
  <c r="AJ15" i="261"/>
  <c r="AI15" i="261"/>
  <c r="AH15" i="261"/>
  <c r="AL14" i="261"/>
  <c r="AK14" i="261"/>
  <c r="AJ14" i="261"/>
  <c r="AI14" i="261"/>
  <c r="AH14" i="261"/>
  <c r="AL25" i="260"/>
  <c r="AK25" i="260"/>
  <c r="AJ25" i="260"/>
  <c r="AI25" i="260"/>
  <c r="AH25" i="260"/>
  <c r="AL24" i="260"/>
  <c r="AK24" i="260"/>
  <c r="AJ24" i="260"/>
  <c r="AI24" i="260"/>
  <c r="AH24" i="260"/>
  <c r="AL23" i="260"/>
  <c r="AK23" i="260"/>
  <c r="AJ23" i="260"/>
  <c r="AI23" i="260"/>
  <c r="AH23" i="260"/>
  <c r="AL22" i="260"/>
  <c r="AK22" i="260"/>
  <c r="AJ22" i="260"/>
  <c r="AI22" i="260"/>
  <c r="AH22" i="260"/>
  <c r="AL21" i="260"/>
  <c r="AK21" i="260"/>
  <c r="AJ21" i="260"/>
  <c r="AI21" i="260"/>
  <c r="AH21" i="260"/>
  <c r="AL20" i="260"/>
  <c r="AK20" i="260"/>
  <c r="AJ20" i="260"/>
  <c r="AI20" i="260"/>
  <c r="AH20" i="260"/>
  <c r="AL19" i="260"/>
  <c r="AK19" i="260"/>
  <c r="AJ19" i="260"/>
  <c r="AI19" i="260"/>
  <c r="AH19" i="260"/>
  <c r="AL18" i="260"/>
  <c r="AK18" i="260"/>
  <c r="AJ18" i="260"/>
  <c r="AI18" i="260"/>
  <c r="AH18" i="260"/>
  <c r="AL17" i="260"/>
  <c r="AK17" i="260"/>
  <c r="AJ17" i="260"/>
  <c r="AI17" i="260"/>
  <c r="AH17" i="260"/>
  <c r="AL16" i="260"/>
  <c r="AK16" i="260"/>
  <c r="AJ16" i="260"/>
  <c r="AI16" i="260"/>
  <c r="AH16" i="260"/>
  <c r="AL15" i="260"/>
  <c r="AK15" i="260"/>
  <c r="AJ15" i="260"/>
  <c r="AI15" i="260"/>
  <c r="AH15" i="260"/>
  <c r="AL14" i="260"/>
  <c r="AK14" i="260"/>
  <c r="AJ14" i="260"/>
  <c r="AI14" i="260"/>
  <c r="AH14" i="260"/>
  <c r="AL25" i="259"/>
  <c r="AK25" i="259"/>
  <c r="AJ25" i="259"/>
  <c r="AI25" i="259"/>
  <c r="AH25" i="259"/>
  <c r="AL24" i="259"/>
  <c r="AK24" i="259"/>
  <c r="AJ24" i="259"/>
  <c r="AI24" i="259"/>
  <c r="AH24" i="259"/>
  <c r="AL23" i="259"/>
  <c r="AK23" i="259"/>
  <c r="AJ23" i="259"/>
  <c r="AI23" i="259"/>
  <c r="AH23" i="259"/>
  <c r="AL22" i="259"/>
  <c r="AK22" i="259"/>
  <c r="AJ22" i="259"/>
  <c r="AI22" i="259"/>
  <c r="AH22" i="259"/>
  <c r="AL21" i="259"/>
  <c r="AK21" i="259"/>
  <c r="AJ21" i="259"/>
  <c r="AI21" i="259"/>
  <c r="AH21" i="259"/>
  <c r="AL20" i="259"/>
  <c r="AK20" i="259"/>
  <c r="AJ20" i="259"/>
  <c r="AI20" i="259"/>
  <c r="AH20" i="259"/>
  <c r="AL19" i="259"/>
  <c r="AK19" i="259"/>
  <c r="AJ19" i="259"/>
  <c r="AI19" i="259"/>
  <c r="AH19" i="259"/>
  <c r="AL18" i="259"/>
  <c r="AK18" i="259"/>
  <c r="AJ18" i="259"/>
  <c r="AI18" i="259"/>
  <c r="AH18" i="259"/>
  <c r="AL17" i="259"/>
  <c r="AK17" i="259"/>
  <c r="AJ17" i="259"/>
  <c r="AI17" i="259"/>
  <c r="AH17" i="259"/>
  <c r="AL16" i="259"/>
  <c r="AK16" i="259"/>
  <c r="AJ16" i="259"/>
  <c r="AI16" i="259"/>
  <c r="AH16" i="259"/>
  <c r="AL15" i="259"/>
  <c r="AK15" i="259"/>
  <c r="AJ15" i="259"/>
  <c r="AI15" i="259"/>
  <c r="AH15" i="259"/>
  <c r="AL14" i="259"/>
  <c r="AK14" i="259"/>
  <c r="AJ14" i="259"/>
  <c r="AI14" i="259"/>
  <c r="AH14" i="259"/>
  <c r="AL25" i="258"/>
  <c r="AK25" i="258"/>
  <c r="AJ25" i="258"/>
  <c r="AI25" i="258"/>
  <c r="AH25" i="258"/>
  <c r="AL24" i="258"/>
  <c r="AK24" i="258"/>
  <c r="AJ24" i="258"/>
  <c r="AI24" i="258"/>
  <c r="AH24" i="258"/>
  <c r="AL23" i="258"/>
  <c r="AK23" i="258"/>
  <c r="AJ23" i="258"/>
  <c r="AI23" i="258"/>
  <c r="AH23" i="258"/>
  <c r="AL22" i="258"/>
  <c r="AK22" i="258"/>
  <c r="AJ22" i="258"/>
  <c r="AI22" i="258"/>
  <c r="AH22" i="258"/>
  <c r="AL21" i="258"/>
  <c r="AK21" i="258"/>
  <c r="AJ21" i="258"/>
  <c r="AI21" i="258"/>
  <c r="AH21" i="258"/>
  <c r="AL20" i="258"/>
  <c r="AK20" i="258"/>
  <c r="AJ20" i="258"/>
  <c r="AI20" i="258"/>
  <c r="AH20" i="258"/>
  <c r="AL19" i="258"/>
  <c r="AK19" i="258"/>
  <c r="AJ19" i="258"/>
  <c r="AI19" i="258"/>
  <c r="AH19" i="258"/>
  <c r="AL18" i="258"/>
  <c r="AK18" i="258"/>
  <c r="AJ18" i="258"/>
  <c r="AI18" i="258"/>
  <c r="AH18" i="258"/>
  <c r="AL17" i="258"/>
  <c r="AK17" i="258"/>
  <c r="AJ17" i="258"/>
  <c r="AI17" i="258"/>
  <c r="AH17" i="258"/>
  <c r="AL16" i="258"/>
  <c r="AK16" i="258"/>
  <c r="AJ16" i="258"/>
  <c r="AI16" i="258"/>
  <c r="AH16" i="258"/>
  <c r="AL15" i="258"/>
  <c r="AK15" i="258"/>
  <c r="AJ15" i="258"/>
  <c r="AI15" i="258"/>
  <c r="AH15" i="258"/>
  <c r="AL14" i="258"/>
  <c r="AK14" i="258"/>
  <c r="AJ14" i="258"/>
  <c r="AI14" i="258"/>
  <c r="AH14" i="258"/>
  <c r="AL25" i="257"/>
  <c r="AK25" i="257"/>
  <c r="AJ25" i="257"/>
  <c r="AI25" i="257"/>
  <c r="AH25" i="257"/>
  <c r="AL24" i="257"/>
  <c r="AK24" i="257"/>
  <c r="AJ24" i="257"/>
  <c r="AI24" i="257"/>
  <c r="AH24" i="257"/>
  <c r="AL23" i="257"/>
  <c r="AK23" i="257"/>
  <c r="AJ23" i="257"/>
  <c r="AI23" i="257"/>
  <c r="AH23" i="257"/>
  <c r="AL22" i="257"/>
  <c r="AK22" i="257"/>
  <c r="AJ22" i="257"/>
  <c r="AI22" i="257"/>
  <c r="AH22" i="257"/>
  <c r="AL21" i="257"/>
  <c r="AK21" i="257"/>
  <c r="AJ21" i="257"/>
  <c r="AI21" i="257"/>
  <c r="AH21" i="257"/>
  <c r="AL20" i="257"/>
  <c r="AK20" i="257"/>
  <c r="AJ20" i="257"/>
  <c r="AI20" i="257"/>
  <c r="AH20" i="257"/>
  <c r="AL19" i="257"/>
  <c r="AK19" i="257"/>
  <c r="AJ19" i="257"/>
  <c r="AI19" i="257"/>
  <c r="AH19" i="257"/>
  <c r="AL18" i="257"/>
  <c r="AK18" i="257"/>
  <c r="AJ18" i="257"/>
  <c r="AI18" i="257"/>
  <c r="AH18" i="257"/>
  <c r="AL17" i="257"/>
  <c r="AK17" i="257"/>
  <c r="AJ17" i="257"/>
  <c r="AI17" i="257"/>
  <c r="AH17" i="257"/>
  <c r="AL16" i="257"/>
  <c r="AK16" i="257"/>
  <c r="AJ16" i="257"/>
  <c r="AI16" i="257"/>
  <c r="AH16" i="257"/>
  <c r="AL15" i="257"/>
  <c r="AK15" i="257"/>
  <c r="AJ15" i="257"/>
  <c r="AI15" i="257"/>
  <c r="AH15" i="257"/>
  <c r="AL14" i="257"/>
  <c r="AK14" i="257"/>
  <c r="AJ14" i="257"/>
  <c r="AI14" i="257"/>
  <c r="AH14" i="257"/>
  <c r="AL25" i="256"/>
  <c r="AK25" i="256"/>
  <c r="AJ25" i="256"/>
  <c r="AI25" i="256"/>
  <c r="AH25" i="256"/>
  <c r="AL24" i="256"/>
  <c r="AK24" i="256"/>
  <c r="AJ24" i="256"/>
  <c r="AI24" i="256"/>
  <c r="AH24" i="256"/>
  <c r="AL23" i="256"/>
  <c r="AK23" i="256"/>
  <c r="AJ23" i="256"/>
  <c r="AI23" i="256"/>
  <c r="AH23" i="256"/>
  <c r="AL22" i="256"/>
  <c r="AK22" i="256"/>
  <c r="AJ22" i="256"/>
  <c r="AI22" i="256"/>
  <c r="AH22" i="256"/>
  <c r="AL21" i="256"/>
  <c r="AK21" i="256"/>
  <c r="AJ21" i="256"/>
  <c r="AI21" i="256"/>
  <c r="AH21" i="256"/>
  <c r="AL20" i="256"/>
  <c r="AK20" i="256"/>
  <c r="AJ20" i="256"/>
  <c r="AI20" i="256"/>
  <c r="AH20" i="256"/>
  <c r="AL19" i="256"/>
  <c r="AK19" i="256"/>
  <c r="AJ19" i="256"/>
  <c r="AI19" i="256"/>
  <c r="AH19" i="256"/>
  <c r="AL18" i="256"/>
  <c r="AK18" i="256"/>
  <c r="AJ18" i="256"/>
  <c r="AI18" i="256"/>
  <c r="AH18" i="256"/>
  <c r="AL17" i="256"/>
  <c r="AK17" i="256"/>
  <c r="AJ17" i="256"/>
  <c r="AI17" i="256"/>
  <c r="AH17" i="256"/>
  <c r="AL16" i="256"/>
  <c r="AK16" i="256"/>
  <c r="AJ16" i="256"/>
  <c r="AI16" i="256"/>
  <c r="AH16" i="256"/>
  <c r="AL15" i="256"/>
  <c r="AK15" i="256"/>
  <c r="AJ15" i="256"/>
  <c r="AI15" i="256"/>
  <c r="AH15" i="256"/>
  <c r="AL14" i="256"/>
  <c r="AK14" i="256"/>
  <c r="AJ14" i="256"/>
  <c r="AI14" i="256"/>
  <c r="AH14" i="256"/>
  <c r="AL25" i="255"/>
  <c r="AK25" i="255"/>
  <c r="AJ25" i="255"/>
  <c r="AI25" i="255"/>
  <c r="AH25" i="255"/>
  <c r="AL24" i="255"/>
  <c r="AK24" i="255"/>
  <c r="AJ24" i="255"/>
  <c r="AI24" i="255"/>
  <c r="AH24" i="255"/>
  <c r="AL23" i="255"/>
  <c r="AK23" i="255"/>
  <c r="AJ23" i="255"/>
  <c r="AI23" i="255"/>
  <c r="AH23" i="255"/>
  <c r="AL22" i="255"/>
  <c r="AK22" i="255"/>
  <c r="AJ22" i="255"/>
  <c r="AI22" i="255"/>
  <c r="AH22" i="255"/>
  <c r="AL21" i="255"/>
  <c r="AK21" i="255"/>
  <c r="AJ21" i="255"/>
  <c r="AI21" i="255"/>
  <c r="AH21" i="255"/>
  <c r="AL20" i="255"/>
  <c r="AK20" i="255"/>
  <c r="AJ20" i="255"/>
  <c r="AI20" i="255"/>
  <c r="AH20" i="255"/>
  <c r="AL19" i="255"/>
  <c r="AK19" i="255"/>
  <c r="AJ19" i="255"/>
  <c r="AI19" i="255"/>
  <c r="AH19" i="255"/>
  <c r="AL18" i="255"/>
  <c r="AK18" i="255"/>
  <c r="AJ18" i="255"/>
  <c r="AI18" i="255"/>
  <c r="AH18" i="255"/>
  <c r="AL17" i="255"/>
  <c r="AK17" i="255"/>
  <c r="AJ17" i="255"/>
  <c r="AI17" i="255"/>
  <c r="AH17" i="255"/>
  <c r="AL16" i="255"/>
  <c r="AK16" i="255"/>
  <c r="AJ16" i="255"/>
  <c r="AI16" i="255"/>
  <c r="AH16" i="255"/>
  <c r="AL15" i="255"/>
  <c r="AK15" i="255"/>
  <c r="AJ15" i="255"/>
  <c r="AI15" i="255"/>
  <c r="AH15" i="255"/>
  <c r="AL14" i="255"/>
  <c r="AK14" i="255"/>
  <c r="AJ14" i="255"/>
  <c r="AI14" i="255"/>
  <c r="AH14" i="255"/>
  <c r="AL25" i="254"/>
  <c r="AK25" i="254"/>
  <c r="AJ25" i="254"/>
  <c r="AI25" i="254"/>
  <c r="AH25" i="254"/>
  <c r="AL24" i="254"/>
  <c r="AK24" i="254"/>
  <c r="AJ24" i="254"/>
  <c r="AI24" i="254"/>
  <c r="AH24" i="254"/>
  <c r="AL23" i="254"/>
  <c r="AK23" i="254"/>
  <c r="AJ23" i="254"/>
  <c r="AI23" i="254"/>
  <c r="AH23" i="254"/>
  <c r="AL22" i="254"/>
  <c r="AK22" i="254"/>
  <c r="AJ22" i="254"/>
  <c r="AI22" i="254"/>
  <c r="AH22" i="254"/>
  <c r="AL21" i="254"/>
  <c r="AK21" i="254"/>
  <c r="AJ21" i="254"/>
  <c r="AI21" i="254"/>
  <c r="AH21" i="254"/>
  <c r="AL20" i="254"/>
  <c r="AK20" i="254"/>
  <c r="AJ20" i="254"/>
  <c r="AI20" i="254"/>
  <c r="AH20" i="254"/>
  <c r="AL19" i="254"/>
  <c r="AK19" i="254"/>
  <c r="AJ19" i="254"/>
  <c r="AI19" i="254"/>
  <c r="AH19" i="254"/>
  <c r="AL18" i="254"/>
  <c r="AK18" i="254"/>
  <c r="AJ18" i="254"/>
  <c r="AI18" i="254"/>
  <c r="AH18" i="254"/>
  <c r="AL17" i="254"/>
  <c r="AK17" i="254"/>
  <c r="AJ17" i="254"/>
  <c r="AI17" i="254"/>
  <c r="AH17" i="254"/>
  <c r="AL16" i="254"/>
  <c r="AK16" i="254"/>
  <c r="AJ16" i="254"/>
  <c r="AI16" i="254"/>
  <c r="AH16" i="254"/>
  <c r="AL15" i="254"/>
  <c r="AK15" i="254"/>
  <c r="AJ15" i="254"/>
  <c r="AI15" i="254"/>
  <c r="AH15" i="254"/>
  <c r="AL14" i="254"/>
  <c r="AK14" i="254"/>
  <c r="AJ14" i="254"/>
  <c r="AI14" i="254"/>
  <c r="AH14" i="254"/>
  <c r="AL25" i="253"/>
  <c r="AK25" i="253"/>
  <c r="AJ25" i="253"/>
  <c r="AI25" i="253"/>
  <c r="AH25" i="253"/>
  <c r="AL24" i="253"/>
  <c r="AK24" i="253"/>
  <c r="AJ24" i="253"/>
  <c r="AI24" i="253"/>
  <c r="AH24" i="253"/>
  <c r="AL23" i="253"/>
  <c r="AK23" i="253"/>
  <c r="AJ23" i="253"/>
  <c r="AI23" i="253"/>
  <c r="AH23" i="253"/>
  <c r="AL22" i="253"/>
  <c r="AK22" i="253"/>
  <c r="AJ22" i="253"/>
  <c r="AI22" i="253"/>
  <c r="AH22" i="253"/>
  <c r="AL21" i="253"/>
  <c r="AK21" i="253"/>
  <c r="AJ21" i="253"/>
  <c r="AI21" i="253"/>
  <c r="AH21" i="253"/>
  <c r="AL20" i="253"/>
  <c r="AK20" i="253"/>
  <c r="AJ20" i="253"/>
  <c r="AI20" i="253"/>
  <c r="AH20" i="253"/>
  <c r="AL19" i="253"/>
  <c r="AK19" i="253"/>
  <c r="AJ19" i="253"/>
  <c r="AI19" i="253"/>
  <c r="AH19" i="253"/>
  <c r="AL18" i="253"/>
  <c r="AK18" i="253"/>
  <c r="AJ18" i="253"/>
  <c r="AI18" i="253"/>
  <c r="AH18" i="253"/>
  <c r="AL17" i="253"/>
  <c r="AK17" i="253"/>
  <c r="AJ17" i="253"/>
  <c r="AI17" i="253"/>
  <c r="AH17" i="253"/>
  <c r="AL16" i="253"/>
  <c r="AK16" i="253"/>
  <c r="AJ16" i="253"/>
  <c r="AI16" i="253"/>
  <c r="AH16" i="253"/>
  <c r="AL15" i="253"/>
  <c r="AK15" i="253"/>
  <c r="AJ15" i="253"/>
  <c r="AI15" i="253"/>
  <c r="AH15" i="253"/>
  <c r="AL14" i="253"/>
  <c r="AK14" i="253"/>
  <c r="AJ14" i="253"/>
  <c r="AI14" i="253"/>
  <c r="AH14" i="253"/>
  <c r="AL25" i="252"/>
  <c r="AK25" i="252"/>
  <c r="AJ25" i="252"/>
  <c r="AI25" i="252"/>
  <c r="AH25" i="252"/>
  <c r="AL24" i="252"/>
  <c r="AK24" i="252"/>
  <c r="AJ24" i="252"/>
  <c r="AI24" i="252"/>
  <c r="AH24" i="252"/>
  <c r="AL23" i="252"/>
  <c r="AK23" i="252"/>
  <c r="AJ23" i="252"/>
  <c r="AI23" i="252"/>
  <c r="AH23" i="252"/>
  <c r="AL22" i="252"/>
  <c r="AK22" i="252"/>
  <c r="AJ22" i="252"/>
  <c r="AI22" i="252"/>
  <c r="AH22" i="252"/>
  <c r="AL21" i="252"/>
  <c r="AK21" i="252"/>
  <c r="AJ21" i="252"/>
  <c r="AI21" i="252"/>
  <c r="AH21" i="252"/>
  <c r="AL20" i="252"/>
  <c r="AK20" i="252"/>
  <c r="AJ20" i="252"/>
  <c r="AI20" i="252"/>
  <c r="AH20" i="252"/>
  <c r="AL19" i="252"/>
  <c r="AK19" i="252"/>
  <c r="AJ19" i="252"/>
  <c r="AI19" i="252"/>
  <c r="AH19" i="252"/>
  <c r="AL18" i="252"/>
  <c r="AK18" i="252"/>
  <c r="AJ18" i="252"/>
  <c r="AI18" i="252"/>
  <c r="AH18" i="252"/>
  <c r="AL17" i="252"/>
  <c r="AK17" i="252"/>
  <c r="AJ17" i="252"/>
  <c r="AI17" i="252"/>
  <c r="AH17" i="252"/>
  <c r="AL16" i="252"/>
  <c r="AK16" i="252"/>
  <c r="AJ16" i="252"/>
  <c r="AI16" i="252"/>
  <c r="AH16" i="252"/>
  <c r="AL15" i="252"/>
  <c r="AK15" i="252"/>
  <c r="AJ15" i="252"/>
  <c r="AI15" i="252"/>
  <c r="AH15" i="252"/>
  <c r="AL14" i="252"/>
  <c r="AK14" i="252"/>
  <c r="AJ14" i="252"/>
  <c r="AI14" i="252"/>
  <c r="AH14" i="252"/>
  <c r="AL25" i="251"/>
  <c r="AK25" i="251"/>
  <c r="AJ25" i="251"/>
  <c r="AI25" i="251"/>
  <c r="AH25" i="251"/>
  <c r="AL24" i="251"/>
  <c r="AK24" i="251"/>
  <c r="AJ24" i="251"/>
  <c r="AI24" i="251"/>
  <c r="AH24" i="251"/>
  <c r="AL23" i="251"/>
  <c r="AK23" i="251"/>
  <c r="AJ23" i="251"/>
  <c r="AI23" i="251"/>
  <c r="AH23" i="251"/>
  <c r="AL22" i="251"/>
  <c r="AK22" i="251"/>
  <c r="AJ22" i="251"/>
  <c r="AI22" i="251"/>
  <c r="AH22" i="251"/>
  <c r="AL21" i="251"/>
  <c r="AK21" i="251"/>
  <c r="AJ21" i="251"/>
  <c r="AI21" i="251"/>
  <c r="AH21" i="251"/>
  <c r="AL20" i="251"/>
  <c r="AK20" i="251"/>
  <c r="AJ20" i="251"/>
  <c r="AI20" i="251"/>
  <c r="AH20" i="251"/>
  <c r="AL19" i="251"/>
  <c r="AK19" i="251"/>
  <c r="AJ19" i="251"/>
  <c r="AI19" i="251"/>
  <c r="AH19" i="251"/>
  <c r="AL18" i="251"/>
  <c r="AK18" i="251"/>
  <c r="AJ18" i="251"/>
  <c r="AI18" i="251"/>
  <c r="AH18" i="251"/>
  <c r="AL17" i="251"/>
  <c r="AK17" i="251"/>
  <c r="AJ17" i="251"/>
  <c r="AI17" i="251"/>
  <c r="AH17" i="251"/>
  <c r="AL16" i="251"/>
  <c r="AK16" i="251"/>
  <c r="AJ16" i="251"/>
  <c r="AI16" i="251"/>
  <c r="AH16" i="251"/>
  <c r="AL15" i="251"/>
  <c r="AK15" i="251"/>
  <c r="AJ15" i="251"/>
  <c r="AI15" i="251"/>
  <c r="AH15" i="251"/>
  <c r="AL14" i="251"/>
  <c r="AK14" i="251"/>
  <c r="AJ14" i="251"/>
  <c r="AI14" i="251"/>
  <c r="AH14" i="251"/>
  <c r="AL25" i="250"/>
  <c r="AK25" i="250"/>
  <c r="AJ25" i="250"/>
  <c r="AI25" i="250"/>
  <c r="AH25" i="250"/>
  <c r="AL24" i="250"/>
  <c r="AK24" i="250"/>
  <c r="AJ24" i="250"/>
  <c r="AI24" i="250"/>
  <c r="AH24" i="250"/>
  <c r="AL23" i="250"/>
  <c r="AK23" i="250"/>
  <c r="AJ23" i="250"/>
  <c r="AI23" i="250"/>
  <c r="AH23" i="250"/>
  <c r="AL22" i="250"/>
  <c r="AK22" i="250"/>
  <c r="AJ22" i="250"/>
  <c r="AI22" i="250"/>
  <c r="AH22" i="250"/>
  <c r="AL21" i="250"/>
  <c r="AK21" i="250"/>
  <c r="AJ21" i="250"/>
  <c r="AI21" i="250"/>
  <c r="AH21" i="250"/>
  <c r="AL20" i="250"/>
  <c r="AK20" i="250"/>
  <c r="AJ20" i="250"/>
  <c r="AI20" i="250"/>
  <c r="AH20" i="250"/>
  <c r="AL19" i="250"/>
  <c r="AK19" i="250"/>
  <c r="AJ19" i="250"/>
  <c r="AI19" i="250"/>
  <c r="AH19" i="250"/>
  <c r="AL18" i="250"/>
  <c r="AK18" i="250"/>
  <c r="AJ18" i="250"/>
  <c r="AI18" i="250"/>
  <c r="AH18" i="250"/>
  <c r="AL17" i="250"/>
  <c r="AK17" i="250"/>
  <c r="AJ17" i="250"/>
  <c r="AI17" i="250"/>
  <c r="AH17" i="250"/>
  <c r="AL16" i="250"/>
  <c r="AK16" i="250"/>
  <c r="AJ16" i="250"/>
  <c r="AI16" i="250"/>
  <c r="AH16" i="250"/>
  <c r="AL15" i="250"/>
  <c r="AK15" i="250"/>
  <c r="AJ15" i="250"/>
  <c r="AI15" i="250"/>
  <c r="AH15" i="250"/>
  <c r="AL14" i="250"/>
  <c r="AK14" i="250"/>
  <c r="AJ14" i="250"/>
  <c r="AI14" i="250"/>
  <c r="AH14" i="250"/>
  <c r="AL25" i="249"/>
  <c r="AK25" i="249"/>
  <c r="AJ25" i="249"/>
  <c r="AI25" i="249"/>
  <c r="AH25" i="249"/>
  <c r="AL24" i="249"/>
  <c r="AK24" i="249"/>
  <c r="AJ24" i="249"/>
  <c r="AI24" i="249"/>
  <c r="AH24" i="249"/>
  <c r="AL23" i="249"/>
  <c r="AK23" i="249"/>
  <c r="AJ23" i="249"/>
  <c r="AI23" i="249"/>
  <c r="AH23" i="249"/>
  <c r="AL22" i="249"/>
  <c r="AK22" i="249"/>
  <c r="AJ22" i="249"/>
  <c r="AI22" i="249"/>
  <c r="AH22" i="249"/>
  <c r="AL21" i="249"/>
  <c r="AK21" i="249"/>
  <c r="AJ21" i="249"/>
  <c r="AI21" i="249"/>
  <c r="AH21" i="249"/>
  <c r="AL20" i="249"/>
  <c r="AK20" i="249"/>
  <c r="AJ20" i="249"/>
  <c r="AI20" i="249"/>
  <c r="AH20" i="249"/>
  <c r="AL19" i="249"/>
  <c r="AK19" i="249"/>
  <c r="AJ19" i="249"/>
  <c r="AI19" i="249"/>
  <c r="AH19" i="249"/>
  <c r="AL18" i="249"/>
  <c r="AK18" i="249"/>
  <c r="AJ18" i="249"/>
  <c r="AI18" i="249"/>
  <c r="AH18" i="249"/>
  <c r="AL17" i="249"/>
  <c r="AK17" i="249"/>
  <c r="AJ17" i="249"/>
  <c r="AI17" i="249"/>
  <c r="AH17" i="249"/>
  <c r="AL16" i="249"/>
  <c r="AK16" i="249"/>
  <c r="AJ16" i="249"/>
  <c r="AI16" i="249"/>
  <c r="AH16" i="249"/>
  <c r="AL15" i="249"/>
  <c r="AK15" i="249"/>
  <c r="AJ15" i="249"/>
  <c r="AI15" i="249"/>
  <c r="AH15" i="249"/>
  <c r="AL14" i="249"/>
  <c r="AK14" i="249"/>
  <c r="AJ14" i="249"/>
  <c r="AI14" i="249"/>
  <c r="AH14" i="249"/>
  <c r="AL25" i="248"/>
  <c r="AK25" i="248"/>
  <c r="AJ25" i="248"/>
  <c r="AI25" i="248"/>
  <c r="AH25" i="248"/>
  <c r="AL24" i="248"/>
  <c r="AK24" i="248"/>
  <c r="AJ24" i="248"/>
  <c r="AI24" i="248"/>
  <c r="AH24" i="248"/>
  <c r="AL23" i="248"/>
  <c r="AK23" i="248"/>
  <c r="AJ23" i="248"/>
  <c r="AI23" i="248"/>
  <c r="AH23" i="248"/>
  <c r="AL22" i="248"/>
  <c r="AK22" i="248"/>
  <c r="AJ22" i="248"/>
  <c r="AI22" i="248"/>
  <c r="AH22" i="248"/>
  <c r="AL21" i="248"/>
  <c r="AK21" i="248"/>
  <c r="AJ21" i="248"/>
  <c r="AI21" i="248"/>
  <c r="AH21" i="248"/>
  <c r="AL20" i="248"/>
  <c r="AK20" i="248"/>
  <c r="AJ20" i="248"/>
  <c r="AI20" i="248"/>
  <c r="AH20" i="248"/>
  <c r="AL19" i="248"/>
  <c r="AK19" i="248"/>
  <c r="AJ19" i="248"/>
  <c r="AI19" i="248"/>
  <c r="AH19" i="248"/>
  <c r="AL18" i="248"/>
  <c r="AK18" i="248"/>
  <c r="AJ18" i="248"/>
  <c r="AI18" i="248"/>
  <c r="AH18" i="248"/>
  <c r="AL17" i="248"/>
  <c r="AK17" i="248"/>
  <c r="AJ17" i="248"/>
  <c r="AI17" i="248"/>
  <c r="AH17" i="248"/>
  <c r="AL16" i="248"/>
  <c r="AK16" i="248"/>
  <c r="AJ16" i="248"/>
  <c r="AI16" i="248"/>
  <c r="AH16" i="248"/>
  <c r="AL15" i="248"/>
  <c r="AK15" i="248"/>
  <c r="AJ15" i="248"/>
  <c r="AI15" i="248"/>
  <c r="AH15" i="248"/>
  <c r="AL14" i="248"/>
  <c r="AK14" i="248"/>
  <c r="AJ14" i="248"/>
  <c r="AI14" i="248"/>
  <c r="AH14" i="248"/>
  <c r="AL25" i="247"/>
  <c r="AK25" i="247"/>
  <c r="AJ25" i="247"/>
  <c r="AI25" i="247"/>
  <c r="AH25" i="247"/>
  <c r="AL24" i="247"/>
  <c r="AK24" i="247"/>
  <c r="AJ24" i="247"/>
  <c r="AI24" i="247"/>
  <c r="AH24" i="247"/>
  <c r="AL23" i="247"/>
  <c r="AK23" i="247"/>
  <c r="AJ23" i="247"/>
  <c r="AI23" i="247"/>
  <c r="AH23" i="247"/>
  <c r="AL22" i="247"/>
  <c r="AK22" i="247"/>
  <c r="AJ22" i="247"/>
  <c r="AI22" i="247"/>
  <c r="AH22" i="247"/>
  <c r="AL21" i="247"/>
  <c r="AK21" i="247"/>
  <c r="AJ21" i="247"/>
  <c r="AI21" i="247"/>
  <c r="AH21" i="247"/>
  <c r="AL20" i="247"/>
  <c r="AK20" i="247"/>
  <c r="AJ20" i="247"/>
  <c r="AI20" i="247"/>
  <c r="AH20" i="247"/>
  <c r="AL19" i="247"/>
  <c r="AK19" i="247"/>
  <c r="AJ19" i="247"/>
  <c r="AI19" i="247"/>
  <c r="AH19" i="247"/>
  <c r="AL18" i="247"/>
  <c r="AK18" i="247"/>
  <c r="AJ18" i="247"/>
  <c r="AI18" i="247"/>
  <c r="AH18" i="247"/>
  <c r="AL17" i="247"/>
  <c r="AK17" i="247"/>
  <c r="AJ17" i="247"/>
  <c r="AI17" i="247"/>
  <c r="AH17" i="247"/>
  <c r="AL16" i="247"/>
  <c r="AK16" i="247"/>
  <c r="AJ16" i="247"/>
  <c r="AI16" i="247"/>
  <c r="AH16" i="247"/>
  <c r="AL15" i="247"/>
  <c r="AK15" i="247"/>
  <c r="AJ15" i="247"/>
  <c r="AI15" i="247"/>
  <c r="AH15" i="247"/>
  <c r="AL14" i="247"/>
  <c r="AK14" i="247"/>
  <c r="AJ14" i="247"/>
  <c r="AI14" i="247"/>
  <c r="AH14" i="247"/>
  <c r="AL25" i="246"/>
  <c r="AK25" i="246"/>
  <c r="AJ25" i="246"/>
  <c r="AI25" i="246"/>
  <c r="AH25" i="246"/>
  <c r="AL24" i="246"/>
  <c r="AK24" i="246"/>
  <c r="AJ24" i="246"/>
  <c r="AI24" i="246"/>
  <c r="AH24" i="246"/>
  <c r="AL23" i="246"/>
  <c r="AK23" i="246"/>
  <c r="AJ23" i="246"/>
  <c r="AI23" i="246"/>
  <c r="AH23" i="246"/>
  <c r="AL22" i="246"/>
  <c r="AK22" i="246"/>
  <c r="AJ22" i="246"/>
  <c r="AI22" i="246"/>
  <c r="AH22" i="246"/>
  <c r="AL21" i="246"/>
  <c r="AK21" i="246"/>
  <c r="AJ21" i="246"/>
  <c r="AI21" i="246"/>
  <c r="AH21" i="246"/>
  <c r="AL20" i="246"/>
  <c r="AK20" i="246"/>
  <c r="AJ20" i="246"/>
  <c r="AI20" i="246"/>
  <c r="AH20" i="246"/>
  <c r="AL19" i="246"/>
  <c r="AK19" i="246"/>
  <c r="AJ19" i="246"/>
  <c r="AI19" i="246"/>
  <c r="AH19" i="246"/>
  <c r="AL18" i="246"/>
  <c r="AK18" i="246"/>
  <c r="AJ18" i="246"/>
  <c r="AI18" i="246"/>
  <c r="AH18" i="246"/>
  <c r="AL17" i="246"/>
  <c r="AK17" i="246"/>
  <c r="AJ17" i="246"/>
  <c r="AI17" i="246"/>
  <c r="AH17" i="246"/>
  <c r="AL16" i="246"/>
  <c r="AK16" i="246"/>
  <c r="AJ16" i="246"/>
  <c r="AI16" i="246"/>
  <c r="AH16" i="246"/>
  <c r="AL15" i="246"/>
  <c r="AK15" i="246"/>
  <c r="AJ15" i="246"/>
  <c r="AI15" i="246"/>
  <c r="AH15" i="246"/>
  <c r="AL14" i="246"/>
  <c r="AK14" i="246"/>
  <c r="AJ14" i="246"/>
  <c r="AI14" i="246"/>
  <c r="AH14" i="246"/>
  <c r="AL25" i="245"/>
  <c r="AK25" i="245"/>
  <c r="AJ25" i="245"/>
  <c r="AI25" i="245"/>
  <c r="AH25" i="245"/>
  <c r="AL24" i="245"/>
  <c r="AK24" i="245"/>
  <c r="AJ24" i="245"/>
  <c r="AI24" i="245"/>
  <c r="AH24" i="245"/>
  <c r="AL23" i="245"/>
  <c r="AK23" i="245"/>
  <c r="AJ23" i="245"/>
  <c r="AI23" i="245"/>
  <c r="AH23" i="245"/>
  <c r="AL22" i="245"/>
  <c r="AK22" i="245"/>
  <c r="AJ22" i="245"/>
  <c r="AI22" i="245"/>
  <c r="AH22" i="245"/>
  <c r="AL21" i="245"/>
  <c r="AK21" i="245"/>
  <c r="AJ21" i="245"/>
  <c r="AI21" i="245"/>
  <c r="AH21" i="245"/>
  <c r="AL20" i="245"/>
  <c r="AK20" i="245"/>
  <c r="AJ20" i="245"/>
  <c r="AI20" i="245"/>
  <c r="AH20" i="245"/>
  <c r="AL19" i="245"/>
  <c r="AK19" i="245"/>
  <c r="AJ19" i="245"/>
  <c r="AI19" i="245"/>
  <c r="AH19" i="245"/>
  <c r="AL18" i="245"/>
  <c r="AK18" i="245"/>
  <c r="AJ18" i="245"/>
  <c r="AI18" i="245"/>
  <c r="AH18" i="245"/>
  <c r="AL17" i="245"/>
  <c r="AK17" i="245"/>
  <c r="AJ17" i="245"/>
  <c r="AI17" i="245"/>
  <c r="AH17" i="245"/>
  <c r="AL16" i="245"/>
  <c r="AK16" i="245"/>
  <c r="AJ16" i="245"/>
  <c r="AI16" i="245"/>
  <c r="AH16" i="245"/>
  <c r="AL15" i="245"/>
  <c r="AK15" i="245"/>
  <c r="AJ15" i="245"/>
  <c r="AI15" i="245"/>
  <c r="AH15" i="245"/>
  <c r="AL14" i="245"/>
  <c r="AK14" i="245"/>
  <c r="AJ14" i="245"/>
  <c r="AI14" i="245"/>
  <c r="AH14" i="245"/>
  <c r="AL25" i="244"/>
  <c r="AK25" i="244"/>
  <c r="AJ25" i="244"/>
  <c r="AI25" i="244"/>
  <c r="AH25" i="244"/>
  <c r="AL24" i="244"/>
  <c r="AK24" i="244"/>
  <c r="AJ24" i="244"/>
  <c r="AI24" i="244"/>
  <c r="AH24" i="244"/>
  <c r="AL23" i="244"/>
  <c r="AK23" i="244"/>
  <c r="AJ23" i="244"/>
  <c r="AI23" i="244"/>
  <c r="AH23" i="244"/>
  <c r="AL22" i="244"/>
  <c r="AK22" i="244"/>
  <c r="AJ22" i="244"/>
  <c r="AI22" i="244"/>
  <c r="AH22" i="244"/>
  <c r="AL21" i="244"/>
  <c r="AK21" i="244"/>
  <c r="AJ21" i="244"/>
  <c r="AI21" i="244"/>
  <c r="AH21" i="244"/>
  <c r="AL20" i="244"/>
  <c r="AK20" i="244"/>
  <c r="AJ20" i="244"/>
  <c r="AI20" i="244"/>
  <c r="AH20" i="244"/>
  <c r="AL19" i="244"/>
  <c r="AK19" i="244"/>
  <c r="AJ19" i="244"/>
  <c r="AI19" i="244"/>
  <c r="AH19" i="244"/>
  <c r="AL18" i="244"/>
  <c r="AK18" i="244"/>
  <c r="AJ18" i="244"/>
  <c r="AI18" i="244"/>
  <c r="AH18" i="244"/>
  <c r="AL17" i="244"/>
  <c r="AK17" i="244"/>
  <c r="AJ17" i="244"/>
  <c r="AI17" i="244"/>
  <c r="AH17" i="244"/>
  <c r="AL16" i="244"/>
  <c r="AK16" i="244"/>
  <c r="AJ16" i="244"/>
  <c r="AI16" i="244"/>
  <c r="AH16" i="244"/>
  <c r="AL15" i="244"/>
  <c r="AK15" i="244"/>
  <c r="AJ15" i="244"/>
  <c r="AI15" i="244"/>
  <c r="AH15" i="244"/>
  <c r="AL14" i="244"/>
  <c r="AK14" i="244"/>
  <c r="AJ14" i="244"/>
  <c r="AI14" i="244"/>
  <c r="AH14" i="244"/>
  <c r="AL25" i="243"/>
  <c r="AK25" i="243"/>
  <c r="AJ25" i="243"/>
  <c r="AI25" i="243"/>
  <c r="AH25" i="243"/>
  <c r="AL24" i="243"/>
  <c r="AK24" i="243"/>
  <c r="AJ24" i="243"/>
  <c r="AI24" i="243"/>
  <c r="AH24" i="243"/>
  <c r="AL23" i="243"/>
  <c r="AK23" i="243"/>
  <c r="AJ23" i="243"/>
  <c r="AI23" i="243"/>
  <c r="AH23" i="243"/>
  <c r="AL22" i="243"/>
  <c r="AK22" i="243"/>
  <c r="AJ22" i="243"/>
  <c r="AI22" i="243"/>
  <c r="AH22" i="243"/>
  <c r="AL21" i="243"/>
  <c r="AK21" i="243"/>
  <c r="AJ21" i="243"/>
  <c r="AI21" i="243"/>
  <c r="AH21" i="243"/>
  <c r="AL20" i="243"/>
  <c r="AK20" i="243"/>
  <c r="AJ20" i="243"/>
  <c r="AI20" i="243"/>
  <c r="AH20" i="243"/>
  <c r="AL19" i="243"/>
  <c r="AK19" i="243"/>
  <c r="AJ19" i="243"/>
  <c r="AI19" i="243"/>
  <c r="AH19" i="243"/>
  <c r="AL18" i="243"/>
  <c r="AK18" i="243"/>
  <c r="AJ18" i="243"/>
  <c r="AI18" i="243"/>
  <c r="AH18" i="243"/>
  <c r="AL17" i="243"/>
  <c r="AK17" i="243"/>
  <c r="AJ17" i="243"/>
  <c r="AI17" i="243"/>
  <c r="AH17" i="243"/>
  <c r="AL16" i="243"/>
  <c r="AK16" i="243"/>
  <c r="AJ16" i="243"/>
  <c r="AI16" i="243"/>
  <c r="AH16" i="243"/>
  <c r="AL15" i="243"/>
  <c r="AK15" i="243"/>
  <c r="AJ15" i="243"/>
  <c r="AI15" i="243"/>
  <c r="AH15" i="243"/>
  <c r="AL14" i="243"/>
  <c r="AK14" i="243"/>
  <c r="AJ14" i="243"/>
  <c r="AI14" i="243"/>
  <c r="AH14" i="243"/>
  <c r="AL25" i="242"/>
  <c r="AK25" i="242"/>
  <c r="AJ25" i="242"/>
  <c r="AI25" i="242"/>
  <c r="AH25" i="242"/>
  <c r="AL24" i="242"/>
  <c r="AK24" i="242"/>
  <c r="AJ24" i="242"/>
  <c r="AI24" i="242"/>
  <c r="AH24" i="242"/>
  <c r="AL23" i="242"/>
  <c r="AK23" i="242"/>
  <c r="AJ23" i="242"/>
  <c r="AI23" i="242"/>
  <c r="AH23" i="242"/>
  <c r="AL22" i="242"/>
  <c r="AK22" i="242"/>
  <c r="AJ22" i="242"/>
  <c r="AI22" i="242"/>
  <c r="AH22" i="242"/>
  <c r="AL21" i="242"/>
  <c r="AK21" i="242"/>
  <c r="AJ21" i="242"/>
  <c r="AI21" i="242"/>
  <c r="AH21" i="242"/>
  <c r="AL20" i="242"/>
  <c r="AK20" i="242"/>
  <c r="AJ20" i="242"/>
  <c r="AI20" i="242"/>
  <c r="AH20" i="242"/>
  <c r="AL19" i="242"/>
  <c r="AK19" i="242"/>
  <c r="AJ19" i="242"/>
  <c r="AI19" i="242"/>
  <c r="AH19" i="242"/>
  <c r="AL18" i="242"/>
  <c r="AK18" i="242"/>
  <c r="AJ18" i="242"/>
  <c r="AI18" i="242"/>
  <c r="AH18" i="242"/>
  <c r="AL17" i="242"/>
  <c r="AK17" i="242"/>
  <c r="AJ17" i="242"/>
  <c r="AI17" i="242"/>
  <c r="AH17" i="242"/>
  <c r="AL16" i="242"/>
  <c r="AK16" i="242"/>
  <c r="AJ16" i="242"/>
  <c r="AI16" i="242"/>
  <c r="AH16" i="242"/>
  <c r="AL15" i="242"/>
  <c r="AK15" i="242"/>
  <c r="AJ15" i="242"/>
  <c r="AI15" i="242"/>
  <c r="AH15" i="242"/>
  <c r="AL14" i="242"/>
  <c r="AK14" i="242"/>
  <c r="AJ14" i="242"/>
  <c r="AI14" i="242"/>
  <c r="AH14" i="242"/>
  <c r="AL25" i="241"/>
  <c r="AK25" i="241"/>
  <c r="AJ25" i="241"/>
  <c r="AI25" i="241"/>
  <c r="AH25" i="241"/>
  <c r="AL24" i="241"/>
  <c r="AK24" i="241"/>
  <c r="AJ24" i="241"/>
  <c r="AI24" i="241"/>
  <c r="AH24" i="241"/>
  <c r="AL23" i="241"/>
  <c r="AK23" i="241"/>
  <c r="AJ23" i="241"/>
  <c r="AI23" i="241"/>
  <c r="AH23" i="241"/>
  <c r="AL22" i="241"/>
  <c r="AK22" i="241"/>
  <c r="AJ22" i="241"/>
  <c r="AI22" i="241"/>
  <c r="AH22" i="241"/>
  <c r="AL21" i="241"/>
  <c r="AK21" i="241"/>
  <c r="AJ21" i="241"/>
  <c r="AI21" i="241"/>
  <c r="AH21" i="241"/>
  <c r="AL20" i="241"/>
  <c r="AK20" i="241"/>
  <c r="AJ20" i="241"/>
  <c r="AI20" i="241"/>
  <c r="AH20" i="241"/>
  <c r="AL19" i="241"/>
  <c r="AK19" i="241"/>
  <c r="AJ19" i="241"/>
  <c r="AI19" i="241"/>
  <c r="AH19" i="241"/>
  <c r="AL18" i="241"/>
  <c r="AK18" i="241"/>
  <c r="AJ18" i="241"/>
  <c r="AI18" i="241"/>
  <c r="AH18" i="241"/>
  <c r="AL17" i="241"/>
  <c r="AK17" i="241"/>
  <c r="AJ17" i="241"/>
  <c r="AI17" i="241"/>
  <c r="AH17" i="241"/>
  <c r="AL16" i="241"/>
  <c r="AK16" i="241"/>
  <c r="AJ16" i="241"/>
  <c r="AI16" i="241"/>
  <c r="AH16" i="241"/>
  <c r="AL15" i="241"/>
  <c r="AK15" i="241"/>
  <c r="AJ15" i="241"/>
  <c r="AI15" i="241"/>
  <c r="AH15" i="241"/>
  <c r="AL14" i="241"/>
  <c r="AK14" i="241"/>
  <c r="AJ14" i="241"/>
  <c r="AI14" i="241"/>
  <c r="AH14" i="241"/>
  <c r="AL25" i="240"/>
  <c r="AK25" i="240"/>
  <c r="AJ25" i="240"/>
  <c r="AI25" i="240"/>
  <c r="AH25" i="240"/>
  <c r="AL24" i="240"/>
  <c r="AK24" i="240"/>
  <c r="AJ24" i="240"/>
  <c r="AI24" i="240"/>
  <c r="AH24" i="240"/>
  <c r="AL23" i="240"/>
  <c r="AK23" i="240"/>
  <c r="AJ23" i="240"/>
  <c r="AI23" i="240"/>
  <c r="AH23" i="240"/>
  <c r="AL22" i="240"/>
  <c r="AK22" i="240"/>
  <c r="AJ22" i="240"/>
  <c r="AI22" i="240"/>
  <c r="AH22" i="240"/>
  <c r="AL21" i="240"/>
  <c r="AK21" i="240"/>
  <c r="AJ21" i="240"/>
  <c r="AI21" i="240"/>
  <c r="AH21" i="240"/>
  <c r="AL20" i="240"/>
  <c r="AK20" i="240"/>
  <c r="AJ20" i="240"/>
  <c r="AI20" i="240"/>
  <c r="AH20" i="240"/>
  <c r="AL19" i="240"/>
  <c r="AK19" i="240"/>
  <c r="AJ19" i="240"/>
  <c r="AI19" i="240"/>
  <c r="AH19" i="240"/>
  <c r="AL18" i="240"/>
  <c r="AK18" i="240"/>
  <c r="AJ18" i="240"/>
  <c r="AI18" i="240"/>
  <c r="AH18" i="240"/>
  <c r="AL17" i="240"/>
  <c r="AK17" i="240"/>
  <c r="AJ17" i="240"/>
  <c r="AI17" i="240"/>
  <c r="AH17" i="240"/>
  <c r="AL16" i="240"/>
  <c r="AK16" i="240"/>
  <c r="AJ16" i="240"/>
  <c r="AI16" i="240"/>
  <c r="AH16" i="240"/>
  <c r="AL15" i="240"/>
  <c r="AK15" i="240"/>
  <c r="AJ15" i="240"/>
  <c r="AI15" i="240"/>
  <c r="AH15" i="240"/>
  <c r="AL14" i="240"/>
  <c r="AK14" i="240"/>
  <c r="AJ14" i="240"/>
  <c r="AI14" i="240"/>
  <c r="AH14" i="240"/>
  <c r="AL25" i="239"/>
  <c r="AK25" i="239"/>
  <c r="AJ25" i="239"/>
  <c r="AI25" i="239"/>
  <c r="AH25" i="239"/>
  <c r="AL24" i="239"/>
  <c r="AK24" i="239"/>
  <c r="AJ24" i="239"/>
  <c r="AI24" i="239"/>
  <c r="AH24" i="239"/>
  <c r="AL23" i="239"/>
  <c r="AK23" i="239"/>
  <c r="AJ23" i="239"/>
  <c r="AI23" i="239"/>
  <c r="AH23" i="239"/>
  <c r="AL22" i="239"/>
  <c r="AK22" i="239"/>
  <c r="AJ22" i="239"/>
  <c r="AI22" i="239"/>
  <c r="AH22" i="239"/>
  <c r="AL21" i="239"/>
  <c r="AK21" i="239"/>
  <c r="AJ21" i="239"/>
  <c r="AI21" i="239"/>
  <c r="AH21" i="239"/>
  <c r="AL20" i="239"/>
  <c r="AK20" i="239"/>
  <c r="AJ20" i="239"/>
  <c r="AI20" i="239"/>
  <c r="AH20" i="239"/>
  <c r="AL19" i="239"/>
  <c r="AK19" i="239"/>
  <c r="AJ19" i="239"/>
  <c r="AI19" i="239"/>
  <c r="AH19" i="239"/>
  <c r="AL18" i="239"/>
  <c r="AK18" i="239"/>
  <c r="AJ18" i="239"/>
  <c r="AI18" i="239"/>
  <c r="AH18" i="239"/>
  <c r="AL17" i="239"/>
  <c r="AK17" i="239"/>
  <c r="AJ17" i="239"/>
  <c r="AI17" i="239"/>
  <c r="AH17" i="239"/>
  <c r="AL16" i="239"/>
  <c r="AK16" i="239"/>
  <c r="AJ16" i="239"/>
  <c r="AI16" i="239"/>
  <c r="AH16" i="239"/>
  <c r="AL15" i="239"/>
  <c r="AK15" i="239"/>
  <c r="AJ15" i="239"/>
  <c r="AI15" i="239"/>
  <c r="AH15" i="239"/>
  <c r="AL14" i="239"/>
  <c r="AK14" i="239"/>
  <c r="AJ14" i="239"/>
  <c r="AI14" i="239"/>
  <c r="AH14" i="239"/>
  <c r="AL25" i="238"/>
  <c r="AK25" i="238"/>
  <c r="AJ25" i="238"/>
  <c r="AI25" i="238"/>
  <c r="AH25" i="238"/>
  <c r="AL24" i="238"/>
  <c r="AK24" i="238"/>
  <c r="AJ24" i="238"/>
  <c r="AI24" i="238"/>
  <c r="AH24" i="238"/>
  <c r="AL23" i="238"/>
  <c r="AK23" i="238"/>
  <c r="AJ23" i="238"/>
  <c r="AI23" i="238"/>
  <c r="AH23" i="238"/>
  <c r="AL22" i="238"/>
  <c r="AK22" i="238"/>
  <c r="AJ22" i="238"/>
  <c r="AI22" i="238"/>
  <c r="AH22" i="238"/>
  <c r="AL21" i="238"/>
  <c r="AK21" i="238"/>
  <c r="AJ21" i="238"/>
  <c r="AI21" i="238"/>
  <c r="AH21" i="238"/>
  <c r="AL20" i="238"/>
  <c r="AK20" i="238"/>
  <c r="AJ20" i="238"/>
  <c r="AI20" i="238"/>
  <c r="AH20" i="238"/>
  <c r="AL19" i="238"/>
  <c r="AK19" i="238"/>
  <c r="AJ19" i="238"/>
  <c r="AI19" i="238"/>
  <c r="AH19" i="238"/>
  <c r="AL18" i="238"/>
  <c r="AK18" i="238"/>
  <c r="AJ18" i="238"/>
  <c r="AI18" i="238"/>
  <c r="AH18" i="238"/>
  <c r="AL17" i="238"/>
  <c r="AK17" i="238"/>
  <c r="AJ17" i="238"/>
  <c r="AI17" i="238"/>
  <c r="AH17" i="238"/>
  <c r="AL16" i="238"/>
  <c r="AK16" i="238"/>
  <c r="AJ16" i="238"/>
  <c r="AI16" i="238"/>
  <c r="AH16" i="238"/>
  <c r="AL15" i="238"/>
  <c r="AK15" i="238"/>
  <c r="AJ15" i="238"/>
  <c r="AI15" i="238"/>
  <c r="AH15" i="238"/>
  <c r="AL14" i="238"/>
  <c r="AK14" i="238"/>
  <c r="AJ14" i="238"/>
  <c r="AI14" i="238"/>
  <c r="AH14" i="238"/>
  <c r="AL25" i="237"/>
  <c r="AK25" i="237"/>
  <c r="AJ25" i="237"/>
  <c r="AI25" i="237"/>
  <c r="AH25" i="237"/>
  <c r="AL24" i="237"/>
  <c r="AK24" i="237"/>
  <c r="AJ24" i="237"/>
  <c r="AI24" i="237"/>
  <c r="AH24" i="237"/>
  <c r="AL23" i="237"/>
  <c r="AK23" i="237"/>
  <c r="AJ23" i="237"/>
  <c r="AI23" i="237"/>
  <c r="AH23" i="237"/>
  <c r="AL22" i="237"/>
  <c r="AK22" i="237"/>
  <c r="AJ22" i="237"/>
  <c r="AI22" i="237"/>
  <c r="AH22" i="237"/>
  <c r="AL21" i="237"/>
  <c r="AK21" i="237"/>
  <c r="AJ21" i="237"/>
  <c r="AI21" i="237"/>
  <c r="AH21" i="237"/>
  <c r="AL20" i="237"/>
  <c r="AK20" i="237"/>
  <c r="AJ20" i="237"/>
  <c r="AI20" i="237"/>
  <c r="AH20" i="237"/>
  <c r="AL19" i="237"/>
  <c r="AK19" i="237"/>
  <c r="AJ19" i="237"/>
  <c r="AI19" i="237"/>
  <c r="AH19" i="237"/>
  <c r="AL18" i="237"/>
  <c r="AK18" i="237"/>
  <c r="AJ18" i="237"/>
  <c r="AI18" i="237"/>
  <c r="AH18" i="237"/>
  <c r="AL17" i="237"/>
  <c r="AK17" i="237"/>
  <c r="AJ17" i="237"/>
  <c r="AI17" i="237"/>
  <c r="AH17" i="237"/>
  <c r="AL16" i="237"/>
  <c r="AK16" i="237"/>
  <c r="AJ16" i="237"/>
  <c r="AI16" i="237"/>
  <c r="AH16" i="237"/>
  <c r="AL15" i="237"/>
  <c r="AK15" i="237"/>
  <c r="AJ15" i="237"/>
  <c r="AI15" i="237"/>
  <c r="AH15" i="237"/>
  <c r="AL14" i="237"/>
  <c r="AK14" i="237"/>
  <c r="AJ14" i="237"/>
  <c r="AI14" i="237"/>
  <c r="AH14" i="237"/>
  <c r="AL25" i="236"/>
  <c r="AK25" i="236"/>
  <c r="AJ25" i="236"/>
  <c r="AI25" i="236"/>
  <c r="AH25" i="236"/>
  <c r="AL24" i="236"/>
  <c r="AK24" i="236"/>
  <c r="AJ24" i="236"/>
  <c r="AI24" i="236"/>
  <c r="AH24" i="236"/>
  <c r="AL23" i="236"/>
  <c r="AK23" i="236"/>
  <c r="AJ23" i="236"/>
  <c r="AI23" i="236"/>
  <c r="AH23" i="236"/>
  <c r="AL22" i="236"/>
  <c r="AK22" i="236"/>
  <c r="AJ22" i="236"/>
  <c r="AI22" i="236"/>
  <c r="AH22" i="236"/>
  <c r="AL21" i="236"/>
  <c r="AK21" i="236"/>
  <c r="AJ21" i="236"/>
  <c r="AI21" i="236"/>
  <c r="AH21" i="236"/>
  <c r="AL20" i="236"/>
  <c r="AK20" i="236"/>
  <c r="AJ20" i="236"/>
  <c r="AI20" i="236"/>
  <c r="AH20" i="236"/>
  <c r="AL19" i="236"/>
  <c r="AK19" i="236"/>
  <c r="AJ19" i="236"/>
  <c r="AI19" i="236"/>
  <c r="AH19" i="236"/>
  <c r="AL18" i="236"/>
  <c r="AK18" i="236"/>
  <c r="AJ18" i="236"/>
  <c r="AI18" i="236"/>
  <c r="AH18" i="236"/>
  <c r="AL17" i="236"/>
  <c r="AK17" i="236"/>
  <c r="AJ17" i="236"/>
  <c r="AI17" i="236"/>
  <c r="AH17" i="236"/>
  <c r="AL16" i="236"/>
  <c r="AK16" i="236"/>
  <c r="AJ16" i="236"/>
  <c r="AI16" i="236"/>
  <c r="AH16" i="236"/>
  <c r="AL15" i="236"/>
  <c r="AK15" i="236"/>
  <c r="AJ15" i="236"/>
  <c r="AI15" i="236"/>
  <c r="AH15" i="236"/>
  <c r="AL14" i="236"/>
  <c r="AK14" i="236"/>
  <c r="AJ14" i="236"/>
  <c r="AI14" i="236"/>
  <c r="AH14" i="236"/>
  <c r="AL25" i="235"/>
  <c r="AK25" i="235"/>
  <c r="AJ25" i="235"/>
  <c r="AI25" i="235"/>
  <c r="AH25" i="235"/>
  <c r="AL24" i="235"/>
  <c r="AK24" i="235"/>
  <c r="AJ24" i="235"/>
  <c r="AI24" i="235"/>
  <c r="AH24" i="235"/>
  <c r="AL23" i="235"/>
  <c r="AK23" i="235"/>
  <c r="AJ23" i="235"/>
  <c r="AI23" i="235"/>
  <c r="AH23" i="235"/>
  <c r="AL22" i="235"/>
  <c r="AK22" i="235"/>
  <c r="AJ22" i="235"/>
  <c r="AI22" i="235"/>
  <c r="AH22" i="235"/>
  <c r="AL21" i="235"/>
  <c r="AK21" i="235"/>
  <c r="AJ21" i="235"/>
  <c r="AI21" i="235"/>
  <c r="AH21" i="235"/>
  <c r="AL20" i="235"/>
  <c r="AK20" i="235"/>
  <c r="AJ20" i="235"/>
  <c r="AI20" i="235"/>
  <c r="AH20" i="235"/>
  <c r="AL19" i="235"/>
  <c r="AK19" i="235"/>
  <c r="AJ19" i="235"/>
  <c r="AI19" i="235"/>
  <c r="AH19" i="235"/>
  <c r="AL18" i="235"/>
  <c r="AK18" i="235"/>
  <c r="AJ18" i="235"/>
  <c r="AI18" i="235"/>
  <c r="AH18" i="235"/>
  <c r="AL17" i="235"/>
  <c r="AK17" i="235"/>
  <c r="AJ17" i="235"/>
  <c r="AI17" i="235"/>
  <c r="AH17" i="235"/>
  <c r="AL16" i="235"/>
  <c r="AK16" i="235"/>
  <c r="AJ16" i="235"/>
  <c r="AI16" i="235"/>
  <c r="AH16" i="235"/>
  <c r="AL15" i="235"/>
  <c r="AK15" i="235"/>
  <c r="AJ15" i="235"/>
  <c r="AI15" i="235"/>
  <c r="AH15" i="235"/>
  <c r="AL14" i="235"/>
  <c r="AK14" i="235"/>
  <c r="AJ14" i="235"/>
  <c r="AI14" i="235"/>
  <c r="AH14" i="235"/>
  <c r="AL25" i="234"/>
  <c r="AK25" i="234"/>
  <c r="AJ25" i="234"/>
  <c r="AI25" i="234"/>
  <c r="AH25" i="234"/>
  <c r="AL24" i="234"/>
  <c r="AK24" i="234"/>
  <c r="AJ24" i="234"/>
  <c r="AI24" i="234"/>
  <c r="AH24" i="234"/>
  <c r="AL23" i="234"/>
  <c r="AK23" i="234"/>
  <c r="AJ23" i="234"/>
  <c r="AI23" i="234"/>
  <c r="AH23" i="234"/>
  <c r="AL22" i="234"/>
  <c r="AK22" i="234"/>
  <c r="AJ22" i="234"/>
  <c r="AI22" i="234"/>
  <c r="AH22" i="234"/>
  <c r="AL21" i="234"/>
  <c r="AK21" i="234"/>
  <c r="AJ21" i="234"/>
  <c r="AI21" i="234"/>
  <c r="AH21" i="234"/>
  <c r="AL20" i="234"/>
  <c r="AK20" i="234"/>
  <c r="AJ20" i="234"/>
  <c r="AI20" i="234"/>
  <c r="AH20" i="234"/>
  <c r="AL19" i="234"/>
  <c r="AK19" i="234"/>
  <c r="AJ19" i="234"/>
  <c r="AI19" i="234"/>
  <c r="AH19" i="234"/>
  <c r="AL18" i="234"/>
  <c r="AK18" i="234"/>
  <c r="AJ18" i="234"/>
  <c r="AI18" i="234"/>
  <c r="AH18" i="234"/>
  <c r="AL17" i="234"/>
  <c r="AK17" i="234"/>
  <c r="AJ17" i="234"/>
  <c r="AI17" i="234"/>
  <c r="AH17" i="234"/>
  <c r="AL16" i="234"/>
  <c r="AK16" i="234"/>
  <c r="AJ16" i="234"/>
  <c r="AI16" i="234"/>
  <c r="AH16" i="234"/>
  <c r="AL15" i="234"/>
  <c r="AK15" i="234"/>
  <c r="AJ15" i="234"/>
  <c r="AI15" i="234"/>
  <c r="AH15" i="234"/>
  <c r="AL14" i="234"/>
  <c r="AK14" i="234"/>
  <c r="AJ14" i="234"/>
  <c r="AI14" i="234"/>
  <c r="AH14" i="234"/>
  <c r="AL25" i="233"/>
  <c r="AK25" i="233"/>
  <c r="AJ25" i="233"/>
  <c r="AI25" i="233"/>
  <c r="AH25" i="233"/>
  <c r="AL24" i="233"/>
  <c r="AK24" i="233"/>
  <c r="AJ24" i="233"/>
  <c r="AI24" i="233"/>
  <c r="AH24" i="233"/>
  <c r="AL23" i="233"/>
  <c r="AK23" i="233"/>
  <c r="AJ23" i="233"/>
  <c r="AI23" i="233"/>
  <c r="AH23" i="233"/>
  <c r="AL22" i="233"/>
  <c r="AK22" i="233"/>
  <c r="AJ22" i="233"/>
  <c r="AI22" i="233"/>
  <c r="AH22" i="233"/>
  <c r="AL21" i="233"/>
  <c r="AK21" i="233"/>
  <c r="AJ21" i="233"/>
  <c r="AI21" i="233"/>
  <c r="AH21" i="233"/>
  <c r="AL20" i="233"/>
  <c r="AK20" i="233"/>
  <c r="AJ20" i="233"/>
  <c r="AI20" i="233"/>
  <c r="AH20" i="233"/>
  <c r="AL19" i="233"/>
  <c r="AK19" i="233"/>
  <c r="AJ19" i="233"/>
  <c r="AI19" i="233"/>
  <c r="AH19" i="233"/>
  <c r="AL18" i="233"/>
  <c r="AK18" i="233"/>
  <c r="AJ18" i="233"/>
  <c r="AI18" i="233"/>
  <c r="AH18" i="233"/>
  <c r="AL17" i="233"/>
  <c r="AK17" i="233"/>
  <c r="AJ17" i="233"/>
  <c r="AI17" i="233"/>
  <c r="AH17" i="233"/>
  <c r="AL16" i="233"/>
  <c r="AK16" i="233"/>
  <c r="AJ16" i="233"/>
  <c r="AI16" i="233"/>
  <c r="AH16" i="233"/>
  <c r="AL15" i="233"/>
  <c r="AK15" i="233"/>
  <c r="AJ15" i="233"/>
  <c r="AI15" i="233"/>
  <c r="AH15" i="233"/>
  <c r="AL14" i="233"/>
  <c r="AK14" i="233"/>
  <c r="AJ14" i="233"/>
  <c r="AI14" i="233"/>
  <c r="AH14" i="233"/>
  <c r="AL25" i="232"/>
  <c r="AK25" i="232"/>
  <c r="AJ25" i="232"/>
  <c r="AI25" i="232"/>
  <c r="AH25" i="232"/>
  <c r="AL24" i="232"/>
  <c r="AK24" i="232"/>
  <c r="AJ24" i="232"/>
  <c r="AI24" i="232"/>
  <c r="AH24" i="232"/>
  <c r="AL23" i="232"/>
  <c r="AK23" i="232"/>
  <c r="AJ23" i="232"/>
  <c r="AI23" i="232"/>
  <c r="AH23" i="232"/>
  <c r="AL22" i="232"/>
  <c r="AK22" i="232"/>
  <c r="AJ22" i="232"/>
  <c r="AI22" i="232"/>
  <c r="AH22" i="232"/>
  <c r="AL21" i="232"/>
  <c r="AK21" i="232"/>
  <c r="AJ21" i="232"/>
  <c r="AI21" i="232"/>
  <c r="AH21" i="232"/>
  <c r="AL20" i="232"/>
  <c r="AK20" i="232"/>
  <c r="AJ20" i="232"/>
  <c r="AI20" i="232"/>
  <c r="AH20" i="232"/>
  <c r="AL19" i="232"/>
  <c r="AK19" i="232"/>
  <c r="AJ19" i="232"/>
  <c r="AI19" i="232"/>
  <c r="AH19" i="232"/>
  <c r="AL18" i="232"/>
  <c r="AK18" i="232"/>
  <c r="AJ18" i="232"/>
  <c r="AI18" i="232"/>
  <c r="AH18" i="232"/>
  <c r="AL17" i="232"/>
  <c r="AK17" i="232"/>
  <c r="AJ17" i="232"/>
  <c r="AI17" i="232"/>
  <c r="AH17" i="232"/>
  <c r="AL16" i="232"/>
  <c r="AK16" i="232"/>
  <c r="AJ16" i="232"/>
  <c r="AI16" i="232"/>
  <c r="AH16" i="232"/>
  <c r="AL15" i="232"/>
  <c r="AK15" i="232"/>
  <c r="AJ15" i="232"/>
  <c r="AI15" i="232"/>
  <c r="AH15" i="232"/>
  <c r="AL14" i="232"/>
  <c r="AK14" i="232"/>
  <c r="AJ14" i="232"/>
  <c r="AI14" i="232"/>
  <c r="AH14" i="232"/>
  <c r="AL25" i="231"/>
  <c r="AK25" i="231"/>
  <c r="AJ25" i="231"/>
  <c r="AI25" i="231"/>
  <c r="AH25" i="231"/>
  <c r="AL24" i="231"/>
  <c r="AK24" i="231"/>
  <c r="AJ24" i="231"/>
  <c r="AI24" i="231"/>
  <c r="AH24" i="231"/>
  <c r="AL23" i="231"/>
  <c r="AK23" i="231"/>
  <c r="AJ23" i="231"/>
  <c r="AI23" i="231"/>
  <c r="AH23" i="231"/>
  <c r="AL22" i="231"/>
  <c r="AK22" i="231"/>
  <c r="AJ22" i="231"/>
  <c r="AI22" i="231"/>
  <c r="AH22" i="231"/>
  <c r="AL21" i="231"/>
  <c r="AK21" i="231"/>
  <c r="AJ21" i="231"/>
  <c r="AI21" i="231"/>
  <c r="AH21" i="231"/>
  <c r="AL20" i="231"/>
  <c r="AK20" i="231"/>
  <c r="AJ20" i="231"/>
  <c r="AI20" i="231"/>
  <c r="AH20" i="231"/>
  <c r="AL19" i="231"/>
  <c r="AK19" i="231"/>
  <c r="AJ19" i="231"/>
  <c r="AI19" i="231"/>
  <c r="AH19" i="231"/>
  <c r="AL18" i="231"/>
  <c r="AK18" i="231"/>
  <c r="AJ18" i="231"/>
  <c r="AI18" i="231"/>
  <c r="AH18" i="231"/>
  <c r="AL17" i="231"/>
  <c r="AK17" i="231"/>
  <c r="AJ17" i="231"/>
  <c r="AI17" i="231"/>
  <c r="AH17" i="231"/>
  <c r="AL16" i="231"/>
  <c r="AK16" i="231"/>
  <c r="AJ16" i="231"/>
  <c r="AI16" i="231"/>
  <c r="AH16" i="231"/>
  <c r="AL15" i="231"/>
  <c r="AK15" i="231"/>
  <c r="AJ15" i="231"/>
  <c r="AI15" i="231"/>
  <c r="AH15" i="231"/>
  <c r="AL14" i="231"/>
  <c r="AK14" i="231"/>
  <c r="AJ14" i="231"/>
  <c r="AI14" i="231"/>
  <c r="AH14" i="231"/>
  <c r="AL25" i="230"/>
  <c r="AK25" i="230"/>
  <c r="AJ25" i="230"/>
  <c r="AI25" i="230"/>
  <c r="AH25" i="230"/>
  <c r="AL24" i="230"/>
  <c r="AK24" i="230"/>
  <c r="AJ24" i="230"/>
  <c r="AI24" i="230"/>
  <c r="AH24" i="230"/>
  <c r="AL23" i="230"/>
  <c r="AK23" i="230"/>
  <c r="AJ23" i="230"/>
  <c r="AI23" i="230"/>
  <c r="AH23" i="230"/>
  <c r="AL22" i="230"/>
  <c r="AK22" i="230"/>
  <c r="AJ22" i="230"/>
  <c r="AI22" i="230"/>
  <c r="AH22" i="230"/>
  <c r="AL21" i="230"/>
  <c r="AK21" i="230"/>
  <c r="AJ21" i="230"/>
  <c r="AI21" i="230"/>
  <c r="AH21" i="230"/>
  <c r="AL20" i="230"/>
  <c r="AK20" i="230"/>
  <c r="AJ20" i="230"/>
  <c r="AI20" i="230"/>
  <c r="AH20" i="230"/>
  <c r="AL19" i="230"/>
  <c r="AK19" i="230"/>
  <c r="AJ19" i="230"/>
  <c r="AI19" i="230"/>
  <c r="AH19" i="230"/>
  <c r="AL18" i="230"/>
  <c r="AK18" i="230"/>
  <c r="AJ18" i="230"/>
  <c r="AI18" i="230"/>
  <c r="AH18" i="230"/>
  <c r="AL17" i="230"/>
  <c r="AK17" i="230"/>
  <c r="AJ17" i="230"/>
  <c r="AI17" i="230"/>
  <c r="AH17" i="230"/>
  <c r="AL16" i="230"/>
  <c r="AK16" i="230"/>
  <c r="AJ16" i="230"/>
  <c r="AI16" i="230"/>
  <c r="AH16" i="230"/>
  <c r="AL15" i="230"/>
  <c r="AK15" i="230"/>
  <c r="AJ15" i="230"/>
  <c r="AI15" i="230"/>
  <c r="AH15" i="230"/>
  <c r="AL14" i="230"/>
  <c r="AK14" i="230"/>
  <c r="AJ14" i="230"/>
  <c r="AI14" i="230"/>
  <c r="AH14" i="230"/>
  <c r="AL25" i="229"/>
  <c r="AK25" i="229"/>
  <c r="AJ25" i="229"/>
  <c r="AI25" i="229"/>
  <c r="AH25" i="229"/>
  <c r="AL24" i="229"/>
  <c r="AK24" i="229"/>
  <c r="AJ24" i="229"/>
  <c r="AI24" i="229"/>
  <c r="AH24" i="229"/>
  <c r="AL23" i="229"/>
  <c r="AK23" i="229"/>
  <c r="AJ23" i="229"/>
  <c r="AI23" i="229"/>
  <c r="AH23" i="229"/>
  <c r="AL22" i="229"/>
  <c r="AK22" i="229"/>
  <c r="AJ22" i="229"/>
  <c r="AI22" i="229"/>
  <c r="AH22" i="229"/>
  <c r="AL21" i="229"/>
  <c r="AK21" i="229"/>
  <c r="AJ21" i="229"/>
  <c r="AI21" i="229"/>
  <c r="AH21" i="229"/>
  <c r="AL20" i="229"/>
  <c r="AK20" i="229"/>
  <c r="AJ20" i="229"/>
  <c r="AI20" i="229"/>
  <c r="AH20" i="229"/>
  <c r="AL19" i="229"/>
  <c r="AK19" i="229"/>
  <c r="AJ19" i="229"/>
  <c r="AI19" i="229"/>
  <c r="AH19" i="229"/>
  <c r="AL18" i="229"/>
  <c r="AK18" i="229"/>
  <c r="AJ18" i="229"/>
  <c r="AI18" i="229"/>
  <c r="AH18" i="229"/>
  <c r="AL17" i="229"/>
  <c r="AK17" i="229"/>
  <c r="AJ17" i="229"/>
  <c r="AI17" i="229"/>
  <c r="AH17" i="229"/>
  <c r="AL16" i="229"/>
  <c r="AK16" i="229"/>
  <c r="AJ16" i="229"/>
  <c r="AI16" i="229"/>
  <c r="AH16" i="229"/>
  <c r="AL15" i="229"/>
  <c r="AK15" i="229"/>
  <c r="AJ15" i="229"/>
  <c r="AI15" i="229"/>
  <c r="AH15" i="229"/>
  <c r="AL14" i="229"/>
  <c r="AK14" i="229"/>
  <c r="AJ14" i="229"/>
  <c r="AI14" i="229"/>
  <c r="AH14" i="229"/>
  <c r="AL25" i="228"/>
  <c r="AK25" i="228"/>
  <c r="AJ25" i="228"/>
  <c r="AI25" i="228"/>
  <c r="AH25" i="228"/>
  <c r="AL24" i="228"/>
  <c r="AK24" i="228"/>
  <c r="AJ24" i="228"/>
  <c r="AI24" i="228"/>
  <c r="AH24" i="228"/>
  <c r="AL23" i="228"/>
  <c r="AK23" i="228"/>
  <c r="AJ23" i="228"/>
  <c r="AI23" i="228"/>
  <c r="AH23" i="228"/>
  <c r="AL22" i="228"/>
  <c r="AK22" i="228"/>
  <c r="AJ22" i="228"/>
  <c r="AI22" i="228"/>
  <c r="AH22" i="228"/>
  <c r="AL21" i="228"/>
  <c r="AK21" i="228"/>
  <c r="AJ21" i="228"/>
  <c r="AI21" i="228"/>
  <c r="AH21" i="228"/>
  <c r="AL20" i="228"/>
  <c r="AK20" i="228"/>
  <c r="AJ20" i="228"/>
  <c r="AI20" i="228"/>
  <c r="AH20" i="228"/>
  <c r="AL19" i="228"/>
  <c r="AK19" i="228"/>
  <c r="AJ19" i="228"/>
  <c r="AI19" i="228"/>
  <c r="AH19" i="228"/>
  <c r="AL18" i="228"/>
  <c r="AK18" i="228"/>
  <c r="AJ18" i="228"/>
  <c r="AI18" i="228"/>
  <c r="AH18" i="228"/>
  <c r="AL17" i="228"/>
  <c r="AK17" i="228"/>
  <c r="AJ17" i="228"/>
  <c r="AI17" i="228"/>
  <c r="AH17" i="228"/>
  <c r="AL16" i="228"/>
  <c r="AK16" i="228"/>
  <c r="AJ16" i="228"/>
  <c r="AI16" i="228"/>
  <c r="AH16" i="228"/>
  <c r="AL15" i="228"/>
  <c r="AK15" i="228"/>
  <c r="AJ15" i="228"/>
  <c r="AI15" i="228"/>
  <c r="AH15" i="228"/>
  <c r="AL14" i="228"/>
  <c r="AK14" i="228"/>
  <c r="AJ14" i="228"/>
  <c r="AI14" i="228"/>
  <c r="AH14" i="228"/>
  <c r="AL25" i="227"/>
  <c r="AK25" i="227"/>
  <c r="AJ25" i="227"/>
  <c r="AI25" i="227"/>
  <c r="AH25" i="227"/>
  <c r="AL24" i="227"/>
  <c r="AK24" i="227"/>
  <c r="AJ24" i="227"/>
  <c r="AI24" i="227"/>
  <c r="AH24" i="227"/>
  <c r="AL23" i="227"/>
  <c r="AK23" i="227"/>
  <c r="AJ23" i="227"/>
  <c r="AI23" i="227"/>
  <c r="AH23" i="227"/>
  <c r="AL22" i="227"/>
  <c r="AK22" i="227"/>
  <c r="AJ22" i="227"/>
  <c r="AI22" i="227"/>
  <c r="AH22" i="227"/>
  <c r="AL21" i="227"/>
  <c r="AK21" i="227"/>
  <c r="AJ21" i="227"/>
  <c r="AI21" i="227"/>
  <c r="AH21" i="227"/>
  <c r="AL20" i="227"/>
  <c r="AK20" i="227"/>
  <c r="AJ20" i="227"/>
  <c r="AI20" i="227"/>
  <c r="AH20" i="227"/>
  <c r="AL19" i="227"/>
  <c r="AK19" i="227"/>
  <c r="AJ19" i="227"/>
  <c r="AI19" i="227"/>
  <c r="AH19" i="227"/>
  <c r="AL18" i="227"/>
  <c r="AK18" i="227"/>
  <c r="AJ18" i="227"/>
  <c r="AI18" i="227"/>
  <c r="AH18" i="227"/>
  <c r="AL17" i="227"/>
  <c r="AK17" i="227"/>
  <c r="AJ17" i="227"/>
  <c r="AI17" i="227"/>
  <c r="AH17" i="227"/>
  <c r="AL16" i="227"/>
  <c r="AK16" i="227"/>
  <c r="AJ16" i="227"/>
  <c r="AI16" i="227"/>
  <c r="AH16" i="227"/>
  <c r="AL15" i="227"/>
  <c r="AK15" i="227"/>
  <c r="AJ15" i="227"/>
  <c r="AI15" i="227"/>
  <c r="AH15" i="227"/>
  <c r="AL14" i="227"/>
  <c r="AK14" i="227"/>
  <c r="AJ14" i="227"/>
  <c r="AI14" i="227"/>
  <c r="AH14" i="227"/>
  <c r="AL25" i="226"/>
  <c r="AK25" i="226"/>
  <c r="AJ25" i="226"/>
  <c r="AI25" i="226"/>
  <c r="AH25" i="226"/>
  <c r="AL24" i="226"/>
  <c r="AK24" i="226"/>
  <c r="AJ24" i="226"/>
  <c r="AI24" i="226"/>
  <c r="AH24" i="226"/>
  <c r="AL23" i="226"/>
  <c r="AK23" i="226"/>
  <c r="AJ23" i="226"/>
  <c r="AI23" i="226"/>
  <c r="AH23" i="226"/>
  <c r="AL22" i="226"/>
  <c r="AK22" i="226"/>
  <c r="AJ22" i="226"/>
  <c r="AI22" i="226"/>
  <c r="AH22" i="226"/>
  <c r="AL21" i="226"/>
  <c r="AK21" i="226"/>
  <c r="AJ21" i="226"/>
  <c r="AI21" i="226"/>
  <c r="AH21" i="226"/>
  <c r="AL20" i="226"/>
  <c r="AK20" i="226"/>
  <c r="AJ20" i="226"/>
  <c r="AI20" i="226"/>
  <c r="AH20" i="226"/>
  <c r="AL19" i="226"/>
  <c r="AK19" i="226"/>
  <c r="AJ19" i="226"/>
  <c r="AI19" i="226"/>
  <c r="AH19" i="226"/>
  <c r="AL18" i="226"/>
  <c r="AK18" i="226"/>
  <c r="AJ18" i="226"/>
  <c r="AI18" i="226"/>
  <c r="AH18" i="226"/>
  <c r="AL17" i="226"/>
  <c r="AK17" i="226"/>
  <c r="AJ17" i="226"/>
  <c r="AI17" i="226"/>
  <c r="AH17" i="226"/>
  <c r="AL16" i="226"/>
  <c r="AK16" i="226"/>
  <c r="AJ16" i="226"/>
  <c r="AI16" i="226"/>
  <c r="AH16" i="226"/>
  <c r="AL15" i="226"/>
  <c r="AK15" i="226"/>
  <c r="AJ15" i="226"/>
  <c r="AI15" i="226"/>
  <c r="AH15" i="226"/>
  <c r="AL14" i="226"/>
  <c r="AK14" i="226"/>
  <c r="AJ14" i="226"/>
  <c r="AI14" i="226"/>
  <c r="AH14" i="226"/>
  <c r="AL25" i="224"/>
  <c r="AK25" i="224"/>
  <c r="AJ25" i="224"/>
  <c r="AI25" i="224"/>
  <c r="AH25" i="224"/>
  <c r="AL24" i="224"/>
  <c r="AK24" i="224"/>
  <c r="AJ24" i="224"/>
  <c r="AI24" i="224"/>
  <c r="AH24" i="224"/>
  <c r="AL23" i="224"/>
  <c r="AK23" i="224"/>
  <c r="AJ23" i="224"/>
  <c r="AI23" i="224"/>
  <c r="AH23" i="224"/>
  <c r="AL22" i="224"/>
  <c r="AK22" i="224"/>
  <c r="AJ22" i="224"/>
  <c r="AI22" i="224"/>
  <c r="AH22" i="224"/>
  <c r="AL21" i="224"/>
  <c r="AK21" i="224"/>
  <c r="AJ21" i="224"/>
  <c r="AI21" i="224"/>
  <c r="AH21" i="224"/>
  <c r="AL20" i="224"/>
  <c r="AK20" i="224"/>
  <c r="AJ20" i="224"/>
  <c r="AI20" i="224"/>
  <c r="AH20" i="224"/>
  <c r="AL19" i="224"/>
  <c r="AK19" i="224"/>
  <c r="AJ19" i="224"/>
  <c r="AI19" i="224"/>
  <c r="AH19" i="224"/>
  <c r="AL18" i="224"/>
  <c r="AK18" i="224"/>
  <c r="AJ18" i="224"/>
  <c r="AI18" i="224"/>
  <c r="AH18" i="224"/>
  <c r="AL17" i="224"/>
  <c r="AK17" i="224"/>
  <c r="AJ17" i="224"/>
  <c r="AI17" i="224"/>
  <c r="AH17" i="224"/>
  <c r="AL16" i="224"/>
  <c r="AK16" i="224"/>
  <c r="AJ16" i="224"/>
  <c r="AI16" i="224"/>
  <c r="AH16" i="224"/>
  <c r="AL15" i="224"/>
  <c r="AK15" i="224"/>
  <c r="AJ15" i="224"/>
  <c r="AI15" i="224"/>
  <c r="AH15" i="224"/>
  <c r="AL14" i="224"/>
  <c r="AK14" i="224"/>
  <c r="AJ14" i="224"/>
  <c r="AI14" i="224"/>
  <c r="AH14" i="224"/>
  <c r="AL23" i="223"/>
  <c r="AL18" i="223"/>
  <c r="AL16" i="223"/>
  <c r="AL25" i="223"/>
  <c r="AK25" i="223"/>
  <c r="AJ25" i="223"/>
  <c r="AI25" i="223"/>
  <c r="AH25" i="223"/>
  <c r="AL24" i="223"/>
  <c r="AK24" i="223"/>
  <c r="AJ24" i="223"/>
  <c r="AI24" i="223"/>
  <c r="AH24" i="223"/>
  <c r="AK23" i="223"/>
  <c r="AJ23" i="223"/>
  <c r="AI23" i="223"/>
  <c r="AH23" i="223"/>
  <c r="AL22" i="223"/>
  <c r="AK22" i="223"/>
  <c r="AJ22" i="223"/>
  <c r="AI22" i="223"/>
  <c r="AH22" i="223"/>
  <c r="AL21" i="223"/>
  <c r="AK21" i="223"/>
  <c r="AJ21" i="223"/>
  <c r="AI21" i="223"/>
  <c r="AH21" i="223"/>
  <c r="AL20" i="223"/>
  <c r="AK20" i="223"/>
  <c r="AJ20" i="223"/>
  <c r="AI20" i="223"/>
  <c r="AH20" i="223"/>
  <c r="AL19" i="223"/>
  <c r="AK19" i="223"/>
  <c r="AJ19" i="223"/>
  <c r="AI19" i="223"/>
  <c r="AH19" i="223"/>
  <c r="AK18" i="223"/>
  <c r="AJ18" i="223"/>
  <c r="AI18" i="223"/>
  <c r="AH18" i="223"/>
  <c r="AL17" i="223"/>
  <c r="AK17" i="223"/>
  <c r="AJ17" i="223"/>
  <c r="AI17" i="223"/>
  <c r="AH17" i="223"/>
  <c r="AK16" i="223"/>
  <c r="AJ16" i="223"/>
  <c r="AI16" i="223"/>
  <c r="AH16" i="223"/>
  <c r="AL15" i="223"/>
  <c r="AK15" i="223"/>
  <c r="AJ15" i="223"/>
  <c r="AI15" i="223"/>
  <c r="AH15" i="223"/>
  <c r="AL14" i="223"/>
  <c r="AK14" i="223"/>
  <c r="AJ14" i="223"/>
  <c r="AI14" i="223"/>
  <c r="AH14" i="223"/>
  <c r="AO30" i="443" l="1"/>
  <c r="AO31" i="443" s="1"/>
  <c r="AL31" i="442"/>
  <c r="AL31" i="440"/>
  <c r="AM26" i="442"/>
  <c r="AN26" i="442" s="1"/>
  <c r="AL31" i="438"/>
  <c r="AJ32" i="439"/>
  <c r="AN14" i="441"/>
  <c r="AM26" i="441"/>
  <c r="AN26" i="441" s="1"/>
  <c r="AM26" i="440"/>
  <c r="AN26" i="440" s="1"/>
  <c r="AL31" i="436"/>
  <c r="AM26" i="438"/>
  <c r="AN26" i="438" s="1"/>
  <c r="AN14" i="439"/>
  <c r="AM26" i="439"/>
  <c r="AN26" i="439" s="1"/>
  <c r="AL31" i="437"/>
  <c r="AM26" i="437"/>
  <c r="AN26" i="437" s="1"/>
  <c r="AM26" i="436"/>
  <c r="AN26" i="436" s="1"/>
  <c r="AM30" i="436" s="1"/>
  <c r="AL31" i="435"/>
  <c r="AM26" i="435"/>
  <c r="AN26" i="435" s="1"/>
  <c r="AM30" i="435" s="1"/>
  <c r="AM26" i="434"/>
  <c r="AN26" i="434" s="1"/>
  <c r="AM30" i="434" s="1"/>
  <c r="AL31" i="434"/>
  <c r="AL31" i="433"/>
  <c r="AJ32" i="432"/>
  <c r="AN14" i="433"/>
  <c r="AM26" i="433"/>
  <c r="AN26" i="433" s="1"/>
  <c r="AM26" i="432"/>
  <c r="AN26" i="432" s="1"/>
  <c r="AO30" i="432" s="1"/>
  <c r="AO31" i="432" s="1"/>
  <c r="AN14" i="432"/>
  <c r="AL31" i="431"/>
  <c r="AM26" i="431"/>
  <c r="AN26" i="431" s="1"/>
  <c r="AN14" i="431"/>
  <c r="AL31" i="430"/>
  <c r="AM15" i="429"/>
  <c r="AN15" i="429" s="1"/>
  <c r="AM26" i="430"/>
  <c r="AN26" i="430" s="1"/>
  <c r="AM20" i="429"/>
  <c r="AN20" i="429" s="1"/>
  <c r="AM23" i="429"/>
  <c r="AN23" i="429" s="1"/>
  <c r="AI26" i="429"/>
  <c r="AJ26" i="429"/>
  <c r="AM19" i="429"/>
  <c r="AN19" i="429" s="1"/>
  <c r="AK26" i="429"/>
  <c r="AJ32" i="429" s="1"/>
  <c r="AM24" i="429"/>
  <c r="AN24" i="429" s="1"/>
  <c r="AL26" i="429"/>
  <c r="AM17" i="429"/>
  <c r="AN17" i="429" s="1"/>
  <c r="AM22" i="429"/>
  <c r="AN22" i="429" s="1"/>
  <c r="AM25" i="429"/>
  <c r="AN25" i="429" s="1"/>
  <c r="AM18" i="429"/>
  <c r="AN18" i="429" s="1"/>
  <c r="AM16" i="429"/>
  <c r="AN16" i="429" s="1"/>
  <c r="AM14" i="429"/>
  <c r="AN14" i="429" s="1"/>
  <c r="AM21" i="429"/>
  <c r="AN21" i="429" s="1"/>
  <c r="AH26" i="429"/>
  <c r="AM25" i="428"/>
  <c r="AN25" i="428" s="1"/>
  <c r="AM24" i="428"/>
  <c r="AN24" i="428" s="1"/>
  <c r="AK26" i="428"/>
  <c r="AJ32" i="428" s="1"/>
  <c r="AM15" i="427"/>
  <c r="AN15" i="427" s="1"/>
  <c r="AM15" i="428"/>
  <c r="AN15" i="428" s="1"/>
  <c r="AM20" i="428"/>
  <c r="AN20" i="428" s="1"/>
  <c r="AI26" i="428"/>
  <c r="AJ26" i="427"/>
  <c r="AM24" i="427"/>
  <c r="AN24" i="427" s="1"/>
  <c r="AJ26" i="428"/>
  <c r="AM19" i="428"/>
  <c r="AN19" i="428" s="1"/>
  <c r="AL26" i="428"/>
  <c r="AM17" i="428"/>
  <c r="AN17" i="428" s="1"/>
  <c r="AM22" i="428"/>
  <c r="AN22" i="428" s="1"/>
  <c r="AM20" i="427"/>
  <c r="AN20" i="427" s="1"/>
  <c r="AM18" i="428"/>
  <c r="AN18" i="428" s="1"/>
  <c r="AM23" i="428"/>
  <c r="AN23" i="428" s="1"/>
  <c r="AM16" i="428"/>
  <c r="AN16" i="428" s="1"/>
  <c r="AM14" i="428"/>
  <c r="AN14" i="428" s="1"/>
  <c r="AM21" i="428"/>
  <c r="AN21" i="428" s="1"/>
  <c r="AH26" i="428"/>
  <c r="AM25" i="427"/>
  <c r="AN25" i="427" s="1"/>
  <c r="AM16" i="427"/>
  <c r="AN16" i="427" s="1"/>
  <c r="AL26" i="427"/>
  <c r="AK26" i="427"/>
  <c r="AL31" i="427" s="1"/>
  <c r="AM19" i="427"/>
  <c r="AN19" i="427" s="1"/>
  <c r="AM17" i="427"/>
  <c r="AN17" i="427" s="1"/>
  <c r="AM20" i="426"/>
  <c r="AN20" i="426" s="1"/>
  <c r="AM22" i="427"/>
  <c r="AN22" i="427" s="1"/>
  <c r="AM25" i="425"/>
  <c r="AN25" i="425" s="1"/>
  <c r="AM25" i="426"/>
  <c r="AN25" i="426" s="1"/>
  <c r="AM23" i="427"/>
  <c r="AN23" i="427" s="1"/>
  <c r="AM14" i="427"/>
  <c r="AN14" i="427" s="1"/>
  <c r="AI26" i="427"/>
  <c r="AM18" i="427"/>
  <c r="AN18" i="427" s="1"/>
  <c r="AM21" i="427"/>
  <c r="AN21" i="427" s="1"/>
  <c r="AH26" i="427"/>
  <c r="AM16" i="425"/>
  <c r="AN16" i="425" s="1"/>
  <c r="AM24" i="426"/>
  <c r="AN24" i="426" s="1"/>
  <c r="AK26" i="426"/>
  <c r="AJ32" i="426" s="1"/>
  <c r="AM22" i="426"/>
  <c r="AN22" i="426" s="1"/>
  <c r="AM15" i="426"/>
  <c r="AN15" i="426" s="1"/>
  <c r="AI26" i="426"/>
  <c r="AM24" i="425"/>
  <c r="AN24" i="425" s="1"/>
  <c r="AJ26" i="426"/>
  <c r="AM19" i="426"/>
  <c r="AN19" i="426" s="1"/>
  <c r="AL26" i="426"/>
  <c r="AM17" i="426"/>
  <c r="AN17" i="426" s="1"/>
  <c r="AM18" i="426"/>
  <c r="AN18" i="426" s="1"/>
  <c r="AM23" i="426"/>
  <c r="AN23" i="426" s="1"/>
  <c r="AM16" i="426"/>
  <c r="AN16" i="426" s="1"/>
  <c r="AM14" i="426"/>
  <c r="AN14" i="426" s="1"/>
  <c r="AM21" i="426"/>
  <c r="AN21" i="426" s="1"/>
  <c r="AH26" i="426"/>
  <c r="AM15" i="424"/>
  <c r="AN15" i="424" s="1"/>
  <c r="AM15" i="425"/>
  <c r="AN15" i="425" s="1"/>
  <c r="AK26" i="425"/>
  <c r="AL31" i="425" s="1"/>
  <c r="AL26" i="425"/>
  <c r="AM19" i="425"/>
  <c r="AN19" i="425" s="1"/>
  <c r="AM23" i="425"/>
  <c r="AN23" i="425" s="1"/>
  <c r="AM17" i="425"/>
  <c r="AN17" i="425" s="1"/>
  <c r="AM22" i="425"/>
  <c r="AN22" i="425" s="1"/>
  <c r="AM20" i="425"/>
  <c r="AN20" i="425" s="1"/>
  <c r="AM14" i="425"/>
  <c r="AN14" i="425" s="1"/>
  <c r="AM18" i="425"/>
  <c r="AN18" i="425" s="1"/>
  <c r="AI26" i="425"/>
  <c r="AJ26" i="425"/>
  <c r="AM21" i="425"/>
  <c r="AN21" i="425" s="1"/>
  <c r="AH26" i="425"/>
  <c r="AM19" i="424"/>
  <c r="AN19" i="424" s="1"/>
  <c r="AM23" i="424"/>
  <c r="AN23" i="424" s="1"/>
  <c r="AM24" i="423"/>
  <c r="AN24" i="423" s="1"/>
  <c r="AJ26" i="424"/>
  <c r="AM25" i="424"/>
  <c r="AN25" i="424" s="1"/>
  <c r="AK26" i="424"/>
  <c r="AL31" i="424" s="1"/>
  <c r="AL26" i="424"/>
  <c r="AM24" i="424"/>
  <c r="AN24" i="424" s="1"/>
  <c r="AM15" i="227"/>
  <c r="AN15" i="227" s="1"/>
  <c r="AM15" i="241"/>
  <c r="AN15" i="241" s="1"/>
  <c r="AM20" i="246"/>
  <c r="AN20" i="246" s="1"/>
  <c r="AM20" i="247"/>
  <c r="AN20" i="247" s="1"/>
  <c r="AM20" i="248"/>
  <c r="AN20" i="248" s="1"/>
  <c r="AM15" i="262"/>
  <c r="AN15" i="262" s="1"/>
  <c r="AM20" i="423"/>
  <c r="AN20" i="423" s="1"/>
  <c r="AM17" i="424"/>
  <c r="AN17" i="424" s="1"/>
  <c r="AM20" i="424"/>
  <c r="AN20" i="424" s="1"/>
  <c r="AM22" i="424"/>
  <c r="AN22" i="424" s="1"/>
  <c r="AM16" i="424"/>
  <c r="AN16" i="424" s="1"/>
  <c r="AM14" i="424"/>
  <c r="AN14" i="424" s="1"/>
  <c r="AM21" i="424"/>
  <c r="AN21" i="424" s="1"/>
  <c r="AI26" i="424"/>
  <c r="AM18" i="424"/>
  <c r="AN18" i="424" s="1"/>
  <c r="AH26" i="424"/>
  <c r="AM16" i="231"/>
  <c r="AN16" i="231" s="1"/>
  <c r="AM17" i="367"/>
  <c r="AN17" i="367" s="1"/>
  <c r="AM21" i="378"/>
  <c r="AN21" i="378" s="1"/>
  <c r="AM19" i="394"/>
  <c r="AN19" i="394" s="1"/>
  <c r="AK26" i="395"/>
  <c r="AL31" i="395" s="1"/>
  <c r="AM17" i="395"/>
  <c r="AN17" i="395" s="1"/>
  <c r="AM17" i="420"/>
  <c r="AN17" i="420" s="1"/>
  <c r="AK26" i="423"/>
  <c r="AJ32" i="423" s="1"/>
  <c r="AM24" i="236"/>
  <c r="AN24" i="236" s="1"/>
  <c r="AM24" i="248"/>
  <c r="AN24" i="248" s="1"/>
  <c r="AL26" i="249"/>
  <c r="AM15" i="264"/>
  <c r="AN15" i="264" s="1"/>
  <c r="AM15" i="267"/>
  <c r="AN15" i="267" s="1"/>
  <c r="AM15" i="331"/>
  <c r="AN15" i="331" s="1"/>
  <c r="AM15" i="423"/>
  <c r="AN15" i="423" s="1"/>
  <c r="AM25" i="335"/>
  <c r="AN25" i="335" s="1"/>
  <c r="AM15" i="337"/>
  <c r="AN15" i="337" s="1"/>
  <c r="AM25" i="363"/>
  <c r="AN25" i="363" s="1"/>
  <c r="AM15" i="366"/>
  <c r="AN15" i="366" s="1"/>
  <c r="AM25" i="377"/>
  <c r="AN25" i="377" s="1"/>
  <c r="AM15" i="276"/>
  <c r="AN15" i="276" s="1"/>
  <c r="AM18" i="279"/>
  <c r="AN18" i="279" s="1"/>
  <c r="AM18" i="280"/>
  <c r="AN18" i="280" s="1"/>
  <c r="AM18" i="282"/>
  <c r="AN18" i="282" s="1"/>
  <c r="AM18" i="284"/>
  <c r="AN18" i="284" s="1"/>
  <c r="AM18" i="286"/>
  <c r="AN18" i="286" s="1"/>
  <c r="AM18" i="288"/>
  <c r="AN18" i="288" s="1"/>
  <c r="AM18" i="296"/>
  <c r="AN18" i="296" s="1"/>
  <c r="AM16" i="232"/>
  <c r="AN16" i="232" s="1"/>
  <c r="AM19" i="303"/>
  <c r="AN19" i="303" s="1"/>
  <c r="AM19" i="323"/>
  <c r="AN19" i="323" s="1"/>
  <c r="AM19" i="403"/>
  <c r="AN19" i="403" s="1"/>
  <c r="AM19" i="406"/>
  <c r="AN19" i="406" s="1"/>
  <c r="AM19" i="408"/>
  <c r="AN19" i="408" s="1"/>
  <c r="AI26" i="423"/>
  <c r="AM15" i="243"/>
  <c r="AN15" i="243" s="1"/>
  <c r="AM15" i="252"/>
  <c r="AN15" i="252" s="1"/>
  <c r="AM15" i="253"/>
  <c r="AN15" i="253" s="1"/>
  <c r="AM15" i="255"/>
  <c r="AN15" i="255" s="1"/>
  <c r="AM17" i="330"/>
  <c r="AN17" i="330" s="1"/>
  <c r="AM24" i="335"/>
  <c r="AN24" i="335" s="1"/>
  <c r="AM19" i="386"/>
  <c r="AN19" i="386" s="1"/>
  <c r="AM24" i="399"/>
  <c r="AN24" i="399" s="1"/>
  <c r="AJ26" i="423"/>
  <c r="AM19" i="423"/>
  <c r="AN19" i="423" s="1"/>
  <c r="AM15" i="232"/>
  <c r="AN15" i="232" s="1"/>
  <c r="AM15" i="240"/>
  <c r="AN15" i="240" s="1"/>
  <c r="AM15" i="295"/>
  <c r="AN15" i="295" s="1"/>
  <c r="AM15" i="299"/>
  <c r="AN15" i="299" s="1"/>
  <c r="AM15" i="301"/>
  <c r="AN15" i="301" s="1"/>
  <c r="AM15" i="302"/>
  <c r="AN15" i="302" s="1"/>
  <c r="AM15" i="303"/>
  <c r="AN15" i="303" s="1"/>
  <c r="AM15" i="305"/>
  <c r="AN15" i="305" s="1"/>
  <c r="AM15" i="306"/>
  <c r="AN15" i="306" s="1"/>
  <c r="AM15" i="325"/>
  <c r="AN15" i="325" s="1"/>
  <c r="AM24" i="336"/>
  <c r="AN24" i="336" s="1"/>
  <c r="AM24" i="387"/>
  <c r="AN24" i="387" s="1"/>
  <c r="AM19" i="388"/>
  <c r="AN19" i="388" s="1"/>
  <c r="AM22" i="388"/>
  <c r="AN22" i="388" s="1"/>
  <c r="AL26" i="391"/>
  <c r="AM22" i="392"/>
  <c r="AN22" i="392" s="1"/>
  <c r="AM22" i="411"/>
  <c r="AN22" i="411" s="1"/>
  <c r="AM19" i="419"/>
  <c r="AN19" i="419" s="1"/>
  <c r="AL26" i="423"/>
  <c r="AM17" i="423"/>
  <c r="AN17" i="423" s="1"/>
  <c r="AM25" i="233"/>
  <c r="AN25" i="233" s="1"/>
  <c r="AM25" i="234"/>
  <c r="AN25" i="234" s="1"/>
  <c r="AM25" i="235"/>
  <c r="AN25" i="235" s="1"/>
  <c r="AM25" i="245"/>
  <c r="AN25" i="245" s="1"/>
  <c r="AM25" i="246"/>
  <c r="AN25" i="246" s="1"/>
  <c r="AM25" i="247"/>
  <c r="AN25" i="247" s="1"/>
  <c r="AM15" i="265"/>
  <c r="AN15" i="265" s="1"/>
  <c r="AM15" i="290"/>
  <c r="AN15" i="290" s="1"/>
  <c r="AM15" i="291"/>
  <c r="AN15" i="291" s="1"/>
  <c r="AM15" i="296"/>
  <c r="AN15" i="296" s="1"/>
  <c r="AM15" i="297"/>
  <c r="AN15" i="297" s="1"/>
  <c r="AM15" i="300"/>
  <c r="AN15" i="300" s="1"/>
  <c r="AM15" i="230"/>
  <c r="AN15" i="230" s="1"/>
  <c r="AM18" i="232"/>
  <c r="AN18" i="232" s="1"/>
  <c r="AM18" i="233"/>
  <c r="AN18" i="233" s="1"/>
  <c r="AM18" i="234"/>
  <c r="AN18" i="234" s="1"/>
  <c r="AM17" i="268"/>
  <c r="AN17" i="268" s="1"/>
  <c r="AM17" i="282"/>
  <c r="AN17" i="282" s="1"/>
  <c r="AM15" i="283"/>
  <c r="AN15" i="283" s="1"/>
  <c r="AM17" i="286"/>
  <c r="AN17" i="286" s="1"/>
  <c r="AM20" i="286"/>
  <c r="AN20" i="286" s="1"/>
  <c r="AM15" i="287"/>
  <c r="AN15" i="287" s="1"/>
  <c r="AM20" i="297"/>
  <c r="AN20" i="297" s="1"/>
  <c r="AM20" i="299"/>
  <c r="AN20" i="299" s="1"/>
  <c r="AM20" i="309"/>
  <c r="AN20" i="309" s="1"/>
  <c r="AM15" i="310"/>
  <c r="AN15" i="310" s="1"/>
  <c r="AM20" i="311"/>
  <c r="AN20" i="311" s="1"/>
  <c r="AM15" i="317"/>
  <c r="AN15" i="317" s="1"/>
  <c r="AM15" i="348"/>
  <c r="AN15" i="348" s="1"/>
  <c r="AM15" i="362"/>
  <c r="AN15" i="362" s="1"/>
  <c r="AM15" i="381"/>
  <c r="AN15" i="381" s="1"/>
  <c r="AM15" i="383"/>
  <c r="AN15" i="383" s="1"/>
  <c r="AM15" i="384"/>
  <c r="AN15" i="384" s="1"/>
  <c r="AM15" i="385"/>
  <c r="AN15" i="385" s="1"/>
  <c r="AM15" i="387"/>
  <c r="AN15" i="387" s="1"/>
  <c r="AM15" i="388"/>
  <c r="AN15" i="388" s="1"/>
  <c r="AM15" i="389"/>
  <c r="AN15" i="389" s="1"/>
  <c r="AM15" i="390"/>
  <c r="AN15" i="390" s="1"/>
  <c r="AM15" i="398"/>
  <c r="AN15" i="398" s="1"/>
  <c r="AM15" i="402"/>
  <c r="AN15" i="402" s="1"/>
  <c r="AM17" i="413"/>
  <c r="AN17" i="413" s="1"/>
  <c r="AM15" i="417"/>
  <c r="AN15" i="417" s="1"/>
  <c r="AM15" i="422"/>
  <c r="AN15" i="422" s="1"/>
  <c r="AM22" i="423"/>
  <c r="AN22" i="423" s="1"/>
  <c r="AM15" i="228"/>
  <c r="AN15" i="228" s="1"/>
  <c r="AM15" i="229"/>
  <c r="AN15" i="229" s="1"/>
  <c r="AM23" i="232"/>
  <c r="AN23" i="232" s="1"/>
  <c r="AM23" i="233"/>
  <c r="AN23" i="233" s="1"/>
  <c r="AM15" i="278"/>
  <c r="AN15" i="278" s="1"/>
  <c r="AM17" i="331"/>
  <c r="AN17" i="331" s="1"/>
  <c r="AM17" i="368"/>
  <c r="AN17" i="368" s="1"/>
  <c r="AM15" i="375"/>
  <c r="AN15" i="375" s="1"/>
  <c r="AM17" i="380"/>
  <c r="AN17" i="380" s="1"/>
  <c r="AM20" i="385"/>
  <c r="AN20" i="385" s="1"/>
  <c r="AM20" i="421"/>
  <c r="AN20" i="421" s="1"/>
  <c r="AM20" i="422"/>
  <c r="AN20" i="422" s="1"/>
  <c r="AM15" i="263"/>
  <c r="AN15" i="263" s="1"/>
  <c r="AM21" i="230"/>
  <c r="AN21" i="230" s="1"/>
  <c r="AM21" i="231"/>
  <c r="AN21" i="231" s="1"/>
  <c r="AM16" i="266"/>
  <c r="AN16" i="266" s="1"/>
  <c r="AM23" i="267"/>
  <c r="AN23" i="267" s="1"/>
  <c r="AM15" i="268"/>
  <c r="AN15" i="268" s="1"/>
  <c r="AM23" i="268"/>
  <c r="AN23" i="268" s="1"/>
  <c r="AM15" i="274"/>
  <c r="AN15" i="274" s="1"/>
  <c r="AM15" i="275"/>
  <c r="AN15" i="275" s="1"/>
  <c r="AM23" i="278"/>
  <c r="AN23" i="278" s="1"/>
  <c r="AM23" i="279"/>
  <c r="AN23" i="279" s="1"/>
  <c r="AM23" i="281"/>
  <c r="AN23" i="281" s="1"/>
  <c r="AM23" i="285"/>
  <c r="AN23" i="285" s="1"/>
  <c r="AM18" i="334"/>
  <c r="AN18" i="334" s="1"/>
  <c r="AM22" i="334"/>
  <c r="AN22" i="334" s="1"/>
  <c r="AM18" i="335"/>
  <c r="AN18" i="335" s="1"/>
  <c r="AM22" i="335"/>
  <c r="AN22" i="335" s="1"/>
  <c r="AM22" i="348"/>
  <c r="AN22" i="348" s="1"/>
  <c r="AM18" i="349"/>
  <c r="AN18" i="349" s="1"/>
  <c r="AM18" i="353"/>
  <c r="AN18" i="353" s="1"/>
  <c r="AM18" i="356"/>
  <c r="AN18" i="356" s="1"/>
  <c r="AM22" i="358"/>
  <c r="AN22" i="358" s="1"/>
  <c r="AM22" i="399"/>
  <c r="AN22" i="399" s="1"/>
  <c r="AM18" i="413"/>
  <c r="AN18" i="413" s="1"/>
  <c r="AM18" i="414"/>
  <c r="AN18" i="414" s="1"/>
  <c r="AM18" i="418"/>
  <c r="AN18" i="418" s="1"/>
  <c r="AM18" i="420"/>
  <c r="AN18" i="420" s="1"/>
  <c r="AM18" i="421"/>
  <c r="AN18" i="421" s="1"/>
  <c r="AM25" i="423"/>
  <c r="AN25" i="423" s="1"/>
  <c r="AM16" i="277"/>
  <c r="AN16" i="277" s="1"/>
  <c r="AM16" i="328"/>
  <c r="AN16" i="328" s="1"/>
  <c r="AM16" i="329"/>
  <c r="AN16" i="329" s="1"/>
  <c r="AM23" i="330"/>
  <c r="AN23" i="330" s="1"/>
  <c r="AM15" i="334"/>
  <c r="AN15" i="334" s="1"/>
  <c r="AM23" i="340"/>
  <c r="AN23" i="340" s="1"/>
  <c r="AM23" i="341"/>
  <c r="AN23" i="341" s="1"/>
  <c r="AM23" i="345"/>
  <c r="AN23" i="345" s="1"/>
  <c r="AM23" i="352"/>
  <c r="AN23" i="352" s="1"/>
  <c r="AM15" i="413"/>
  <c r="AN15" i="413" s="1"/>
  <c r="AM23" i="413"/>
  <c r="AN23" i="413" s="1"/>
  <c r="AM14" i="267"/>
  <c r="AN14" i="267" s="1"/>
  <c r="AM21" i="267"/>
  <c r="AN21" i="267" s="1"/>
  <c r="AM21" i="324"/>
  <c r="AN21" i="324" s="1"/>
  <c r="AM16" i="348"/>
  <c r="AN16" i="348" s="1"/>
  <c r="AM16" i="402"/>
  <c r="AN16" i="402" s="1"/>
  <c r="AM16" i="403"/>
  <c r="AN16" i="403" s="1"/>
  <c r="AM16" i="407"/>
  <c r="AN16" i="407" s="1"/>
  <c r="AM16" i="411"/>
  <c r="AN16" i="411" s="1"/>
  <c r="AM16" i="419"/>
  <c r="AN16" i="419" s="1"/>
  <c r="AM18" i="423"/>
  <c r="AN18" i="423" s="1"/>
  <c r="AM16" i="321"/>
  <c r="AN16" i="321" s="1"/>
  <c r="AM21" i="400"/>
  <c r="AN21" i="400" s="1"/>
  <c r="AM21" i="401"/>
  <c r="AN21" i="401" s="1"/>
  <c r="AM21" i="408"/>
  <c r="AN21" i="408" s="1"/>
  <c r="AM16" i="423"/>
  <c r="AN16" i="423" s="1"/>
  <c r="AM19" i="262"/>
  <c r="AN19" i="262" s="1"/>
  <c r="AM19" i="326"/>
  <c r="AN19" i="326" s="1"/>
  <c r="AM19" i="330"/>
  <c r="AN19" i="330" s="1"/>
  <c r="AM14" i="332"/>
  <c r="AN14" i="332" s="1"/>
  <c r="AM14" i="333"/>
  <c r="AN14" i="333" s="1"/>
  <c r="AM14" i="336"/>
  <c r="AN14" i="336" s="1"/>
  <c r="AM14" i="400"/>
  <c r="AN14" i="400" s="1"/>
  <c r="AM14" i="401"/>
  <c r="AN14" i="401" s="1"/>
  <c r="AM14" i="412"/>
  <c r="AN14" i="412" s="1"/>
  <c r="AM14" i="413"/>
  <c r="AN14" i="413" s="1"/>
  <c r="AM14" i="423"/>
  <c r="AN14" i="423" s="1"/>
  <c r="AM21" i="423"/>
  <c r="AN21" i="423" s="1"/>
  <c r="AM23" i="423"/>
  <c r="AN23" i="423" s="1"/>
  <c r="AH26" i="423"/>
  <c r="AM15" i="224"/>
  <c r="AN15" i="224" s="1"/>
  <c r="AM15" i="226"/>
  <c r="AN15" i="226" s="1"/>
  <c r="AM19" i="238"/>
  <c r="AN19" i="238" s="1"/>
  <c r="AM14" i="243"/>
  <c r="AN14" i="243" s="1"/>
  <c r="AM21" i="243"/>
  <c r="AN21" i="243" s="1"/>
  <c r="AM18" i="256"/>
  <c r="AN18" i="256" s="1"/>
  <c r="AM22" i="256"/>
  <c r="AN22" i="256" s="1"/>
  <c r="AM18" i="257"/>
  <c r="AN18" i="257" s="1"/>
  <c r="AM18" i="258"/>
  <c r="AN18" i="258" s="1"/>
  <c r="AM24" i="271"/>
  <c r="AN24" i="271" s="1"/>
  <c r="AL26" i="272"/>
  <c r="AM24" i="272"/>
  <c r="AN24" i="272" s="1"/>
  <c r="AL26" i="273"/>
  <c r="AM22" i="273"/>
  <c r="AN22" i="273" s="1"/>
  <c r="AI26" i="288"/>
  <c r="AM21" i="293"/>
  <c r="AN21" i="293" s="1"/>
  <c r="AM16" i="296"/>
  <c r="AN16" i="296" s="1"/>
  <c r="AM18" i="307"/>
  <c r="AN18" i="307" s="1"/>
  <c r="AM22" i="307"/>
  <c r="AN22" i="307" s="1"/>
  <c r="AM15" i="308"/>
  <c r="AN15" i="308" s="1"/>
  <c r="AM18" i="309"/>
  <c r="AN18" i="309" s="1"/>
  <c r="AM22" i="313"/>
  <c r="AN22" i="313" s="1"/>
  <c r="AM22" i="314"/>
  <c r="AN22" i="314" s="1"/>
  <c r="AM15" i="315"/>
  <c r="AN15" i="315" s="1"/>
  <c r="AM25" i="319"/>
  <c r="AN25" i="319" s="1"/>
  <c r="AM25" i="320"/>
  <c r="AN25" i="320" s="1"/>
  <c r="AM15" i="322"/>
  <c r="AN15" i="322" s="1"/>
  <c r="AM20" i="323"/>
  <c r="AN20" i="323" s="1"/>
  <c r="AM24" i="323"/>
  <c r="AN24" i="323" s="1"/>
  <c r="AM15" i="329"/>
  <c r="AN15" i="329" s="1"/>
  <c r="AM24" i="333"/>
  <c r="AN24" i="333" s="1"/>
  <c r="AM19" i="346"/>
  <c r="AN19" i="346" s="1"/>
  <c r="AM14" i="350"/>
  <c r="AN14" i="350" s="1"/>
  <c r="AM21" i="354"/>
  <c r="AN21" i="354" s="1"/>
  <c r="AM21" i="359"/>
  <c r="AN21" i="359" s="1"/>
  <c r="AM14" i="360"/>
  <c r="AN14" i="360" s="1"/>
  <c r="AH26" i="361"/>
  <c r="AM21" i="364"/>
  <c r="AN21" i="364" s="1"/>
  <c r="AM16" i="368"/>
  <c r="AN16" i="368" s="1"/>
  <c r="AM16" i="375"/>
  <c r="AN16" i="375" s="1"/>
  <c r="AM16" i="376"/>
  <c r="AN16" i="376" s="1"/>
  <c r="AM23" i="377"/>
  <c r="AN23" i="377" s="1"/>
  <c r="AM23" i="383"/>
  <c r="AN23" i="383" s="1"/>
  <c r="AM22" i="387"/>
  <c r="AN22" i="387" s="1"/>
  <c r="AM25" i="395"/>
  <c r="AN25" i="395" s="1"/>
  <c r="AM17" i="401"/>
  <c r="AN17" i="401" s="1"/>
  <c r="AM17" i="402"/>
  <c r="AN17" i="402" s="1"/>
  <c r="AM15" i="405"/>
  <c r="AN15" i="405" s="1"/>
  <c r="AM15" i="407"/>
  <c r="AN15" i="407" s="1"/>
  <c r="AM15" i="409"/>
  <c r="AN15" i="409" s="1"/>
  <c r="AM15" i="410"/>
  <c r="AN15" i="410" s="1"/>
  <c r="AM15" i="411"/>
  <c r="AN15" i="411" s="1"/>
  <c r="AM19" i="414"/>
  <c r="AN19" i="414" s="1"/>
  <c r="AM22" i="241"/>
  <c r="AN22" i="241" s="1"/>
  <c r="AM24" i="240"/>
  <c r="AN24" i="240" s="1"/>
  <c r="AM16" i="254"/>
  <c r="AN16" i="254" s="1"/>
  <c r="AM23" i="255"/>
  <c r="AN23" i="255" s="1"/>
  <c r="AM15" i="256"/>
  <c r="AN15" i="256" s="1"/>
  <c r="AM23" i="256"/>
  <c r="AN23" i="256" s="1"/>
  <c r="AM23" i="257"/>
  <c r="AN23" i="257" s="1"/>
  <c r="AM22" i="263"/>
  <c r="AN22" i="263" s="1"/>
  <c r="AM17" i="265"/>
  <c r="AN17" i="265" s="1"/>
  <c r="AM15" i="269"/>
  <c r="AN15" i="269" s="1"/>
  <c r="AM15" i="270"/>
  <c r="AN15" i="270" s="1"/>
  <c r="AM15" i="271"/>
  <c r="AN15" i="271" s="1"/>
  <c r="AM15" i="272"/>
  <c r="AN15" i="272" s="1"/>
  <c r="AM15" i="273"/>
  <c r="AN15" i="273" s="1"/>
  <c r="AM19" i="278"/>
  <c r="AN19" i="278" s="1"/>
  <c r="AM19" i="280"/>
  <c r="AN19" i="280" s="1"/>
  <c r="AM19" i="286"/>
  <c r="AN19" i="286" s="1"/>
  <c r="AM14" i="293"/>
  <c r="AN14" i="293" s="1"/>
  <c r="AM21" i="295"/>
  <c r="AN21" i="295" s="1"/>
  <c r="AM16" i="305"/>
  <c r="AN16" i="305" s="1"/>
  <c r="AM23" i="306"/>
  <c r="AN23" i="306" s="1"/>
  <c r="AM23" i="308"/>
  <c r="AN23" i="308" s="1"/>
  <c r="AM18" i="318"/>
  <c r="AN18" i="318" s="1"/>
  <c r="AM22" i="318"/>
  <c r="AN22" i="318" s="1"/>
  <c r="AM15" i="319"/>
  <c r="AN15" i="319" s="1"/>
  <c r="AM25" i="322"/>
  <c r="AN25" i="322" s="1"/>
  <c r="AM15" i="323"/>
  <c r="AN15" i="323" s="1"/>
  <c r="AM17" i="327"/>
  <c r="AN17" i="327" s="1"/>
  <c r="AM20" i="327"/>
  <c r="AN20" i="327" s="1"/>
  <c r="AM15" i="333"/>
  <c r="AN15" i="333" s="1"/>
  <c r="AJ26" i="338"/>
  <c r="AM19" i="338"/>
  <c r="AN19" i="338" s="1"/>
  <c r="AM14" i="339"/>
  <c r="AN14" i="339" s="1"/>
  <c r="AJ26" i="346"/>
  <c r="AM16" i="346"/>
  <c r="AN16" i="346" s="1"/>
  <c r="AM19" i="349"/>
  <c r="AN19" i="349" s="1"/>
  <c r="AM16" i="356"/>
  <c r="AN16" i="356" s="1"/>
  <c r="AM19" i="361"/>
  <c r="AN19" i="361" s="1"/>
  <c r="AM14" i="367"/>
  <c r="AN14" i="367" s="1"/>
  <c r="AM21" i="374"/>
  <c r="AN21" i="374" s="1"/>
  <c r="AM16" i="384"/>
  <c r="AN16" i="384" s="1"/>
  <c r="AM23" i="384"/>
  <c r="AN23" i="384" s="1"/>
  <c r="AM16" i="386"/>
  <c r="AN16" i="386" s="1"/>
  <c r="AM23" i="386"/>
  <c r="AN23" i="386" s="1"/>
  <c r="AM25" i="394"/>
  <c r="AN25" i="394" s="1"/>
  <c r="AM25" i="400"/>
  <c r="AN25" i="400" s="1"/>
  <c r="AM20" i="404"/>
  <c r="AN20" i="404" s="1"/>
  <c r="AM20" i="405"/>
  <c r="AN20" i="405" s="1"/>
  <c r="AM22" i="408"/>
  <c r="AN22" i="408" s="1"/>
  <c r="AM20" i="410"/>
  <c r="AN20" i="410" s="1"/>
  <c r="AM24" i="413"/>
  <c r="AN24" i="413" s="1"/>
  <c r="AL26" i="414"/>
  <c r="AM22" i="415"/>
  <c r="AN22" i="415" s="1"/>
  <c r="AM17" i="418"/>
  <c r="AN17" i="418" s="1"/>
  <c r="AM15" i="239"/>
  <c r="AN15" i="239" s="1"/>
  <c r="AL26" i="237"/>
  <c r="AM21" i="253"/>
  <c r="AN21" i="253" s="1"/>
  <c r="AM21" i="254"/>
  <c r="AN21" i="254" s="1"/>
  <c r="AM16" i="255"/>
  <c r="AN16" i="255" s="1"/>
  <c r="AM16" i="256"/>
  <c r="AN16" i="256" s="1"/>
  <c r="AM20" i="269"/>
  <c r="AN20" i="269" s="1"/>
  <c r="AM20" i="270"/>
  <c r="AN20" i="270" s="1"/>
  <c r="AM20" i="271"/>
  <c r="AN20" i="271" s="1"/>
  <c r="AM20" i="272"/>
  <c r="AN20" i="272" s="1"/>
  <c r="AM19" i="290"/>
  <c r="AN19" i="290" s="1"/>
  <c r="AJ26" i="291"/>
  <c r="AI26" i="292"/>
  <c r="AM19" i="293"/>
  <c r="AN19" i="293" s="1"/>
  <c r="AM21" i="304"/>
  <c r="AN21" i="304" s="1"/>
  <c r="AM16" i="307"/>
  <c r="AN16" i="307" s="1"/>
  <c r="AM16" i="316"/>
  <c r="AN16" i="316" s="1"/>
  <c r="AM23" i="317"/>
  <c r="AN23" i="317" s="1"/>
  <c r="AM23" i="319"/>
  <c r="AN23" i="319" s="1"/>
  <c r="AM25" i="326"/>
  <c r="AN25" i="326" s="1"/>
  <c r="AL26" i="337"/>
  <c r="AM21" i="337"/>
  <c r="AN21" i="337" s="1"/>
  <c r="AM17" i="341"/>
  <c r="AN17" i="341" s="1"/>
  <c r="AK26" i="346"/>
  <c r="AJ32" i="346" s="1"/>
  <c r="AM19" i="348"/>
  <c r="AN19" i="348" s="1"/>
  <c r="AM19" i="353"/>
  <c r="AN19" i="353" s="1"/>
  <c r="AJ26" i="354"/>
  <c r="AJ26" i="359"/>
  <c r="AM19" i="365"/>
  <c r="AN19" i="365" s="1"/>
  <c r="AI26" i="366"/>
  <c r="AM19" i="366"/>
  <c r="AN19" i="366" s="1"/>
  <c r="AM14" i="368"/>
  <c r="AN14" i="368" s="1"/>
  <c r="AM21" i="372"/>
  <c r="AN21" i="372" s="1"/>
  <c r="AM21" i="373"/>
  <c r="AN21" i="373" s="1"/>
  <c r="AM14" i="374"/>
  <c r="AN14" i="374" s="1"/>
  <c r="AM14" i="375"/>
  <c r="AN14" i="375" s="1"/>
  <c r="AM16" i="388"/>
  <c r="AN16" i="388" s="1"/>
  <c r="AM23" i="394"/>
  <c r="AN23" i="394" s="1"/>
  <c r="AM25" i="403"/>
  <c r="AN25" i="403" s="1"/>
  <c r="AM25" i="404"/>
  <c r="AN25" i="404" s="1"/>
  <c r="AM25" i="409"/>
  <c r="AN25" i="409" s="1"/>
  <c r="AM15" i="415"/>
  <c r="AN15" i="415" s="1"/>
  <c r="AM15" i="416"/>
  <c r="AN15" i="416" s="1"/>
  <c r="AM19" i="421"/>
  <c r="AN19" i="421" s="1"/>
  <c r="AM15" i="233"/>
  <c r="AN15" i="233" s="1"/>
  <c r="AM15" i="234"/>
  <c r="AN15" i="234" s="1"/>
  <c r="AM15" i="235"/>
  <c r="AN15" i="235" s="1"/>
  <c r="AM15" i="236"/>
  <c r="AN15" i="236" s="1"/>
  <c r="AM15" i="237"/>
  <c r="AN15" i="237" s="1"/>
  <c r="AM15" i="238"/>
  <c r="AN15" i="238" s="1"/>
  <c r="AM19" i="250"/>
  <c r="AN19" i="250" s="1"/>
  <c r="AM14" i="254"/>
  <c r="AN14" i="254" s="1"/>
  <c r="AM14" i="255"/>
  <c r="AN14" i="255" s="1"/>
  <c r="AM21" i="255"/>
  <c r="AN21" i="255" s="1"/>
  <c r="AM22" i="265"/>
  <c r="AN22" i="265" s="1"/>
  <c r="AM15" i="266"/>
  <c r="AN15" i="266" s="1"/>
  <c r="AM22" i="266"/>
  <c r="AN22" i="266" s="1"/>
  <c r="AM25" i="270"/>
  <c r="AN25" i="270" s="1"/>
  <c r="AM24" i="284"/>
  <c r="AN24" i="284" s="1"/>
  <c r="AL26" i="285"/>
  <c r="AM19" i="292"/>
  <c r="AN19" i="292" s="1"/>
  <c r="AM14" i="304"/>
  <c r="AM21" i="306"/>
  <c r="AN21" i="306" s="1"/>
  <c r="AM21" i="315"/>
  <c r="AN21" i="315" s="1"/>
  <c r="AM16" i="318"/>
  <c r="AN16" i="318" s="1"/>
  <c r="AM22" i="325"/>
  <c r="AN22" i="325" s="1"/>
  <c r="AM15" i="326"/>
  <c r="AN15" i="326" s="1"/>
  <c r="AM19" i="336"/>
  <c r="AN19" i="336" s="1"/>
  <c r="AM24" i="342"/>
  <c r="AN24" i="342" s="1"/>
  <c r="AM22" i="344"/>
  <c r="AN22" i="344" s="1"/>
  <c r="AL26" i="345"/>
  <c r="AM22" i="345"/>
  <c r="AN22" i="345" s="1"/>
  <c r="AM17" i="348"/>
  <c r="AN17" i="348" s="1"/>
  <c r="AM19" i="355"/>
  <c r="AN19" i="355" s="1"/>
  <c r="AM21" i="358"/>
  <c r="AN21" i="358" s="1"/>
  <c r="AJ26" i="366"/>
  <c r="AI26" i="381"/>
  <c r="AM14" i="382"/>
  <c r="AN14" i="382" s="1"/>
  <c r="AM14" i="383"/>
  <c r="AN14" i="383" s="1"/>
  <c r="AM16" i="394"/>
  <c r="AN16" i="394" s="1"/>
  <c r="AM15" i="399"/>
  <c r="AN15" i="399" s="1"/>
  <c r="AM18" i="402"/>
  <c r="AN18" i="402" s="1"/>
  <c r="AM22" i="402"/>
  <c r="AN22" i="402" s="1"/>
  <c r="AM18" i="403"/>
  <c r="AN18" i="403" s="1"/>
  <c r="AM18" i="409"/>
  <c r="AN18" i="409" s="1"/>
  <c r="AM20" i="414"/>
  <c r="AN20" i="414" s="1"/>
  <c r="AM22" i="230"/>
  <c r="AN22" i="230" s="1"/>
  <c r="AM22" i="232"/>
  <c r="AN22" i="232" s="1"/>
  <c r="AM22" i="239"/>
  <c r="AN22" i="239" s="1"/>
  <c r="AM17" i="244"/>
  <c r="AN17" i="244" s="1"/>
  <c r="AM22" i="228"/>
  <c r="AN22" i="228" s="1"/>
  <c r="AM17" i="230"/>
  <c r="AN17" i="230" s="1"/>
  <c r="AM17" i="232"/>
  <c r="AN17" i="232" s="1"/>
  <c r="AM17" i="234"/>
  <c r="AN17" i="234" s="1"/>
  <c r="AM20" i="234"/>
  <c r="AN20" i="234" s="1"/>
  <c r="AM20" i="235"/>
  <c r="AN20" i="235" s="1"/>
  <c r="AM20" i="236"/>
  <c r="AN20" i="236" s="1"/>
  <c r="AK26" i="250"/>
  <c r="AL31" i="250" s="1"/>
  <c r="AM18" i="268"/>
  <c r="AN18" i="268" s="1"/>
  <c r="AM22" i="268"/>
  <c r="AN22" i="268" s="1"/>
  <c r="AM18" i="269"/>
  <c r="AN18" i="269" s="1"/>
  <c r="AM22" i="274"/>
  <c r="AN22" i="274" s="1"/>
  <c r="AM15" i="284"/>
  <c r="AN15" i="284" s="1"/>
  <c r="AM15" i="286"/>
  <c r="AN15" i="286" s="1"/>
  <c r="AL26" i="289"/>
  <c r="AM22" i="289"/>
  <c r="AN22" i="289" s="1"/>
  <c r="AM19" i="297"/>
  <c r="AN19" i="297" s="1"/>
  <c r="AM19" i="301"/>
  <c r="AN19" i="301" s="1"/>
  <c r="AJ26" i="302"/>
  <c r="AI26" i="303"/>
  <c r="AM14" i="315"/>
  <c r="AN14" i="315" s="1"/>
  <c r="AM21" i="317"/>
  <c r="AN21" i="317" s="1"/>
  <c r="AM18" i="326"/>
  <c r="AN18" i="326" s="1"/>
  <c r="AM15" i="340"/>
  <c r="AN15" i="340" s="1"/>
  <c r="AM15" i="342"/>
  <c r="AN15" i="342" s="1"/>
  <c r="AM15" i="347"/>
  <c r="AN15" i="347" s="1"/>
  <c r="AM17" i="347"/>
  <c r="AN17" i="347" s="1"/>
  <c r="AM24" i="351"/>
  <c r="AN24" i="351" s="1"/>
  <c r="AL26" i="352"/>
  <c r="AM17" i="355"/>
  <c r="AN17" i="355" s="1"/>
  <c r="AM24" i="356"/>
  <c r="AN24" i="356" s="1"/>
  <c r="AM17" i="357"/>
  <c r="AN17" i="357" s="1"/>
  <c r="AM19" i="357"/>
  <c r="AN19" i="357" s="1"/>
  <c r="AL26" i="358"/>
  <c r="AM24" i="361"/>
  <c r="AN24" i="361" s="1"/>
  <c r="AM19" i="362"/>
  <c r="AN19" i="362" s="1"/>
  <c r="AM17" i="364"/>
  <c r="AN17" i="364" s="1"/>
  <c r="AM19" i="368"/>
  <c r="AN19" i="368" s="1"/>
  <c r="AM19" i="370"/>
  <c r="AN19" i="370" s="1"/>
  <c r="AJ26" i="371"/>
  <c r="AM19" i="371"/>
  <c r="AN19" i="371" s="1"/>
  <c r="AM19" i="379"/>
  <c r="AN19" i="379" s="1"/>
  <c r="AJ26" i="380"/>
  <c r="AI26" i="383"/>
  <c r="AM14" i="388"/>
  <c r="AN14" i="388" s="1"/>
  <c r="AM21" i="393"/>
  <c r="AN21" i="393" s="1"/>
  <c r="AM21" i="394"/>
  <c r="AN21" i="394" s="1"/>
  <c r="AM23" i="402"/>
  <c r="AN23" i="402" s="1"/>
  <c r="AM23" i="403"/>
  <c r="AN23" i="403" s="1"/>
  <c r="AM23" i="408"/>
  <c r="AN23" i="408" s="1"/>
  <c r="AM25" i="414"/>
  <c r="AN25" i="414" s="1"/>
  <c r="AM15" i="419"/>
  <c r="AN15" i="419" s="1"/>
  <c r="AM17" i="419"/>
  <c r="AN17" i="419" s="1"/>
  <c r="AM15" i="420"/>
  <c r="AN15" i="420" s="1"/>
  <c r="AM24" i="422"/>
  <c r="AN24" i="422" s="1"/>
  <c r="AM15" i="343"/>
  <c r="AN15" i="343" s="1"/>
  <c r="AM20" i="343"/>
  <c r="AN20" i="343" s="1"/>
  <c r="AM20" i="346"/>
  <c r="AN20" i="346" s="1"/>
  <c r="AM15" i="350"/>
  <c r="AN15" i="350" s="1"/>
  <c r="AM15" i="351"/>
  <c r="AN15" i="351" s="1"/>
  <c r="AM15" i="352"/>
  <c r="AN15" i="352" s="1"/>
  <c r="AM15" i="353"/>
  <c r="AN15" i="353" s="1"/>
  <c r="AM17" i="354"/>
  <c r="AN17" i="354" s="1"/>
  <c r="AM15" i="358"/>
  <c r="AN15" i="358" s="1"/>
  <c r="AM15" i="360"/>
  <c r="AN15" i="360" s="1"/>
  <c r="AM15" i="361"/>
  <c r="AN15" i="361" s="1"/>
  <c r="AM24" i="363"/>
  <c r="AN24" i="363" s="1"/>
  <c r="AK26" i="377"/>
  <c r="AJ32" i="377" s="1"/>
  <c r="AM19" i="377"/>
  <c r="AN19" i="377" s="1"/>
  <c r="AM17" i="378"/>
  <c r="AN17" i="378" s="1"/>
  <c r="AL26" i="386"/>
  <c r="AM14" i="393"/>
  <c r="AN14" i="393" s="1"/>
  <c r="AM14" i="397"/>
  <c r="AN14" i="397" s="1"/>
  <c r="AM17" i="241"/>
  <c r="AN17" i="241" s="1"/>
  <c r="AM15" i="245"/>
  <c r="AN15" i="245" s="1"/>
  <c r="AM15" i="246"/>
  <c r="AN15" i="246" s="1"/>
  <c r="AM15" i="247"/>
  <c r="AN15" i="247" s="1"/>
  <c r="AM15" i="248"/>
  <c r="AN15" i="248" s="1"/>
  <c r="AM15" i="249"/>
  <c r="AN15" i="249" s="1"/>
  <c r="AM15" i="250"/>
  <c r="AN15" i="250" s="1"/>
  <c r="AM14" i="265"/>
  <c r="AN14" i="265" s="1"/>
  <c r="AM21" i="265"/>
  <c r="AN21" i="265" s="1"/>
  <c r="AM21" i="266"/>
  <c r="AN21" i="266" s="1"/>
  <c r="AM16" i="267"/>
  <c r="AN16" i="267" s="1"/>
  <c r="AM16" i="268"/>
  <c r="AN16" i="268" s="1"/>
  <c r="AM18" i="276"/>
  <c r="AN18" i="276" s="1"/>
  <c r="AM22" i="276"/>
  <c r="AN22" i="276" s="1"/>
  <c r="AM22" i="277"/>
  <c r="AN22" i="277" s="1"/>
  <c r="AM15" i="281"/>
  <c r="AN15" i="281" s="1"/>
  <c r="AM25" i="281"/>
  <c r="AN25" i="281" s="1"/>
  <c r="AM25" i="285"/>
  <c r="AN25" i="285" s="1"/>
  <c r="AM25" i="287"/>
  <c r="AN25" i="287" s="1"/>
  <c r="AM20" i="288"/>
  <c r="AN20" i="288" s="1"/>
  <c r="AM20" i="289"/>
  <c r="AN20" i="289" s="1"/>
  <c r="AM15" i="292"/>
  <c r="AN15" i="292" s="1"/>
  <c r="AM15" i="294"/>
  <c r="AN15" i="294" s="1"/>
  <c r="AM24" i="296"/>
  <c r="AN24" i="296" s="1"/>
  <c r="AM24" i="299"/>
  <c r="AN24" i="299" s="1"/>
  <c r="AM19" i="309"/>
  <c r="AN19" i="309" s="1"/>
  <c r="AM19" i="313"/>
  <c r="AN19" i="313" s="1"/>
  <c r="AM19" i="314"/>
  <c r="AN19" i="314" s="1"/>
  <c r="AM21" i="323"/>
  <c r="AN21" i="323" s="1"/>
  <c r="AM14" i="324"/>
  <c r="AN14" i="324" s="1"/>
  <c r="AM23" i="334"/>
  <c r="AN23" i="334" s="1"/>
  <c r="AM15" i="338"/>
  <c r="AN15" i="338" s="1"/>
  <c r="AM25" i="338"/>
  <c r="AN25" i="338" s="1"/>
  <c r="AM15" i="339"/>
  <c r="AN15" i="339" s="1"/>
  <c r="AM25" i="342"/>
  <c r="AN25" i="342" s="1"/>
  <c r="AM20" i="350"/>
  <c r="AN20" i="350" s="1"/>
  <c r="AM22" i="355"/>
  <c r="AN22" i="355" s="1"/>
  <c r="AM15" i="363"/>
  <c r="AN15" i="363" s="1"/>
  <c r="AM15" i="364"/>
  <c r="AN15" i="364" s="1"/>
  <c r="AM22" i="364"/>
  <c r="AN22" i="364" s="1"/>
  <c r="AM15" i="365"/>
  <c r="AN15" i="365" s="1"/>
  <c r="AM15" i="367"/>
  <c r="AN15" i="367" s="1"/>
  <c r="AM24" i="369"/>
  <c r="AN24" i="369" s="1"/>
  <c r="AL26" i="376"/>
  <c r="AM22" i="376"/>
  <c r="AN22" i="376" s="1"/>
  <c r="AM24" i="376"/>
  <c r="AN24" i="376" s="1"/>
  <c r="AL26" i="377"/>
  <c r="AM17" i="385"/>
  <c r="AN17" i="385" s="1"/>
  <c r="AJ26" i="389"/>
  <c r="AM19" i="389"/>
  <c r="AN19" i="389" s="1"/>
  <c r="AM19" i="391"/>
  <c r="AN19" i="391" s="1"/>
  <c r="AM14" i="392"/>
  <c r="AN14" i="392" s="1"/>
  <c r="AM19" i="393"/>
  <c r="AN19" i="393" s="1"/>
  <c r="AI26" i="396"/>
  <c r="AM23" i="412"/>
  <c r="AN23" i="412" s="1"/>
  <c r="AM22" i="418"/>
  <c r="AN22" i="418" s="1"/>
  <c r="AM17" i="421"/>
  <c r="AN17" i="421" s="1"/>
  <c r="AK26" i="262"/>
  <c r="AL31" i="262" s="1"/>
  <c r="AM22" i="279"/>
  <c r="AN22" i="279" s="1"/>
  <c r="AM22" i="280"/>
  <c r="AN22" i="280" s="1"/>
  <c r="AM22" i="282"/>
  <c r="AN22" i="282" s="1"/>
  <c r="AM15" i="285"/>
  <c r="AN15" i="285" s="1"/>
  <c r="AM17" i="294"/>
  <c r="AN17" i="294" s="1"/>
  <c r="AK26" i="313"/>
  <c r="AJ32" i="313" s="1"/>
  <c r="AI26" i="323"/>
  <c r="AM14" i="328"/>
  <c r="AN14" i="328" s="1"/>
  <c r="AM21" i="332"/>
  <c r="AN21" i="332" s="1"/>
  <c r="AM21" i="333"/>
  <c r="AN21" i="333" s="1"/>
  <c r="AM16" i="334"/>
  <c r="AN16" i="334" s="1"/>
  <c r="AM22" i="337"/>
  <c r="AN22" i="337" s="1"/>
  <c r="AM18" i="341"/>
  <c r="AN18" i="341" s="1"/>
  <c r="AM18" i="342"/>
  <c r="AN18" i="342" s="1"/>
  <c r="AM25" i="349"/>
  <c r="AN25" i="349" s="1"/>
  <c r="AM25" i="353"/>
  <c r="AN25" i="353" s="1"/>
  <c r="AM15" i="354"/>
  <c r="AN15" i="354" s="1"/>
  <c r="AM25" i="356"/>
  <c r="AN25" i="356" s="1"/>
  <c r="AM15" i="359"/>
  <c r="AN15" i="359" s="1"/>
  <c r="AM20" i="364"/>
  <c r="AN20" i="364" s="1"/>
  <c r="AM15" i="372"/>
  <c r="AN15" i="372" s="1"/>
  <c r="AM15" i="374"/>
  <c r="AN15" i="374" s="1"/>
  <c r="AM15" i="377"/>
  <c r="AN15" i="377" s="1"/>
  <c r="AM24" i="382"/>
  <c r="AN24" i="382" s="1"/>
  <c r="AK26" i="389"/>
  <c r="AJ32" i="389" s="1"/>
  <c r="AM17" i="391"/>
  <c r="AN17" i="391" s="1"/>
  <c r="AM17" i="392"/>
  <c r="AN17" i="392" s="1"/>
  <c r="AM24" i="394"/>
  <c r="AN24" i="394" s="1"/>
  <c r="AI26" i="399"/>
  <c r="AH26" i="406"/>
  <c r="AM21" i="410"/>
  <c r="AN21" i="410" s="1"/>
  <c r="AH26" i="411"/>
  <c r="AM21" i="412"/>
  <c r="AN21" i="412" s="1"/>
  <c r="AM16" i="413"/>
  <c r="AN16" i="413" s="1"/>
  <c r="AM16" i="416"/>
  <c r="AN16" i="416" s="1"/>
  <c r="AM23" i="416"/>
  <c r="AN23" i="416" s="1"/>
  <c r="AM23" i="417"/>
  <c r="AN23" i="417" s="1"/>
  <c r="AM25" i="420"/>
  <c r="AN25" i="420" s="1"/>
  <c r="AM25" i="421"/>
  <c r="AN25" i="421" s="1"/>
  <c r="AM22" i="231"/>
  <c r="AN22" i="231" s="1"/>
  <c r="AM15" i="242"/>
  <c r="AN15" i="242" s="1"/>
  <c r="AM24" i="260"/>
  <c r="AN24" i="260" s="1"/>
  <c r="AL26" i="261"/>
  <c r="AM15" i="279"/>
  <c r="AN15" i="279" s="1"/>
  <c r="AM17" i="297"/>
  <c r="AN17" i="297" s="1"/>
  <c r="AM15" i="298"/>
  <c r="AN15" i="298" s="1"/>
  <c r="AM24" i="307"/>
  <c r="AN24" i="307" s="1"/>
  <c r="AM24" i="311"/>
  <c r="AN24" i="311" s="1"/>
  <c r="AI26" i="327"/>
  <c r="AM16" i="327"/>
  <c r="AN16" i="327" s="1"/>
  <c r="AI26" i="408"/>
  <c r="AM22" i="242"/>
  <c r="AN22" i="242" s="1"/>
  <c r="AI26" i="229"/>
  <c r="AM18" i="244"/>
  <c r="AN18" i="244" s="1"/>
  <c r="AM22" i="244"/>
  <c r="AN22" i="244" s="1"/>
  <c r="AM18" i="245"/>
  <c r="AN18" i="245" s="1"/>
  <c r="AM18" i="246"/>
  <c r="AN18" i="246" s="1"/>
  <c r="AM22" i="251"/>
  <c r="AN22" i="251" s="1"/>
  <c r="AM17" i="253"/>
  <c r="AN17" i="253" s="1"/>
  <c r="AM15" i="257"/>
  <c r="AN15" i="257" s="1"/>
  <c r="AM15" i="258"/>
  <c r="AN15" i="258" s="1"/>
  <c r="AM15" i="259"/>
  <c r="AN15" i="259" s="1"/>
  <c r="AM15" i="260"/>
  <c r="AN15" i="260" s="1"/>
  <c r="AM15" i="261"/>
  <c r="AN15" i="261" s="1"/>
  <c r="AM19" i="273"/>
  <c r="AN19" i="273" s="1"/>
  <c r="AI26" i="275"/>
  <c r="AH26" i="276"/>
  <c r="AM21" i="276"/>
  <c r="AN21" i="276" s="1"/>
  <c r="AM25" i="276"/>
  <c r="AN25" i="276" s="1"/>
  <c r="AM21" i="277"/>
  <c r="AN21" i="277" s="1"/>
  <c r="AM16" i="278"/>
  <c r="AN16" i="278" s="1"/>
  <c r="AM16" i="280"/>
  <c r="AN16" i="280" s="1"/>
  <c r="AM16" i="282"/>
  <c r="AN16" i="282" s="1"/>
  <c r="AM16" i="284"/>
  <c r="AN16" i="284" s="1"/>
  <c r="AM22" i="291"/>
  <c r="AN22" i="291" s="1"/>
  <c r="AM22" i="292"/>
  <c r="AN22" i="292" s="1"/>
  <c r="AM15" i="293"/>
  <c r="AN15" i="293" s="1"/>
  <c r="AM25" i="298"/>
  <c r="AN25" i="298" s="1"/>
  <c r="AM17" i="305"/>
  <c r="AN17" i="305" s="1"/>
  <c r="AM15" i="309"/>
  <c r="AN15" i="309" s="1"/>
  <c r="AM15" i="311"/>
  <c r="AN15" i="311" s="1"/>
  <c r="AM15" i="312"/>
  <c r="AN15" i="312" s="1"/>
  <c r="AM15" i="313"/>
  <c r="AN15" i="313" s="1"/>
  <c r="AM15" i="314"/>
  <c r="AN15" i="314" s="1"/>
  <c r="AM15" i="316"/>
  <c r="AN15" i="316" s="1"/>
  <c r="AM24" i="318"/>
  <c r="AN24" i="318" s="1"/>
  <c r="AM19" i="329"/>
  <c r="AN19" i="329" s="1"/>
  <c r="AM16" i="341"/>
  <c r="AN16" i="341" s="1"/>
  <c r="AM16" i="344"/>
  <c r="AN16" i="344" s="1"/>
  <c r="AM16" i="345"/>
  <c r="AN16" i="345" s="1"/>
  <c r="AM23" i="348"/>
  <c r="AN23" i="348" s="1"/>
  <c r="AM23" i="355"/>
  <c r="AN23" i="355" s="1"/>
  <c r="AM18" i="363"/>
  <c r="AN18" i="363" s="1"/>
  <c r="AM22" i="365"/>
  <c r="AN22" i="365" s="1"/>
  <c r="AM25" i="371"/>
  <c r="AN25" i="371" s="1"/>
  <c r="AM25" i="372"/>
  <c r="AN25" i="372" s="1"/>
  <c r="AM15" i="373"/>
  <c r="AN15" i="373" s="1"/>
  <c r="AM15" i="380"/>
  <c r="AN15" i="380" s="1"/>
  <c r="AM20" i="383"/>
  <c r="AN20" i="383" s="1"/>
  <c r="AM24" i="383"/>
  <c r="AN24" i="383" s="1"/>
  <c r="AM15" i="386"/>
  <c r="AN15" i="386" s="1"/>
  <c r="AM15" i="391"/>
  <c r="AN15" i="391" s="1"/>
  <c r="AM24" i="392"/>
  <c r="AN24" i="392" s="1"/>
  <c r="AM19" i="412"/>
  <c r="AN19" i="412" s="1"/>
  <c r="AM16" i="420"/>
  <c r="AN16" i="420" s="1"/>
  <c r="AM23" i="420"/>
  <c r="AN23" i="420" s="1"/>
  <c r="AM15" i="231"/>
  <c r="AN15" i="231" s="1"/>
  <c r="AM17" i="246"/>
  <c r="AN17" i="246" s="1"/>
  <c r="AK26" i="227"/>
  <c r="AJ32" i="227" s="1"/>
  <c r="AM19" i="227"/>
  <c r="AN19" i="227" s="1"/>
  <c r="AJ26" i="228"/>
  <c r="AM14" i="231"/>
  <c r="AN14" i="231" s="1"/>
  <c r="AM16" i="242"/>
  <c r="AN16" i="242" s="1"/>
  <c r="AM23" i="243"/>
  <c r="AN23" i="243" s="1"/>
  <c r="AM15" i="244"/>
  <c r="AN15" i="244" s="1"/>
  <c r="AM23" i="244"/>
  <c r="AN23" i="244" s="1"/>
  <c r="AM23" i="245"/>
  <c r="AN23" i="245" s="1"/>
  <c r="AM15" i="251"/>
  <c r="AN15" i="251" s="1"/>
  <c r="AM17" i="256"/>
  <c r="AN17" i="256" s="1"/>
  <c r="AM17" i="258"/>
  <c r="AN17" i="258" s="1"/>
  <c r="AM20" i="258"/>
  <c r="AN20" i="258" s="1"/>
  <c r="AM20" i="259"/>
  <c r="AN20" i="259" s="1"/>
  <c r="AM20" i="260"/>
  <c r="AN20" i="260" s="1"/>
  <c r="AM21" i="273"/>
  <c r="AN21" i="273" s="1"/>
  <c r="AJ26" i="274"/>
  <c r="AM21" i="279"/>
  <c r="AN21" i="279" s="1"/>
  <c r="AM21" i="281"/>
  <c r="AN21" i="281" s="1"/>
  <c r="AM21" i="283"/>
  <c r="AN21" i="283" s="1"/>
  <c r="AM22" i="296"/>
  <c r="AN22" i="296" s="1"/>
  <c r="AM17" i="309"/>
  <c r="AN17" i="309" s="1"/>
  <c r="AM17" i="316"/>
  <c r="AN17" i="316" s="1"/>
  <c r="AM24" i="324"/>
  <c r="AN24" i="324" s="1"/>
  <c r="AL26" i="325"/>
  <c r="AM16" i="351"/>
  <c r="AN16" i="351" s="1"/>
  <c r="AM23" i="351"/>
  <c r="AN23" i="351" s="1"/>
  <c r="AM18" i="369"/>
  <c r="AN18" i="369" s="1"/>
  <c r="AM22" i="369"/>
  <c r="AN22" i="369" s="1"/>
  <c r="AM18" i="370"/>
  <c r="AN18" i="370" s="1"/>
  <c r="AM22" i="370"/>
  <c r="AN22" i="370" s="1"/>
  <c r="AM18" i="372"/>
  <c r="AN18" i="372" s="1"/>
  <c r="AM22" i="372"/>
  <c r="AN22" i="372" s="1"/>
  <c r="AM18" i="377"/>
  <c r="AN18" i="377" s="1"/>
  <c r="AM25" i="385"/>
  <c r="AN25" i="385" s="1"/>
  <c r="AM17" i="387"/>
  <c r="AN17" i="387" s="1"/>
  <c r="AM20" i="389"/>
  <c r="AN20" i="389" s="1"/>
  <c r="AM15" i="396"/>
  <c r="AN15" i="396" s="1"/>
  <c r="AM15" i="397"/>
  <c r="AN15" i="397" s="1"/>
  <c r="AM24" i="400"/>
  <c r="AN24" i="400" s="1"/>
  <c r="AM17" i="407"/>
  <c r="AN17" i="407" s="1"/>
  <c r="AM17" i="408"/>
  <c r="AN17" i="408" s="1"/>
  <c r="AM21" i="409"/>
  <c r="AN21" i="409" s="1"/>
  <c r="AM17" i="411"/>
  <c r="AN17" i="411" s="1"/>
  <c r="AM24" i="224"/>
  <c r="AN24" i="224" s="1"/>
  <c r="AM14" i="241"/>
  <c r="AN14" i="241" s="1"/>
  <c r="AM21" i="241"/>
  <c r="AN21" i="241" s="1"/>
  <c r="AM21" i="242"/>
  <c r="AN21" i="242" s="1"/>
  <c r="AM16" i="243"/>
  <c r="AN16" i="243" s="1"/>
  <c r="AM16" i="244"/>
  <c r="AN16" i="244" s="1"/>
  <c r="AM22" i="253"/>
  <c r="AN22" i="253" s="1"/>
  <c r="AM15" i="254"/>
  <c r="AN15" i="254" s="1"/>
  <c r="AM22" i="254"/>
  <c r="AN22" i="254" s="1"/>
  <c r="AM25" i="257"/>
  <c r="AN25" i="257" s="1"/>
  <c r="AM25" i="258"/>
  <c r="AN25" i="258" s="1"/>
  <c r="AM25" i="259"/>
  <c r="AN25" i="259" s="1"/>
  <c r="AM14" i="283"/>
  <c r="AN14" i="283" s="1"/>
  <c r="AM16" i="294"/>
  <c r="AN16" i="294" s="1"/>
  <c r="AM23" i="295"/>
  <c r="AN23" i="295" s="1"/>
  <c r="AM22" i="302"/>
  <c r="AN22" i="302" s="1"/>
  <c r="AM22" i="303"/>
  <c r="AN22" i="303" s="1"/>
  <c r="AM15" i="304"/>
  <c r="AN15" i="304" s="1"/>
  <c r="AM25" i="308"/>
  <c r="AN25" i="308" s="1"/>
  <c r="AM25" i="310"/>
  <c r="AN25" i="310" s="1"/>
  <c r="AM15" i="324"/>
  <c r="AN15" i="324" s="1"/>
  <c r="AM19" i="334"/>
  <c r="AN19" i="334" s="1"/>
  <c r="AM21" i="339"/>
  <c r="AN21" i="339" s="1"/>
  <c r="AM14" i="340"/>
  <c r="AN14" i="340" s="1"/>
  <c r="AM21" i="360"/>
  <c r="AN21" i="360" s="1"/>
  <c r="AM21" i="361"/>
  <c r="AN21" i="361" s="1"/>
  <c r="AM16" i="362"/>
  <c r="AN16" i="362" s="1"/>
  <c r="AM16" i="365"/>
  <c r="AN16" i="365" s="1"/>
  <c r="AM15" i="369"/>
  <c r="AN15" i="369" s="1"/>
  <c r="AM23" i="369"/>
  <c r="AN23" i="369" s="1"/>
  <c r="AM22" i="382"/>
  <c r="AN22" i="382" s="1"/>
  <c r="AM18" i="384"/>
  <c r="AN18" i="384" s="1"/>
  <c r="AM18" i="385"/>
  <c r="AN18" i="385" s="1"/>
  <c r="AM25" i="388"/>
  <c r="AN25" i="388" s="1"/>
  <c r="AM20" i="395"/>
  <c r="AN20" i="395" s="1"/>
  <c r="AM20" i="396"/>
  <c r="AN20" i="396" s="1"/>
  <c r="AL26" i="403"/>
  <c r="AM17" i="403"/>
  <c r="AN17" i="403" s="1"/>
  <c r="AM22" i="405"/>
  <c r="AN22" i="405" s="1"/>
  <c r="AM22" i="406"/>
  <c r="AN22" i="406" s="1"/>
  <c r="AM24" i="410"/>
  <c r="AN24" i="410" s="1"/>
  <c r="AM21" i="414"/>
  <c r="AN21" i="414" s="1"/>
  <c r="AM19" i="416"/>
  <c r="AN19" i="416" s="1"/>
  <c r="AL26" i="226"/>
  <c r="AI26" i="224"/>
  <c r="AM14" i="226"/>
  <c r="AN14" i="226" s="1"/>
  <c r="AM21" i="226"/>
  <c r="AN21" i="226" s="1"/>
  <c r="AM16" i="227"/>
  <c r="AN16" i="227" s="1"/>
  <c r="AM23" i="228"/>
  <c r="AN23" i="228" s="1"/>
  <c r="AM18" i="229"/>
  <c r="AN18" i="229" s="1"/>
  <c r="AM22" i="229"/>
  <c r="AN22" i="229" s="1"/>
  <c r="AM25" i="230"/>
  <c r="AN25" i="230" s="1"/>
  <c r="AM17" i="231"/>
  <c r="AN17" i="231" s="1"/>
  <c r="AM20" i="231"/>
  <c r="AN20" i="231" s="1"/>
  <c r="AM24" i="232"/>
  <c r="AN24" i="232" s="1"/>
  <c r="AL26" i="233"/>
  <c r="AK26" i="234"/>
  <c r="AJ32" i="234" s="1"/>
  <c r="AM19" i="234"/>
  <c r="AN19" i="234" s="1"/>
  <c r="AJ26" i="235"/>
  <c r="AI26" i="236"/>
  <c r="AH26" i="237"/>
  <c r="AM21" i="237"/>
  <c r="AN21" i="237" s="1"/>
  <c r="AM16" i="238"/>
  <c r="AN16" i="238" s="1"/>
  <c r="AM23" i="239"/>
  <c r="AN23" i="239" s="1"/>
  <c r="AM18" i="240"/>
  <c r="AN18" i="240" s="1"/>
  <c r="AM22" i="240"/>
  <c r="AN22" i="240" s="1"/>
  <c r="AM25" i="241"/>
  <c r="AN25" i="241" s="1"/>
  <c r="AM17" i="242"/>
  <c r="AN17" i="242" s="1"/>
  <c r="AM20" i="242"/>
  <c r="AN20" i="242" s="1"/>
  <c r="AM24" i="244"/>
  <c r="AN24" i="244" s="1"/>
  <c r="AL26" i="245"/>
  <c r="AK26" i="246"/>
  <c r="AJ32" i="246" s="1"/>
  <c r="AM19" i="246"/>
  <c r="AN19" i="246" s="1"/>
  <c r="AJ26" i="247"/>
  <c r="AI26" i="248"/>
  <c r="AM14" i="249"/>
  <c r="AN14" i="249" s="1"/>
  <c r="AM21" i="249"/>
  <c r="AN21" i="249" s="1"/>
  <c r="AM16" i="250"/>
  <c r="AN16" i="250" s="1"/>
  <c r="AM23" i="251"/>
  <c r="AN23" i="251" s="1"/>
  <c r="AM18" i="252"/>
  <c r="AN18" i="252" s="1"/>
  <c r="AM22" i="252"/>
  <c r="AN22" i="252" s="1"/>
  <c r="AM25" i="253"/>
  <c r="AN25" i="253" s="1"/>
  <c r="AM17" i="254"/>
  <c r="AN17" i="254" s="1"/>
  <c r="AM20" i="254"/>
  <c r="AN20" i="254" s="1"/>
  <c r="AM24" i="256"/>
  <c r="AN24" i="256" s="1"/>
  <c r="AL26" i="257"/>
  <c r="AK26" i="258"/>
  <c r="AJ32" i="258" s="1"/>
  <c r="AM19" i="258"/>
  <c r="AN19" i="258" s="1"/>
  <c r="AJ26" i="259"/>
  <c r="AI26" i="260"/>
  <c r="AM14" i="261"/>
  <c r="AN14" i="261" s="1"/>
  <c r="AM21" i="261"/>
  <c r="AN21" i="261" s="1"/>
  <c r="AM16" i="262"/>
  <c r="AN16" i="262" s="1"/>
  <c r="AM23" i="263"/>
  <c r="AN23" i="263" s="1"/>
  <c r="AM18" i="264"/>
  <c r="AN18" i="264" s="1"/>
  <c r="AM22" i="264"/>
  <c r="AN22" i="264" s="1"/>
  <c r="AM25" i="265"/>
  <c r="AN25" i="265" s="1"/>
  <c r="AM17" i="266"/>
  <c r="AN17" i="266" s="1"/>
  <c r="AM20" i="266"/>
  <c r="AN20" i="266" s="1"/>
  <c r="AM24" i="268"/>
  <c r="AN24" i="268" s="1"/>
  <c r="AL26" i="269"/>
  <c r="AM17" i="269"/>
  <c r="AN17" i="269" s="1"/>
  <c r="AM19" i="269"/>
  <c r="AN19" i="269" s="1"/>
  <c r="AM24" i="269"/>
  <c r="AN24" i="269" s="1"/>
  <c r="AJ26" i="270"/>
  <c r="AI26" i="271"/>
  <c r="AH26" i="272"/>
  <c r="AH26" i="273"/>
  <c r="AM23" i="273"/>
  <c r="AN23" i="273" s="1"/>
  <c r="AM23" i="274"/>
  <c r="AN23" i="274" s="1"/>
  <c r="AM18" i="275"/>
  <c r="AN18" i="275" s="1"/>
  <c r="AM22" i="275"/>
  <c r="AN22" i="275" s="1"/>
  <c r="AM20" i="276"/>
  <c r="AN20" i="276" s="1"/>
  <c r="AI26" i="252"/>
  <c r="AJ26" i="224"/>
  <c r="AI26" i="226"/>
  <c r="AH26" i="227"/>
  <c r="AM21" i="227"/>
  <c r="AN21" i="227" s="1"/>
  <c r="AM16" i="228"/>
  <c r="AN16" i="228" s="1"/>
  <c r="AM23" i="229"/>
  <c r="AN23" i="229" s="1"/>
  <c r="AM18" i="230"/>
  <c r="AN18" i="230" s="1"/>
  <c r="AM25" i="231"/>
  <c r="AN25" i="231" s="1"/>
  <c r="AM24" i="233"/>
  <c r="AN24" i="233" s="1"/>
  <c r="AL26" i="234"/>
  <c r="AK26" i="235"/>
  <c r="AJ32" i="235" s="1"/>
  <c r="AM19" i="235"/>
  <c r="AN19" i="235" s="1"/>
  <c r="AJ26" i="236"/>
  <c r="AI26" i="237"/>
  <c r="AM14" i="238"/>
  <c r="AN14" i="238" s="1"/>
  <c r="AM21" i="238"/>
  <c r="AN21" i="238" s="1"/>
  <c r="AM16" i="239"/>
  <c r="AN16" i="239" s="1"/>
  <c r="AM23" i="240"/>
  <c r="AN23" i="240" s="1"/>
  <c r="AM18" i="241"/>
  <c r="AN18" i="241" s="1"/>
  <c r="AM25" i="242"/>
  <c r="AN25" i="242" s="1"/>
  <c r="AM17" i="243"/>
  <c r="AN17" i="243" s="1"/>
  <c r="AM20" i="243"/>
  <c r="AN20" i="243" s="1"/>
  <c r="AM24" i="245"/>
  <c r="AN24" i="245" s="1"/>
  <c r="AL26" i="246"/>
  <c r="AK26" i="247"/>
  <c r="AJ32" i="247" s="1"/>
  <c r="AM19" i="247"/>
  <c r="AN19" i="247" s="1"/>
  <c r="AJ26" i="248"/>
  <c r="AI26" i="249"/>
  <c r="AH26" i="250"/>
  <c r="AM21" i="250"/>
  <c r="AN21" i="250" s="1"/>
  <c r="AM16" i="251"/>
  <c r="AN16" i="251" s="1"/>
  <c r="AM23" i="252"/>
  <c r="AN23" i="252" s="1"/>
  <c r="AM18" i="253"/>
  <c r="AN18" i="253" s="1"/>
  <c r="AM25" i="254"/>
  <c r="AN25" i="254" s="1"/>
  <c r="AM17" i="255"/>
  <c r="AN17" i="255" s="1"/>
  <c r="AM20" i="255"/>
  <c r="AN20" i="255" s="1"/>
  <c r="AM24" i="257"/>
  <c r="AN24" i="257" s="1"/>
  <c r="AL26" i="258"/>
  <c r="AK26" i="259"/>
  <c r="AJ32" i="259" s="1"/>
  <c r="AM19" i="259"/>
  <c r="AN19" i="259" s="1"/>
  <c r="AJ26" i="260"/>
  <c r="AI26" i="261"/>
  <c r="AM14" i="262"/>
  <c r="AN14" i="262" s="1"/>
  <c r="AM21" i="262"/>
  <c r="AN21" i="262" s="1"/>
  <c r="AM16" i="263"/>
  <c r="AN16" i="263" s="1"/>
  <c r="AM23" i="264"/>
  <c r="AN23" i="264" s="1"/>
  <c r="AM18" i="265"/>
  <c r="AN18" i="265" s="1"/>
  <c r="AM25" i="266"/>
  <c r="AN25" i="266" s="1"/>
  <c r="AM17" i="267"/>
  <c r="AN17" i="267" s="1"/>
  <c r="AM20" i="267"/>
  <c r="AN20" i="267" s="1"/>
  <c r="AK26" i="270"/>
  <c r="AJ32" i="270" s="1"/>
  <c r="AM19" i="270"/>
  <c r="AN19" i="270" s="1"/>
  <c r="AJ26" i="271"/>
  <c r="AI26" i="272"/>
  <c r="AI26" i="273"/>
  <c r="AM16" i="273"/>
  <c r="AN16" i="273" s="1"/>
  <c r="AM16" i="274"/>
  <c r="AN16" i="274" s="1"/>
  <c r="AM23" i="275"/>
  <c r="AN23" i="275" s="1"/>
  <c r="AM25" i="277"/>
  <c r="AN25" i="277" s="1"/>
  <c r="AM17" i="278"/>
  <c r="AN17" i="278" s="1"/>
  <c r="AM20" i="278"/>
  <c r="AN20" i="278" s="1"/>
  <c r="AM15" i="280"/>
  <c r="AN15" i="280" s="1"/>
  <c r="AJ26" i="287"/>
  <c r="AH26" i="253"/>
  <c r="AJ26" i="263"/>
  <c r="AM14" i="228"/>
  <c r="AN14" i="228" s="1"/>
  <c r="AM16" i="229"/>
  <c r="AN16" i="229" s="1"/>
  <c r="AM23" i="230"/>
  <c r="AN23" i="230" s="1"/>
  <c r="AM18" i="231"/>
  <c r="AN18" i="231" s="1"/>
  <c r="AM20" i="232"/>
  <c r="AN20" i="232" s="1"/>
  <c r="AM24" i="234"/>
  <c r="AN24" i="234" s="1"/>
  <c r="AL26" i="235"/>
  <c r="AK26" i="236"/>
  <c r="AJ32" i="236" s="1"/>
  <c r="AM19" i="236"/>
  <c r="AN19" i="236" s="1"/>
  <c r="AJ26" i="237"/>
  <c r="AI26" i="238"/>
  <c r="AM14" i="239"/>
  <c r="AN14" i="239" s="1"/>
  <c r="AM21" i="239"/>
  <c r="AN21" i="239" s="1"/>
  <c r="AM16" i="240"/>
  <c r="AN16" i="240" s="1"/>
  <c r="AM23" i="241"/>
  <c r="AN23" i="241" s="1"/>
  <c r="AM18" i="242"/>
  <c r="AN18" i="242" s="1"/>
  <c r="AM25" i="243"/>
  <c r="AN25" i="243" s="1"/>
  <c r="AM20" i="244"/>
  <c r="AN20" i="244" s="1"/>
  <c r="AM24" i="246"/>
  <c r="AN24" i="246" s="1"/>
  <c r="AL26" i="247"/>
  <c r="AK26" i="248"/>
  <c r="AJ32" i="248" s="1"/>
  <c r="AM19" i="248"/>
  <c r="AN19" i="248" s="1"/>
  <c r="AJ26" i="249"/>
  <c r="AI26" i="250"/>
  <c r="AH26" i="251"/>
  <c r="AM21" i="251"/>
  <c r="AN21" i="251" s="1"/>
  <c r="AM16" i="252"/>
  <c r="AN16" i="252" s="1"/>
  <c r="AM23" i="253"/>
  <c r="AN23" i="253" s="1"/>
  <c r="AM18" i="254"/>
  <c r="AN18" i="254" s="1"/>
  <c r="AM25" i="255"/>
  <c r="AN25" i="255" s="1"/>
  <c r="AM20" i="256"/>
  <c r="AN20" i="256" s="1"/>
  <c r="AM24" i="258"/>
  <c r="AN24" i="258" s="1"/>
  <c r="AL26" i="259"/>
  <c r="AK26" i="260"/>
  <c r="AJ32" i="260" s="1"/>
  <c r="AM19" i="260"/>
  <c r="AN19" i="260" s="1"/>
  <c r="AJ26" i="261"/>
  <c r="AI26" i="262"/>
  <c r="AH26" i="263"/>
  <c r="AM21" i="263"/>
  <c r="AN21" i="263" s="1"/>
  <c r="AM16" i="264"/>
  <c r="AN16" i="264" s="1"/>
  <c r="AM23" i="265"/>
  <c r="AN23" i="265" s="1"/>
  <c r="AM18" i="266"/>
  <c r="AN18" i="266" s="1"/>
  <c r="AM25" i="267"/>
  <c r="AN25" i="267" s="1"/>
  <c r="AM20" i="268"/>
  <c r="AN20" i="268" s="1"/>
  <c r="AL26" i="270"/>
  <c r="AK26" i="271"/>
  <c r="AJ32" i="271" s="1"/>
  <c r="AM19" i="271"/>
  <c r="AN19" i="271" s="1"/>
  <c r="AJ26" i="272"/>
  <c r="AM19" i="272"/>
  <c r="AN19" i="272" s="1"/>
  <c r="AJ26" i="273"/>
  <c r="AH26" i="274"/>
  <c r="AM21" i="274"/>
  <c r="AN21" i="274" s="1"/>
  <c r="AM16" i="275"/>
  <c r="AN16" i="275" s="1"/>
  <c r="AM18" i="277"/>
  <c r="AN18" i="277" s="1"/>
  <c r="AM25" i="278"/>
  <c r="AN25" i="278" s="1"/>
  <c r="AM15" i="282"/>
  <c r="AN15" i="282" s="1"/>
  <c r="AK26" i="286"/>
  <c r="AL31" i="286" s="1"/>
  <c r="AK26" i="224"/>
  <c r="AJ32" i="224" s="1"/>
  <c r="AM19" i="224"/>
  <c r="AN19" i="224" s="1"/>
  <c r="AJ26" i="226"/>
  <c r="AI26" i="227"/>
  <c r="AM21" i="228"/>
  <c r="AN21" i="228" s="1"/>
  <c r="AL26" i="224"/>
  <c r="AK26" i="226"/>
  <c r="AJ32" i="226" s="1"/>
  <c r="AM19" i="226"/>
  <c r="AN19" i="226" s="1"/>
  <c r="AJ26" i="227"/>
  <c r="AI26" i="228"/>
  <c r="AH26" i="229"/>
  <c r="AM21" i="229"/>
  <c r="AN21" i="229" s="1"/>
  <c r="AM16" i="230"/>
  <c r="AN16" i="230" s="1"/>
  <c r="AM23" i="231"/>
  <c r="AN23" i="231" s="1"/>
  <c r="AM25" i="232"/>
  <c r="AN25" i="232" s="1"/>
  <c r="AM17" i="233"/>
  <c r="AN17" i="233" s="1"/>
  <c r="AM20" i="233"/>
  <c r="AN20" i="233" s="1"/>
  <c r="AM24" i="235"/>
  <c r="AN24" i="235" s="1"/>
  <c r="AL26" i="236"/>
  <c r="AK26" i="237"/>
  <c r="AJ32" i="237" s="1"/>
  <c r="AM19" i="237"/>
  <c r="AN19" i="237" s="1"/>
  <c r="AJ26" i="238"/>
  <c r="AI26" i="239"/>
  <c r="AM14" i="240"/>
  <c r="AN14" i="240" s="1"/>
  <c r="AM21" i="240"/>
  <c r="AN21" i="240" s="1"/>
  <c r="AM16" i="241"/>
  <c r="AN16" i="241" s="1"/>
  <c r="AM23" i="242"/>
  <c r="AN23" i="242" s="1"/>
  <c r="AM18" i="243"/>
  <c r="AN18" i="243" s="1"/>
  <c r="AM22" i="243"/>
  <c r="AN22" i="243" s="1"/>
  <c r="AM25" i="244"/>
  <c r="AN25" i="244" s="1"/>
  <c r="AM17" i="245"/>
  <c r="AN17" i="245" s="1"/>
  <c r="AM20" i="245"/>
  <c r="AN20" i="245" s="1"/>
  <c r="AM24" i="247"/>
  <c r="AN24" i="247" s="1"/>
  <c r="AL26" i="248"/>
  <c r="AK26" i="249"/>
  <c r="AJ32" i="249" s="1"/>
  <c r="AM19" i="249"/>
  <c r="AN19" i="249" s="1"/>
  <c r="AJ26" i="250"/>
  <c r="AI26" i="251"/>
  <c r="AH26" i="252"/>
  <c r="AM21" i="252"/>
  <c r="AN21" i="252" s="1"/>
  <c r="AM16" i="253"/>
  <c r="AN16" i="253" s="1"/>
  <c r="AM23" i="254"/>
  <c r="AN23" i="254" s="1"/>
  <c r="AM18" i="255"/>
  <c r="AN18" i="255" s="1"/>
  <c r="AM22" i="255"/>
  <c r="AN22" i="255" s="1"/>
  <c r="AM25" i="256"/>
  <c r="AN25" i="256" s="1"/>
  <c r="AM17" i="257"/>
  <c r="AN17" i="257" s="1"/>
  <c r="AM20" i="257"/>
  <c r="AN20" i="257" s="1"/>
  <c r="AM24" i="259"/>
  <c r="AN24" i="259" s="1"/>
  <c r="AL26" i="260"/>
  <c r="AK26" i="261"/>
  <c r="AJ32" i="261" s="1"/>
  <c r="AM19" i="261"/>
  <c r="AN19" i="261" s="1"/>
  <c r="AJ26" i="262"/>
  <c r="AI26" i="263"/>
  <c r="AH26" i="264"/>
  <c r="AM21" i="264"/>
  <c r="AN21" i="264" s="1"/>
  <c r="AM16" i="265"/>
  <c r="AN16" i="265" s="1"/>
  <c r="AM23" i="266"/>
  <c r="AN23" i="266" s="1"/>
  <c r="AM18" i="267"/>
  <c r="AN18" i="267" s="1"/>
  <c r="AM22" i="267"/>
  <c r="AN22" i="267" s="1"/>
  <c r="AM25" i="268"/>
  <c r="AN25" i="268" s="1"/>
  <c r="AM24" i="270"/>
  <c r="AN24" i="270" s="1"/>
  <c r="AL26" i="271"/>
  <c r="AK26" i="272"/>
  <c r="AJ32" i="272" s="1"/>
  <c r="AK26" i="273"/>
  <c r="AJ32" i="273" s="1"/>
  <c r="AI26" i="274"/>
  <c r="AM14" i="275"/>
  <c r="AN14" i="275" s="1"/>
  <c r="AM21" i="275"/>
  <c r="AN21" i="275" s="1"/>
  <c r="AM16" i="276"/>
  <c r="AN16" i="276" s="1"/>
  <c r="AM23" i="276"/>
  <c r="AN23" i="276" s="1"/>
  <c r="AM25" i="280"/>
  <c r="AN25" i="280" s="1"/>
  <c r="AM17" i="281"/>
  <c r="AN17" i="281" s="1"/>
  <c r="AM20" i="282"/>
  <c r="AN20" i="282" s="1"/>
  <c r="AK26" i="290"/>
  <c r="AJ32" i="290" s="1"/>
  <c r="AM19" i="228"/>
  <c r="AN19" i="228" s="1"/>
  <c r="AM24" i="237"/>
  <c r="AN24" i="237" s="1"/>
  <c r="AL26" i="238"/>
  <c r="AK26" i="239"/>
  <c r="AJ32" i="239" s="1"/>
  <c r="AM19" i="239"/>
  <c r="AN19" i="239" s="1"/>
  <c r="AJ26" i="240"/>
  <c r="AI26" i="241"/>
  <c r="AH26" i="242"/>
  <c r="AM22" i="245"/>
  <c r="AN22" i="245" s="1"/>
  <c r="AM17" i="247"/>
  <c r="AN17" i="247" s="1"/>
  <c r="AM24" i="249"/>
  <c r="AN24" i="249" s="1"/>
  <c r="AL26" i="250"/>
  <c r="AK26" i="251"/>
  <c r="AJ32" i="251" s="1"/>
  <c r="AM19" i="251"/>
  <c r="AN19" i="251" s="1"/>
  <c r="AJ26" i="252"/>
  <c r="AI26" i="253"/>
  <c r="AM22" i="257"/>
  <c r="AN22" i="257" s="1"/>
  <c r="AM17" i="259"/>
  <c r="AN17" i="259" s="1"/>
  <c r="AM24" i="261"/>
  <c r="AN24" i="261" s="1"/>
  <c r="AL26" i="262"/>
  <c r="AK26" i="263"/>
  <c r="AL31" i="263" s="1"/>
  <c r="AM19" i="263"/>
  <c r="AN19" i="263" s="1"/>
  <c r="AJ26" i="264"/>
  <c r="AI26" i="265"/>
  <c r="AH26" i="266"/>
  <c r="AM17" i="270"/>
  <c r="AN17" i="270" s="1"/>
  <c r="AK26" i="274"/>
  <c r="AL31" i="274" s="1"/>
  <c r="AM19" i="274"/>
  <c r="AN19" i="274" s="1"/>
  <c r="AJ26" i="275"/>
  <c r="AI26" i="276"/>
  <c r="AK26" i="301"/>
  <c r="AJ32" i="301" s="1"/>
  <c r="AI26" i="314"/>
  <c r="AK26" i="238"/>
  <c r="AL31" i="238" s="1"/>
  <c r="AK26" i="228"/>
  <c r="AJ32" i="228" s="1"/>
  <c r="AM17" i="235"/>
  <c r="AN17" i="235" s="1"/>
  <c r="AM17" i="224"/>
  <c r="AN17" i="224" s="1"/>
  <c r="AK26" i="229"/>
  <c r="AJ32" i="229" s="1"/>
  <c r="AM22" i="234"/>
  <c r="AN22" i="234" s="1"/>
  <c r="AM17" i="236"/>
  <c r="AN17" i="236" s="1"/>
  <c r="AM24" i="238"/>
  <c r="AN24" i="238" s="1"/>
  <c r="AL26" i="239"/>
  <c r="AK26" i="240"/>
  <c r="AJ32" i="240" s="1"/>
  <c r="AM19" i="240"/>
  <c r="AN19" i="240" s="1"/>
  <c r="AJ26" i="241"/>
  <c r="AI26" i="242"/>
  <c r="AM22" i="246"/>
  <c r="AN22" i="246" s="1"/>
  <c r="AM17" i="248"/>
  <c r="AN17" i="248" s="1"/>
  <c r="AM24" i="250"/>
  <c r="AN24" i="250" s="1"/>
  <c r="AL26" i="251"/>
  <c r="AK26" i="252"/>
  <c r="AJ32" i="252" s="1"/>
  <c r="AM19" i="252"/>
  <c r="AN19" i="252" s="1"/>
  <c r="AJ26" i="253"/>
  <c r="AI26" i="254"/>
  <c r="AM22" i="258"/>
  <c r="AN22" i="258" s="1"/>
  <c r="AM17" i="260"/>
  <c r="AN17" i="260" s="1"/>
  <c r="AM24" i="262"/>
  <c r="AN24" i="262" s="1"/>
  <c r="AL26" i="263"/>
  <c r="AK26" i="264"/>
  <c r="AJ32" i="264" s="1"/>
  <c r="AM19" i="264"/>
  <c r="AN19" i="264" s="1"/>
  <c r="AJ26" i="265"/>
  <c r="AI26" i="266"/>
  <c r="AM22" i="269"/>
  <c r="AN22" i="269" s="1"/>
  <c r="AM25" i="269"/>
  <c r="AN25" i="269" s="1"/>
  <c r="AM17" i="271"/>
  <c r="AN17" i="271" s="1"/>
  <c r="AM17" i="272"/>
  <c r="AN17" i="272" s="1"/>
  <c r="AM24" i="273"/>
  <c r="AN24" i="273" s="1"/>
  <c r="AL26" i="274"/>
  <c r="AK26" i="275"/>
  <c r="AL31" i="275" s="1"/>
  <c r="AM19" i="275"/>
  <c r="AN19" i="275" s="1"/>
  <c r="AJ26" i="276"/>
  <c r="AM14" i="277"/>
  <c r="AN14" i="277" s="1"/>
  <c r="AM22" i="284"/>
  <c r="AN22" i="284" s="1"/>
  <c r="AL26" i="300"/>
  <c r="AH26" i="230"/>
  <c r="AJ26" i="239"/>
  <c r="AI26" i="240"/>
  <c r="AM24" i="226"/>
  <c r="AN24" i="226" s="1"/>
  <c r="AI26" i="230"/>
  <c r="AM22" i="233"/>
  <c r="AN22" i="233" s="1"/>
  <c r="AM20" i="224"/>
  <c r="AN20" i="224" s="1"/>
  <c r="AM24" i="227"/>
  <c r="AN24" i="227" s="1"/>
  <c r="AL26" i="228"/>
  <c r="AM19" i="229"/>
  <c r="AN19" i="229" s="1"/>
  <c r="AJ26" i="230"/>
  <c r="AI26" i="231"/>
  <c r="AH26" i="232"/>
  <c r="AM25" i="224"/>
  <c r="AN25" i="224" s="1"/>
  <c r="AM17" i="226"/>
  <c r="AN17" i="226" s="1"/>
  <c r="AM20" i="226"/>
  <c r="AN20" i="226" s="1"/>
  <c r="AM24" i="228"/>
  <c r="AN24" i="228" s="1"/>
  <c r="AL26" i="229"/>
  <c r="AK26" i="230"/>
  <c r="AJ32" i="230" s="1"/>
  <c r="AM19" i="230"/>
  <c r="AN19" i="230" s="1"/>
  <c r="AJ26" i="231"/>
  <c r="AI26" i="232"/>
  <c r="AM21" i="232"/>
  <c r="AN21" i="232" s="1"/>
  <c r="AM16" i="233"/>
  <c r="AN16" i="233" s="1"/>
  <c r="AM23" i="234"/>
  <c r="AN23" i="234" s="1"/>
  <c r="AM18" i="235"/>
  <c r="AN18" i="235" s="1"/>
  <c r="AM22" i="235"/>
  <c r="AN22" i="235" s="1"/>
  <c r="AM25" i="236"/>
  <c r="AN25" i="236" s="1"/>
  <c r="AM17" i="237"/>
  <c r="AN17" i="237" s="1"/>
  <c r="AM20" i="237"/>
  <c r="AN20" i="237" s="1"/>
  <c r="AM24" i="239"/>
  <c r="AN24" i="239" s="1"/>
  <c r="AL26" i="240"/>
  <c r="AK26" i="241"/>
  <c r="AJ32" i="241" s="1"/>
  <c r="AM19" i="241"/>
  <c r="AN19" i="241" s="1"/>
  <c r="AJ26" i="242"/>
  <c r="AI26" i="243"/>
  <c r="AM14" i="244"/>
  <c r="AN14" i="244" s="1"/>
  <c r="AM21" i="244"/>
  <c r="AN21" i="244" s="1"/>
  <c r="AM16" i="245"/>
  <c r="AN16" i="245" s="1"/>
  <c r="AM23" i="246"/>
  <c r="AN23" i="246" s="1"/>
  <c r="AM18" i="247"/>
  <c r="AN18" i="247" s="1"/>
  <c r="AM22" i="247"/>
  <c r="AN22" i="247" s="1"/>
  <c r="AM25" i="248"/>
  <c r="AN25" i="248" s="1"/>
  <c r="AM17" i="249"/>
  <c r="AN17" i="249" s="1"/>
  <c r="AM20" i="249"/>
  <c r="AN20" i="249" s="1"/>
  <c r="AM24" i="251"/>
  <c r="AN24" i="251" s="1"/>
  <c r="AL26" i="252"/>
  <c r="AK26" i="253"/>
  <c r="AL31" i="253" s="1"/>
  <c r="AM19" i="253"/>
  <c r="AN19" i="253" s="1"/>
  <c r="AJ26" i="254"/>
  <c r="AI26" i="255"/>
  <c r="AH26" i="256"/>
  <c r="AM21" i="256"/>
  <c r="AN21" i="256" s="1"/>
  <c r="AM16" i="257"/>
  <c r="AN16" i="257" s="1"/>
  <c r="AM23" i="258"/>
  <c r="AN23" i="258" s="1"/>
  <c r="AM18" i="259"/>
  <c r="AN18" i="259" s="1"/>
  <c r="AM22" i="259"/>
  <c r="AN22" i="259" s="1"/>
  <c r="AM25" i="260"/>
  <c r="AN25" i="260" s="1"/>
  <c r="AM17" i="261"/>
  <c r="AN17" i="261" s="1"/>
  <c r="AM20" i="261"/>
  <c r="AN20" i="261" s="1"/>
  <c r="AM24" i="263"/>
  <c r="AN24" i="263" s="1"/>
  <c r="AL26" i="264"/>
  <c r="AK26" i="265"/>
  <c r="AJ32" i="265" s="1"/>
  <c r="AM19" i="265"/>
  <c r="AN19" i="265" s="1"/>
  <c r="AJ26" i="266"/>
  <c r="AI26" i="267"/>
  <c r="AM14" i="268"/>
  <c r="AM21" i="268"/>
  <c r="AN21" i="268" s="1"/>
  <c r="AM16" i="269"/>
  <c r="AN16" i="269" s="1"/>
  <c r="AM23" i="269"/>
  <c r="AN23" i="269" s="1"/>
  <c r="AM18" i="270"/>
  <c r="AN18" i="270" s="1"/>
  <c r="AM22" i="270"/>
  <c r="AN22" i="270" s="1"/>
  <c r="AM25" i="271"/>
  <c r="AN25" i="271" s="1"/>
  <c r="AM25" i="272"/>
  <c r="AN25" i="272" s="1"/>
  <c r="AM17" i="273"/>
  <c r="AN17" i="273" s="1"/>
  <c r="AM24" i="274"/>
  <c r="AN24" i="274" s="1"/>
  <c r="AL26" i="275"/>
  <c r="AK26" i="276"/>
  <c r="AJ32" i="276" s="1"/>
  <c r="AI26" i="278"/>
  <c r="AH26" i="279"/>
  <c r="AI26" i="264"/>
  <c r="AM18" i="224"/>
  <c r="AN18" i="224" s="1"/>
  <c r="AM22" i="224"/>
  <c r="AN22" i="224" s="1"/>
  <c r="AM25" i="226"/>
  <c r="AN25" i="226" s="1"/>
  <c r="AM17" i="227"/>
  <c r="AN17" i="227" s="1"/>
  <c r="AM20" i="227"/>
  <c r="AN20" i="227" s="1"/>
  <c r="AM24" i="229"/>
  <c r="AN24" i="229" s="1"/>
  <c r="AL26" i="230"/>
  <c r="AK26" i="231"/>
  <c r="AL31" i="231" s="1"/>
  <c r="AM19" i="231"/>
  <c r="AN19" i="231" s="1"/>
  <c r="AJ26" i="232"/>
  <c r="AH26" i="233"/>
  <c r="AM21" i="233"/>
  <c r="AN21" i="233" s="1"/>
  <c r="AM16" i="234"/>
  <c r="AN16" i="234" s="1"/>
  <c r="AM23" i="235"/>
  <c r="AN23" i="235" s="1"/>
  <c r="AM18" i="236"/>
  <c r="AN18" i="236" s="1"/>
  <c r="AM22" i="236"/>
  <c r="AN22" i="236" s="1"/>
  <c r="AM25" i="237"/>
  <c r="AN25" i="237" s="1"/>
  <c r="AM17" i="238"/>
  <c r="AN17" i="238" s="1"/>
  <c r="AM20" i="238"/>
  <c r="AN20" i="238" s="1"/>
  <c r="AM17" i="240"/>
  <c r="AN17" i="240" s="1"/>
  <c r="AL26" i="241"/>
  <c r="AK26" i="242"/>
  <c r="AJ32" i="242" s="1"/>
  <c r="AM19" i="242"/>
  <c r="AN19" i="242" s="1"/>
  <c r="AJ26" i="243"/>
  <c r="AI26" i="244"/>
  <c r="AH26" i="245"/>
  <c r="AM21" i="245"/>
  <c r="AN21" i="245" s="1"/>
  <c r="AM16" i="246"/>
  <c r="AN16" i="246" s="1"/>
  <c r="AM23" i="247"/>
  <c r="AN23" i="247" s="1"/>
  <c r="AM18" i="248"/>
  <c r="AN18" i="248" s="1"/>
  <c r="AM22" i="248"/>
  <c r="AN22" i="248" s="1"/>
  <c r="AM25" i="249"/>
  <c r="AN25" i="249" s="1"/>
  <c r="AM17" i="250"/>
  <c r="AN17" i="250" s="1"/>
  <c r="AM20" i="250"/>
  <c r="AN20" i="250" s="1"/>
  <c r="AM24" i="252"/>
  <c r="AN24" i="252" s="1"/>
  <c r="AL26" i="253"/>
  <c r="AK26" i="254"/>
  <c r="AJ32" i="254" s="1"/>
  <c r="AM19" i="254"/>
  <c r="AN19" i="254" s="1"/>
  <c r="AJ26" i="255"/>
  <c r="AI26" i="256"/>
  <c r="AM14" i="257"/>
  <c r="AN14" i="257" s="1"/>
  <c r="AM21" i="257"/>
  <c r="AN21" i="257" s="1"/>
  <c r="AM16" i="258"/>
  <c r="AN16" i="258" s="1"/>
  <c r="AM23" i="259"/>
  <c r="AN23" i="259" s="1"/>
  <c r="AM18" i="260"/>
  <c r="AN18" i="260" s="1"/>
  <c r="AM22" i="260"/>
  <c r="AN22" i="260" s="1"/>
  <c r="AM25" i="261"/>
  <c r="AN25" i="261" s="1"/>
  <c r="AM17" i="262"/>
  <c r="AN17" i="262" s="1"/>
  <c r="AM20" i="262"/>
  <c r="AN20" i="262" s="1"/>
  <c r="AM24" i="264"/>
  <c r="AN24" i="264" s="1"/>
  <c r="AL26" i="265"/>
  <c r="AK26" i="266"/>
  <c r="AJ32" i="266" s="1"/>
  <c r="AM19" i="266"/>
  <c r="AN19" i="266" s="1"/>
  <c r="AJ26" i="267"/>
  <c r="AI26" i="268"/>
  <c r="AM14" i="269"/>
  <c r="AN14" i="269" s="1"/>
  <c r="AM18" i="271"/>
  <c r="AN18" i="271" s="1"/>
  <c r="AM22" i="271"/>
  <c r="AN22" i="271" s="1"/>
  <c r="AM18" i="272"/>
  <c r="AN18" i="272" s="1"/>
  <c r="AM22" i="272"/>
  <c r="AN22" i="272" s="1"/>
  <c r="AM20" i="273"/>
  <c r="AN20" i="273" s="1"/>
  <c r="AM24" i="275"/>
  <c r="AN24" i="275" s="1"/>
  <c r="AL26" i="276"/>
  <c r="AM17" i="276"/>
  <c r="AN17" i="276" s="1"/>
  <c r="AM19" i="276"/>
  <c r="AN19" i="276" s="1"/>
  <c r="AM24" i="276"/>
  <c r="AN24" i="276" s="1"/>
  <c r="AJ26" i="277"/>
  <c r="AH26" i="281"/>
  <c r="AL26" i="312"/>
  <c r="AM23" i="224"/>
  <c r="AN23" i="224" s="1"/>
  <c r="AM18" i="226"/>
  <c r="AN18" i="226" s="1"/>
  <c r="AM22" i="226"/>
  <c r="AN22" i="226" s="1"/>
  <c r="AM25" i="227"/>
  <c r="AN25" i="227" s="1"/>
  <c r="AM17" i="228"/>
  <c r="AN17" i="228" s="1"/>
  <c r="AM20" i="228"/>
  <c r="AN20" i="228" s="1"/>
  <c r="AM24" i="230"/>
  <c r="AN24" i="230" s="1"/>
  <c r="AL26" i="231"/>
  <c r="AK26" i="232"/>
  <c r="AL31" i="232" s="1"/>
  <c r="AI26" i="233"/>
  <c r="AM14" i="234"/>
  <c r="AN14" i="234" s="1"/>
  <c r="AM21" i="234"/>
  <c r="AN21" i="234" s="1"/>
  <c r="AM16" i="235"/>
  <c r="AN16" i="235" s="1"/>
  <c r="AM23" i="236"/>
  <c r="AN23" i="236" s="1"/>
  <c r="AM18" i="237"/>
  <c r="AN18" i="237" s="1"/>
  <c r="AM22" i="237"/>
  <c r="AN22" i="237" s="1"/>
  <c r="AM25" i="238"/>
  <c r="AN25" i="238" s="1"/>
  <c r="AM17" i="239"/>
  <c r="AN17" i="239" s="1"/>
  <c r="AM20" i="239"/>
  <c r="AN20" i="239" s="1"/>
  <c r="AM24" i="241"/>
  <c r="AN24" i="241" s="1"/>
  <c r="AL26" i="242"/>
  <c r="AK26" i="243"/>
  <c r="AJ32" i="243" s="1"/>
  <c r="AM19" i="243"/>
  <c r="AN19" i="243" s="1"/>
  <c r="AJ26" i="244"/>
  <c r="AI26" i="245"/>
  <c r="AH26" i="246"/>
  <c r="AM21" i="246"/>
  <c r="AN21" i="246" s="1"/>
  <c r="AM16" i="247"/>
  <c r="AN16" i="247" s="1"/>
  <c r="AM23" i="248"/>
  <c r="AN23" i="248" s="1"/>
  <c r="AM18" i="249"/>
  <c r="AN18" i="249" s="1"/>
  <c r="AM22" i="249"/>
  <c r="AN22" i="249" s="1"/>
  <c r="AM25" i="250"/>
  <c r="AN25" i="250" s="1"/>
  <c r="AM17" i="251"/>
  <c r="AN17" i="251" s="1"/>
  <c r="AM20" i="251"/>
  <c r="AN20" i="251" s="1"/>
  <c r="AM24" i="253"/>
  <c r="AN24" i="253" s="1"/>
  <c r="AL26" i="254"/>
  <c r="AK26" i="255"/>
  <c r="AL31" i="255" s="1"/>
  <c r="AM19" i="255"/>
  <c r="AN19" i="255" s="1"/>
  <c r="AJ26" i="256"/>
  <c r="AI26" i="257"/>
  <c r="AH26" i="258"/>
  <c r="AM21" i="258"/>
  <c r="AN21" i="258" s="1"/>
  <c r="AM16" i="259"/>
  <c r="AN16" i="259" s="1"/>
  <c r="AM23" i="260"/>
  <c r="AN23" i="260" s="1"/>
  <c r="AM18" i="261"/>
  <c r="AN18" i="261" s="1"/>
  <c r="AM22" i="261"/>
  <c r="AN22" i="261" s="1"/>
  <c r="AM25" i="262"/>
  <c r="AN25" i="262" s="1"/>
  <c r="AM17" i="263"/>
  <c r="AN17" i="263" s="1"/>
  <c r="AM20" i="263"/>
  <c r="AN20" i="263" s="1"/>
  <c r="AM24" i="265"/>
  <c r="AN24" i="265" s="1"/>
  <c r="AL26" i="266"/>
  <c r="AK26" i="267"/>
  <c r="AL31" i="267" s="1"/>
  <c r="AM19" i="267"/>
  <c r="AN19" i="267" s="1"/>
  <c r="AJ26" i="268"/>
  <c r="AI26" i="269"/>
  <c r="AM21" i="269"/>
  <c r="AN21" i="269" s="1"/>
  <c r="AM16" i="270"/>
  <c r="AN16" i="270" s="1"/>
  <c r="AM23" i="270"/>
  <c r="AN23" i="270" s="1"/>
  <c r="AM23" i="271"/>
  <c r="AN23" i="271" s="1"/>
  <c r="AK26" i="278"/>
  <c r="AJ32" i="278" s="1"/>
  <c r="AJ26" i="279"/>
  <c r="AI26" i="280"/>
  <c r="AM15" i="307"/>
  <c r="AN15" i="307" s="1"/>
  <c r="AJ26" i="251"/>
  <c r="AL26" i="227"/>
  <c r="AJ26" i="229"/>
  <c r="AM16" i="224"/>
  <c r="AN16" i="224" s="1"/>
  <c r="AM23" i="226"/>
  <c r="AN23" i="226" s="1"/>
  <c r="AM18" i="227"/>
  <c r="AN18" i="227" s="1"/>
  <c r="AM22" i="227"/>
  <c r="AN22" i="227" s="1"/>
  <c r="AM25" i="228"/>
  <c r="AN25" i="228" s="1"/>
  <c r="AM17" i="229"/>
  <c r="AN17" i="229" s="1"/>
  <c r="AM20" i="229"/>
  <c r="AN20" i="229" s="1"/>
  <c r="AM24" i="231"/>
  <c r="AN24" i="231" s="1"/>
  <c r="AL26" i="232"/>
  <c r="AM19" i="232"/>
  <c r="AN19" i="232" s="1"/>
  <c r="AJ26" i="233"/>
  <c r="AI26" i="234"/>
  <c r="AM14" i="235"/>
  <c r="AN14" i="235" s="1"/>
  <c r="AM21" i="235"/>
  <c r="AN21" i="235" s="1"/>
  <c r="AM16" i="236"/>
  <c r="AN16" i="236" s="1"/>
  <c r="AM23" i="237"/>
  <c r="AN23" i="237" s="1"/>
  <c r="AM18" i="238"/>
  <c r="AN18" i="238" s="1"/>
  <c r="AM22" i="238"/>
  <c r="AN22" i="238" s="1"/>
  <c r="AM25" i="239"/>
  <c r="AN25" i="239" s="1"/>
  <c r="AM20" i="240"/>
  <c r="AN20" i="240" s="1"/>
  <c r="AM24" i="242"/>
  <c r="AN24" i="242" s="1"/>
  <c r="AL26" i="243"/>
  <c r="AK26" i="244"/>
  <c r="AL31" i="244" s="1"/>
  <c r="AM19" i="244"/>
  <c r="AN19" i="244" s="1"/>
  <c r="AJ26" i="245"/>
  <c r="AI26" i="246"/>
  <c r="AH26" i="247"/>
  <c r="AM21" i="247"/>
  <c r="AN21" i="247" s="1"/>
  <c r="AM16" i="248"/>
  <c r="AN16" i="248" s="1"/>
  <c r="AM23" i="249"/>
  <c r="AN23" i="249" s="1"/>
  <c r="AM18" i="250"/>
  <c r="AN18" i="250" s="1"/>
  <c r="AM22" i="250"/>
  <c r="AN22" i="250" s="1"/>
  <c r="AM25" i="251"/>
  <c r="AN25" i="251" s="1"/>
  <c r="AM17" i="252"/>
  <c r="AN17" i="252" s="1"/>
  <c r="AM20" i="252"/>
  <c r="AN20" i="252" s="1"/>
  <c r="AM24" i="254"/>
  <c r="AN24" i="254" s="1"/>
  <c r="AL26" i="255"/>
  <c r="AK26" i="256"/>
  <c r="AJ32" i="256" s="1"/>
  <c r="AM19" i="256"/>
  <c r="AN19" i="256" s="1"/>
  <c r="AJ26" i="257"/>
  <c r="AI26" i="258"/>
  <c r="AH26" i="259"/>
  <c r="AM21" i="259"/>
  <c r="AN21" i="259" s="1"/>
  <c r="AM16" i="260"/>
  <c r="AN16" i="260" s="1"/>
  <c r="AM23" i="261"/>
  <c r="AN23" i="261" s="1"/>
  <c r="AM18" i="262"/>
  <c r="AN18" i="262" s="1"/>
  <c r="AM22" i="262"/>
  <c r="AN22" i="262" s="1"/>
  <c r="AM25" i="263"/>
  <c r="AN25" i="263" s="1"/>
  <c r="AM17" i="264"/>
  <c r="AN17" i="264" s="1"/>
  <c r="AM20" i="264"/>
  <c r="AN20" i="264" s="1"/>
  <c r="AM24" i="266"/>
  <c r="AN24" i="266" s="1"/>
  <c r="AL26" i="267"/>
  <c r="AK26" i="268"/>
  <c r="AJ32" i="268" s="1"/>
  <c r="AM19" i="268"/>
  <c r="AN19" i="268" s="1"/>
  <c r="AJ26" i="269"/>
  <c r="AM14" i="270"/>
  <c r="AN14" i="270" s="1"/>
  <c r="AM16" i="272"/>
  <c r="AN16" i="272" s="1"/>
  <c r="AM25" i="274"/>
  <c r="AN25" i="274" s="1"/>
  <c r="AM17" i="275"/>
  <c r="AN17" i="275" s="1"/>
  <c r="AM20" i="275"/>
  <c r="AN20" i="275" s="1"/>
  <c r="AL26" i="277"/>
  <c r="AM24" i="277"/>
  <c r="AN24" i="277" s="1"/>
  <c r="AL26" i="278"/>
  <c r="AK26" i="279"/>
  <c r="AL31" i="279" s="1"/>
  <c r="AJ26" i="281"/>
  <c r="AI26" i="282"/>
  <c r="AM15" i="318"/>
  <c r="AN15" i="318" s="1"/>
  <c r="AM14" i="224"/>
  <c r="AN14" i="224" s="1"/>
  <c r="AM21" i="224"/>
  <c r="AN21" i="224" s="1"/>
  <c r="AM16" i="226"/>
  <c r="AN16" i="226" s="1"/>
  <c r="AM23" i="227"/>
  <c r="AN23" i="227" s="1"/>
  <c r="AM18" i="228"/>
  <c r="AN18" i="228" s="1"/>
  <c r="AM25" i="229"/>
  <c r="AN25" i="229" s="1"/>
  <c r="AM20" i="230"/>
  <c r="AN20" i="230" s="1"/>
  <c r="AM14" i="232"/>
  <c r="AN14" i="232" s="1"/>
  <c r="AK26" i="233"/>
  <c r="AJ32" i="233" s="1"/>
  <c r="AM19" i="233"/>
  <c r="AN19" i="233" s="1"/>
  <c r="AJ26" i="234"/>
  <c r="AI26" i="235"/>
  <c r="AM14" i="236"/>
  <c r="AN14" i="236" s="1"/>
  <c r="AM21" i="236"/>
  <c r="AN21" i="236" s="1"/>
  <c r="AM16" i="237"/>
  <c r="AN16" i="237" s="1"/>
  <c r="AM23" i="238"/>
  <c r="AN23" i="238" s="1"/>
  <c r="AM18" i="239"/>
  <c r="AN18" i="239" s="1"/>
  <c r="AM25" i="240"/>
  <c r="AN25" i="240" s="1"/>
  <c r="AM20" i="241"/>
  <c r="AN20" i="241" s="1"/>
  <c r="AM24" i="243"/>
  <c r="AN24" i="243" s="1"/>
  <c r="AL26" i="244"/>
  <c r="AK26" i="245"/>
  <c r="AJ32" i="245" s="1"/>
  <c r="AM19" i="245"/>
  <c r="AN19" i="245" s="1"/>
  <c r="AJ26" i="246"/>
  <c r="AI26" i="247"/>
  <c r="AM14" i="248"/>
  <c r="AN14" i="248" s="1"/>
  <c r="AM21" i="248"/>
  <c r="AN21" i="248" s="1"/>
  <c r="AM16" i="249"/>
  <c r="AN16" i="249" s="1"/>
  <c r="AM23" i="250"/>
  <c r="AN23" i="250" s="1"/>
  <c r="AM18" i="251"/>
  <c r="AN18" i="251" s="1"/>
  <c r="AM25" i="252"/>
  <c r="AN25" i="252" s="1"/>
  <c r="AM20" i="253"/>
  <c r="AN20" i="253" s="1"/>
  <c r="AM24" i="255"/>
  <c r="AN24" i="255" s="1"/>
  <c r="AL26" i="256"/>
  <c r="AK26" i="257"/>
  <c r="AJ32" i="257" s="1"/>
  <c r="AM19" i="257"/>
  <c r="AN19" i="257" s="1"/>
  <c r="AJ26" i="258"/>
  <c r="AI26" i="259"/>
  <c r="AM14" i="260"/>
  <c r="AN14" i="260" s="1"/>
  <c r="AM21" i="260"/>
  <c r="AN21" i="260" s="1"/>
  <c r="AM16" i="261"/>
  <c r="AN16" i="261" s="1"/>
  <c r="AM23" i="262"/>
  <c r="AN23" i="262" s="1"/>
  <c r="AM18" i="263"/>
  <c r="AN18" i="263" s="1"/>
  <c r="AM25" i="264"/>
  <c r="AN25" i="264" s="1"/>
  <c r="AM20" i="265"/>
  <c r="AN20" i="265" s="1"/>
  <c r="AM24" i="267"/>
  <c r="AN24" i="267" s="1"/>
  <c r="AL26" i="268"/>
  <c r="AK26" i="269"/>
  <c r="AL31" i="269" s="1"/>
  <c r="AI26" i="270"/>
  <c r="AM14" i="271"/>
  <c r="AN14" i="271" s="1"/>
  <c r="AM21" i="271"/>
  <c r="AN21" i="271" s="1"/>
  <c r="AM21" i="272"/>
  <c r="AN21" i="272" s="1"/>
  <c r="AM18" i="274"/>
  <c r="AN18" i="274" s="1"/>
  <c r="AM25" i="275"/>
  <c r="AN25" i="275" s="1"/>
  <c r="AM15" i="277"/>
  <c r="AN15" i="277" s="1"/>
  <c r="AM24" i="278"/>
  <c r="AN24" i="278" s="1"/>
  <c r="AL26" i="279"/>
  <c r="AK26" i="280"/>
  <c r="AJ32" i="280" s="1"/>
  <c r="AM25" i="283"/>
  <c r="AN25" i="283" s="1"/>
  <c r="AM17" i="284"/>
  <c r="AN17" i="284" s="1"/>
  <c r="AM20" i="284"/>
  <c r="AN20" i="284" s="1"/>
  <c r="AM24" i="286"/>
  <c r="AN24" i="286" s="1"/>
  <c r="AL26" i="287"/>
  <c r="AK26" i="288"/>
  <c r="AJ32" i="288" s="1"/>
  <c r="AM17" i="288"/>
  <c r="AN17" i="288" s="1"/>
  <c r="AM19" i="288"/>
  <c r="AN19" i="288" s="1"/>
  <c r="AM24" i="288"/>
  <c r="AN24" i="288" s="1"/>
  <c r="AJ26" i="289"/>
  <c r="AI26" i="290"/>
  <c r="AH26" i="291"/>
  <c r="AM21" i="291"/>
  <c r="AN21" i="291" s="1"/>
  <c r="AM16" i="292"/>
  <c r="AN16" i="292" s="1"/>
  <c r="AM23" i="293"/>
  <c r="AN23" i="293" s="1"/>
  <c r="AM18" i="294"/>
  <c r="AN18" i="294" s="1"/>
  <c r="AM22" i="294"/>
  <c r="AN22" i="294" s="1"/>
  <c r="AM25" i="295"/>
  <c r="AN25" i="295" s="1"/>
  <c r="AM17" i="296"/>
  <c r="AN17" i="296" s="1"/>
  <c r="AM20" i="296"/>
  <c r="AN20" i="296" s="1"/>
  <c r="AM24" i="297"/>
  <c r="AN24" i="297" s="1"/>
  <c r="AL26" i="298"/>
  <c r="AK26" i="299"/>
  <c r="AJ32" i="299" s="1"/>
  <c r="AM19" i="299"/>
  <c r="AN19" i="299" s="1"/>
  <c r="AJ26" i="300"/>
  <c r="AI26" i="301"/>
  <c r="AM14" i="302"/>
  <c r="AN14" i="302" s="1"/>
  <c r="AM21" i="302"/>
  <c r="AN21" i="302" s="1"/>
  <c r="AM16" i="303"/>
  <c r="AN16" i="303" s="1"/>
  <c r="AM23" i="304"/>
  <c r="AN23" i="304" s="1"/>
  <c r="AM18" i="305"/>
  <c r="AN18" i="305" s="1"/>
  <c r="AM22" i="305"/>
  <c r="AN22" i="305" s="1"/>
  <c r="AM25" i="306"/>
  <c r="AN25" i="306" s="1"/>
  <c r="AM17" i="307"/>
  <c r="AN17" i="307" s="1"/>
  <c r="AM20" i="307"/>
  <c r="AN20" i="307" s="1"/>
  <c r="AM24" i="309"/>
  <c r="AN24" i="309" s="1"/>
  <c r="AL26" i="310"/>
  <c r="AK26" i="311"/>
  <c r="AJ32" i="311" s="1"/>
  <c r="AM19" i="311"/>
  <c r="AN19" i="311" s="1"/>
  <c r="AJ26" i="312"/>
  <c r="AI26" i="313"/>
  <c r="AM16" i="313"/>
  <c r="AN16" i="313" s="1"/>
  <c r="AM16" i="314"/>
  <c r="AN16" i="314" s="1"/>
  <c r="AM23" i="315"/>
  <c r="AN23" i="315" s="1"/>
  <c r="AM18" i="316"/>
  <c r="AN18" i="316" s="1"/>
  <c r="AM22" i="316"/>
  <c r="AN22" i="316" s="1"/>
  <c r="AM25" i="317"/>
  <c r="AN25" i="317" s="1"/>
  <c r="AM17" i="318"/>
  <c r="AN17" i="318" s="1"/>
  <c r="AM20" i="318"/>
  <c r="AN20" i="318" s="1"/>
  <c r="AM15" i="320"/>
  <c r="AN15" i="320" s="1"/>
  <c r="AM15" i="321"/>
  <c r="AN15" i="321" s="1"/>
  <c r="AM22" i="321"/>
  <c r="AN22" i="321" s="1"/>
  <c r="AL26" i="322"/>
  <c r="AM17" i="322"/>
  <c r="AN17" i="322" s="1"/>
  <c r="AK26" i="323"/>
  <c r="AL31" i="323" s="1"/>
  <c r="AJ26" i="324"/>
  <c r="AM14" i="325"/>
  <c r="AN14" i="325" s="1"/>
  <c r="AM21" i="325"/>
  <c r="AN21" i="325" s="1"/>
  <c r="AM23" i="326"/>
  <c r="AN23" i="326" s="1"/>
  <c r="AM18" i="327"/>
  <c r="AN18" i="327" s="1"/>
  <c r="AM18" i="330"/>
  <c r="AN18" i="330" s="1"/>
  <c r="AM15" i="336"/>
  <c r="AN15" i="336" s="1"/>
  <c r="AM24" i="345"/>
  <c r="AN24" i="345" s="1"/>
  <c r="AI26" i="347"/>
  <c r="AM21" i="270"/>
  <c r="AN21" i="270" s="1"/>
  <c r="AM16" i="271"/>
  <c r="AN16" i="271" s="1"/>
  <c r="AM23" i="272"/>
  <c r="AN23" i="272" s="1"/>
  <c r="AM18" i="273"/>
  <c r="AN18" i="273" s="1"/>
  <c r="AM25" i="273"/>
  <c r="AN25" i="273" s="1"/>
  <c r="AM17" i="274"/>
  <c r="AN17" i="274" s="1"/>
  <c r="AM20" i="274"/>
  <c r="AN20" i="274" s="1"/>
  <c r="AK26" i="277"/>
  <c r="AJ32" i="277" s="1"/>
  <c r="AM19" i="277"/>
  <c r="AN19" i="277" s="1"/>
  <c r="AJ26" i="278"/>
  <c r="AI26" i="279"/>
  <c r="AM14" i="280"/>
  <c r="AN14" i="280" s="1"/>
  <c r="AM21" i="280"/>
  <c r="AN21" i="280" s="1"/>
  <c r="AM16" i="281"/>
  <c r="AN16" i="281" s="1"/>
  <c r="AM23" i="282"/>
  <c r="AN23" i="282" s="1"/>
  <c r="AM18" i="283"/>
  <c r="AN18" i="283" s="1"/>
  <c r="AM22" i="283"/>
  <c r="AN22" i="283" s="1"/>
  <c r="AM25" i="284"/>
  <c r="AN25" i="284" s="1"/>
  <c r="AM17" i="285"/>
  <c r="AN17" i="285" s="1"/>
  <c r="AM20" i="285"/>
  <c r="AN20" i="285" s="1"/>
  <c r="AM24" i="287"/>
  <c r="AN24" i="287" s="1"/>
  <c r="AL26" i="288"/>
  <c r="AK26" i="289"/>
  <c r="AJ32" i="289" s="1"/>
  <c r="AM17" i="289"/>
  <c r="AN17" i="289" s="1"/>
  <c r="AM19" i="289"/>
  <c r="AN19" i="289" s="1"/>
  <c r="AM24" i="289"/>
  <c r="AN24" i="289" s="1"/>
  <c r="AJ26" i="290"/>
  <c r="AI26" i="291"/>
  <c r="AM14" i="292"/>
  <c r="AN14" i="292" s="1"/>
  <c r="AM21" i="292"/>
  <c r="AN21" i="292" s="1"/>
  <c r="AM16" i="293"/>
  <c r="AN16" i="293" s="1"/>
  <c r="AM23" i="294"/>
  <c r="AN23" i="294" s="1"/>
  <c r="AM18" i="295"/>
  <c r="AN18" i="295" s="1"/>
  <c r="AM22" i="295"/>
  <c r="AN22" i="295" s="1"/>
  <c r="AM25" i="296"/>
  <c r="AN25" i="296" s="1"/>
  <c r="AM24" i="298"/>
  <c r="AN24" i="298" s="1"/>
  <c r="AL26" i="299"/>
  <c r="AK26" i="300"/>
  <c r="AJ32" i="300" s="1"/>
  <c r="AM19" i="300"/>
  <c r="AN19" i="300" s="1"/>
  <c r="AJ26" i="301"/>
  <c r="AI26" i="302"/>
  <c r="AH26" i="303"/>
  <c r="AM21" i="303"/>
  <c r="AN21" i="303" s="1"/>
  <c r="AM16" i="304"/>
  <c r="AN16" i="304" s="1"/>
  <c r="AM23" i="305"/>
  <c r="AN23" i="305" s="1"/>
  <c r="AM18" i="306"/>
  <c r="AN18" i="306" s="1"/>
  <c r="AM22" i="306"/>
  <c r="AN22" i="306" s="1"/>
  <c r="AM25" i="307"/>
  <c r="AN25" i="307" s="1"/>
  <c r="AM17" i="308"/>
  <c r="AN17" i="308" s="1"/>
  <c r="AM20" i="308"/>
  <c r="AN20" i="308" s="1"/>
  <c r="AM24" i="310"/>
  <c r="AN24" i="310" s="1"/>
  <c r="AL26" i="311"/>
  <c r="AK26" i="312"/>
  <c r="AL31" i="312" s="1"/>
  <c r="AM19" i="312"/>
  <c r="AN19" i="312" s="1"/>
  <c r="AJ26" i="313"/>
  <c r="AM14" i="314"/>
  <c r="AN14" i="314" s="1"/>
  <c r="AM21" i="314"/>
  <c r="AN21" i="314" s="1"/>
  <c r="AM16" i="315"/>
  <c r="AN16" i="315" s="1"/>
  <c r="AM23" i="316"/>
  <c r="AN23" i="316" s="1"/>
  <c r="AM18" i="317"/>
  <c r="AN18" i="317" s="1"/>
  <c r="AM22" i="317"/>
  <c r="AN22" i="317" s="1"/>
  <c r="AM25" i="318"/>
  <c r="AN25" i="318" s="1"/>
  <c r="AM17" i="319"/>
  <c r="AN17" i="319" s="1"/>
  <c r="AM20" i="319"/>
  <c r="AN20" i="319" s="1"/>
  <c r="AM17" i="320"/>
  <c r="AN17" i="320" s="1"/>
  <c r="AM20" i="320"/>
  <c r="AN20" i="320" s="1"/>
  <c r="AL26" i="323"/>
  <c r="AM17" i="323"/>
  <c r="AN17" i="323" s="1"/>
  <c r="AM23" i="328"/>
  <c r="AN23" i="328" s="1"/>
  <c r="AM18" i="332"/>
  <c r="AN18" i="332" s="1"/>
  <c r="AM22" i="332"/>
  <c r="AN22" i="332" s="1"/>
  <c r="AM17" i="336"/>
  <c r="AN17" i="336" s="1"/>
  <c r="AK26" i="338"/>
  <c r="AJ32" i="338" s="1"/>
  <c r="AM17" i="340"/>
  <c r="AN17" i="340" s="1"/>
  <c r="AK26" i="341"/>
  <c r="AJ32" i="341" s="1"/>
  <c r="AM17" i="343"/>
  <c r="AN17" i="343" s="1"/>
  <c r="AI26" i="354"/>
  <c r="AM19" i="279"/>
  <c r="AN19" i="279" s="1"/>
  <c r="AJ26" i="280"/>
  <c r="AI26" i="281"/>
  <c r="AM14" i="282"/>
  <c r="AN14" i="282" s="1"/>
  <c r="AM21" i="282"/>
  <c r="AN21" i="282" s="1"/>
  <c r="AM16" i="283"/>
  <c r="AN16" i="283" s="1"/>
  <c r="AM23" i="283"/>
  <c r="AN23" i="283" s="1"/>
  <c r="AM23" i="284"/>
  <c r="AN23" i="284" s="1"/>
  <c r="AM18" i="285"/>
  <c r="AN18" i="285" s="1"/>
  <c r="AM22" i="285"/>
  <c r="AN22" i="285" s="1"/>
  <c r="AM25" i="286"/>
  <c r="AN25" i="286" s="1"/>
  <c r="AM17" i="287"/>
  <c r="AN17" i="287" s="1"/>
  <c r="AM20" i="287"/>
  <c r="AN20" i="287" s="1"/>
  <c r="AM22" i="288"/>
  <c r="AN22" i="288" s="1"/>
  <c r="AM15" i="289"/>
  <c r="AN15" i="289" s="1"/>
  <c r="AL26" i="290"/>
  <c r="AK26" i="291"/>
  <c r="AL31" i="291" s="1"/>
  <c r="AM19" i="291"/>
  <c r="AN19" i="291" s="1"/>
  <c r="AJ26" i="292"/>
  <c r="AI26" i="293"/>
  <c r="AM14" i="294"/>
  <c r="AN14" i="294" s="1"/>
  <c r="AM21" i="294"/>
  <c r="AN21" i="294" s="1"/>
  <c r="AM16" i="295"/>
  <c r="AN16" i="295" s="1"/>
  <c r="AM23" i="296"/>
  <c r="AN23" i="296" s="1"/>
  <c r="AM25" i="297"/>
  <c r="AN25" i="297" s="1"/>
  <c r="AM17" i="298"/>
  <c r="AN17" i="298" s="1"/>
  <c r="AM20" i="298"/>
  <c r="AN20" i="298" s="1"/>
  <c r="AM24" i="300"/>
  <c r="AN24" i="300" s="1"/>
  <c r="AL26" i="301"/>
  <c r="AK26" i="302"/>
  <c r="AJ32" i="302" s="1"/>
  <c r="AM19" i="302"/>
  <c r="AN19" i="302" s="1"/>
  <c r="AJ26" i="303"/>
  <c r="AI26" i="304"/>
  <c r="AM14" i="305"/>
  <c r="AN14" i="305" s="1"/>
  <c r="AM21" i="305"/>
  <c r="AN21" i="305" s="1"/>
  <c r="AM16" i="306"/>
  <c r="AN16" i="306" s="1"/>
  <c r="AM23" i="307"/>
  <c r="AN23" i="307" s="1"/>
  <c r="AM18" i="308"/>
  <c r="AN18" i="308" s="1"/>
  <c r="AM22" i="308"/>
  <c r="AN22" i="308" s="1"/>
  <c r="AM25" i="309"/>
  <c r="AN25" i="309" s="1"/>
  <c r="AM17" i="310"/>
  <c r="AN17" i="310" s="1"/>
  <c r="AM20" i="310"/>
  <c r="AN20" i="310" s="1"/>
  <c r="AM24" i="312"/>
  <c r="AN24" i="312" s="1"/>
  <c r="AL26" i="313"/>
  <c r="AM17" i="313"/>
  <c r="AN17" i="313" s="1"/>
  <c r="AM21" i="313"/>
  <c r="AN21" i="313" s="1"/>
  <c r="AJ26" i="314"/>
  <c r="AI26" i="315"/>
  <c r="AM14" i="316"/>
  <c r="AN14" i="316" s="1"/>
  <c r="AM21" i="316"/>
  <c r="AN21" i="316" s="1"/>
  <c r="AM16" i="317"/>
  <c r="AN16" i="317" s="1"/>
  <c r="AM23" i="318"/>
  <c r="AN23" i="318" s="1"/>
  <c r="AM18" i="319"/>
  <c r="AN18" i="319" s="1"/>
  <c r="AM22" i="319"/>
  <c r="AN22" i="319" s="1"/>
  <c r="AM18" i="320"/>
  <c r="AN18" i="320" s="1"/>
  <c r="AM22" i="320"/>
  <c r="AN22" i="320" s="1"/>
  <c r="AM20" i="321"/>
  <c r="AN20" i="321" s="1"/>
  <c r="AM25" i="321"/>
  <c r="AN25" i="321" s="1"/>
  <c r="AK26" i="325"/>
  <c r="AJ32" i="325" s="1"/>
  <c r="AM19" i="325"/>
  <c r="AN19" i="325" s="1"/>
  <c r="AJ26" i="326"/>
  <c r="AM16" i="333"/>
  <c r="AN16" i="333" s="1"/>
  <c r="AM17" i="339"/>
  <c r="AN17" i="339" s="1"/>
  <c r="AM15" i="344"/>
  <c r="AN15" i="344" s="1"/>
  <c r="AK26" i="353"/>
  <c r="AJ32" i="353" s="1"/>
  <c r="AM22" i="286"/>
  <c r="AN22" i="286" s="1"/>
  <c r="AM15" i="288"/>
  <c r="AN15" i="288" s="1"/>
  <c r="AM24" i="290"/>
  <c r="AN24" i="290" s="1"/>
  <c r="AL26" i="291"/>
  <c r="AK26" i="292"/>
  <c r="AJ32" i="292" s="1"/>
  <c r="AJ26" i="293"/>
  <c r="AI26" i="294"/>
  <c r="AH26" i="295"/>
  <c r="AM22" i="297"/>
  <c r="AN22" i="297" s="1"/>
  <c r="AM17" i="299"/>
  <c r="AN17" i="299" s="1"/>
  <c r="AM24" i="301"/>
  <c r="AN24" i="301" s="1"/>
  <c r="AL26" i="302"/>
  <c r="AK26" i="303"/>
  <c r="AL31" i="303" s="1"/>
  <c r="AJ26" i="304"/>
  <c r="AI26" i="305"/>
  <c r="AH26" i="306"/>
  <c r="AM22" i="309"/>
  <c r="AN22" i="309" s="1"/>
  <c r="AM17" i="311"/>
  <c r="AN17" i="311" s="1"/>
  <c r="AK26" i="314"/>
  <c r="AJ32" i="314" s="1"/>
  <c r="AJ26" i="315"/>
  <c r="AI26" i="316"/>
  <c r="AH26" i="317"/>
  <c r="AK26" i="326"/>
  <c r="AL31" i="326" s="1"/>
  <c r="AH26" i="329"/>
  <c r="AL26" i="353"/>
  <c r="AM17" i="277"/>
  <c r="AN17" i="277" s="1"/>
  <c r="AM20" i="277"/>
  <c r="AN20" i="277" s="1"/>
  <c r="AM24" i="279"/>
  <c r="AN24" i="279" s="1"/>
  <c r="AL26" i="280"/>
  <c r="AK26" i="281"/>
  <c r="AJ32" i="281" s="1"/>
  <c r="AM19" i="281"/>
  <c r="AN19" i="281" s="1"/>
  <c r="AJ26" i="282"/>
  <c r="AI26" i="283"/>
  <c r="AM14" i="284"/>
  <c r="AN14" i="284" s="1"/>
  <c r="AM21" i="284"/>
  <c r="AN21" i="284" s="1"/>
  <c r="AM16" i="285"/>
  <c r="AN16" i="285" s="1"/>
  <c r="AM23" i="286"/>
  <c r="AN23" i="286" s="1"/>
  <c r="AM18" i="287"/>
  <c r="AN18" i="287" s="1"/>
  <c r="AM22" i="287"/>
  <c r="AN22" i="287" s="1"/>
  <c r="AM25" i="288"/>
  <c r="AN25" i="288" s="1"/>
  <c r="AM24" i="291"/>
  <c r="AN24" i="291" s="1"/>
  <c r="AL26" i="292"/>
  <c r="AK26" i="293"/>
  <c r="AJ32" i="293" s="1"/>
  <c r="AJ26" i="294"/>
  <c r="AI26" i="295"/>
  <c r="AM14" i="296"/>
  <c r="AN14" i="296" s="1"/>
  <c r="AM21" i="296"/>
  <c r="AN21" i="296" s="1"/>
  <c r="AM18" i="297"/>
  <c r="AN18" i="297" s="1"/>
  <c r="AM18" i="298"/>
  <c r="AN18" i="298" s="1"/>
  <c r="AM22" i="298"/>
  <c r="AN22" i="298" s="1"/>
  <c r="AM25" i="299"/>
  <c r="AN25" i="299" s="1"/>
  <c r="AM17" i="300"/>
  <c r="AN17" i="300" s="1"/>
  <c r="AM20" i="300"/>
  <c r="AN20" i="300" s="1"/>
  <c r="AM24" i="302"/>
  <c r="AN24" i="302" s="1"/>
  <c r="AL26" i="303"/>
  <c r="AK26" i="304"/>
  <c r="AJ32" i="304" s="1"/>
  <c r="AM19" i="304"/>
  <c r="AN19" i="304" s="1"/>
  <c r="AJ26" i="305"/>
  <c r="AI26" i="306"/>
  <c r="AM14" i="307"/>
  <c r="AN14" i="307" s="1"/>
  <c r="AM21" i="307"/>
  <c r="AN21" i="307" s="1"/>
  <c r="AM16" i="308"/>
  <c r="AN16" i="308" s="1"/>
  <c r="AM23" i="309"/>
  <c r="AN23" i="309" s="1"/>
  <c r="AM18" i="310"/>
  <c r="AN18" i="310" s="1"/>
  <c r="AM22" i="310"/>
  <c r="AN22" i="310" s="1"/>
  <c r="AM25" i="311"/>
  <c r="AN25" i="311" s="1"/>
  <c r="AM17" i="312"/>
  <c r="AN17" i="312" s="1"/>
  <c r="AM20" i="312"/>
  <c r="AN20" i="312" s="1"/>
  <c r="AM24" i="313"/>
  <c r="AN24" i="313" s="1"/>
  <c r="AL26" i="314"/>
  <c r="AK26" i="315"/>
  <c r="AJ32" i="315" s="1"/>
  <c r="AM19" i="315"/>
  <c r="AN19" i="315" s="1"/>
  <c r="AJ26" i="316"/>
  <c r="AI26" i="317"/>
  <c r="AH26" i="318"/>
  <c r="AM21" i="318"/>
  <c r="AN21" i="318" s="1"/>
  <c r="AM16" i="319"/>
  <c r="AN16" i="319" s="1"/>
  <c r="AM16" i="320"/>
  <c r="AN16" i="320" s="1"/>
  <c r="AM18" i="321"/>
  <c r="AN18" i="321" s="1"/>
  <c r="AM18" i="322"/>
  <c r="AN18" i="322" s="1"/>
  <c r="AM22" i="322"/>
  <c r="AN22" i="322" s="1"/>
  <c r="AI26" i="331"/>
  <c r="AM15" i="349"/>
  <c r="AN15" i="349" s="1"/>
  <c r="AM24" i="280"/>
  <c r="AN24" i="280" s="1"/>
  <c r="AL26" i="281"/>
  <c r="AK26" i="282"/>
  <c r="AJ32" i="282" s="1"/>
  <c r="AM19" i="282"/>
  <c r="AN19" i="282" s="1"/>
  <c r="AJ26" i="283"/>
  <c r="AI26" i="284"/>
  <c r="AM14" i="285"/>
  <c r="AN14" i="285" s="1"/>
  <c r="AM21" i="285"/>
  <c r="AN21" i="285" s="1"/>
  <c r="AM16" i="286"/>
  <c r="AN16" i="286" s="1"/>
  <c r="AM23" i="287"/>
  <c r="AN23" i="287" s="1"/>
  <c r="AM18" i="289"/>
  <c r="AN18" i="289" s="1"/>
  <c r="AM25" i="289"/>
  <c r="AN25" i="289" s="1"/>
  <c r="AM17" i="290"/>
  <c r="AN17" i="290" s="1"/>
  <c r="AM20" i="290"/>
  <c r="AN20" i="290" s="1"/>
  <c r="AM24" i="292"/>
  <c r="AN24" i="292" s="1"/>
  <c r="AL26" i="293"/>
  <c r="AK26" i="294"/>
  <c r="AJ32" i="294" s="1"/>
  <c r="AM19" i="294"/>
  <c r="AN19" i="294" s="1"/>
  <c r="AJ26" i="295"/>
  <c r="AI26" i="296"/>
  <c r="AH26" i="297"/>
  <c r="AM23" i="298"/>
  <c r="AN23" i="298" s="1"/>
  <c r="AM18" i="299"/>
  <c r="AN18" i="299" s="1"/>
  <c r="AM22" i="299"/>
  <c r="AN22" i="299" s="1"/>
  <c r="AM25" i="300"/>
  <c r="AN25" i="300" s="1"/>
  <c r="AM17" i="301"/>
  <c r="AN17" i="301" s="1"/>
  <c r="AM20" i="301"/>
  <c r="AN20" i="301" s="1"/>
  <c r="AM24" i="303"/>
  <c r="AN24" i="303" s="1"/>
  <c r="AL26" i="304"/>
  <c r="AK26" i="305"/>
  <c r="AJ32" i="305" s="1"/>
  <c r="AM19" i="305"/>
  <c r="AN19" i="305" s="1"/>
  <c r="AJ26" i="306"/>
  <c r="AI26" i="307"/>
  <c r="AM14" i="308"/>
  <c r="AN14" i="308" s="1"/>
  <c r="AM21" i="308"/>
  <c r="AN21" i="308" s="1"/>
  <c r="AM16" i="309"/>
  <c r="AN16" i="309" s="1"/>
  <c r="AM18" i="311"/>
  <c r="AN18" i="311" s="1"/>
  <c r="AM22" i="311"/>
  <c r="AN22" i="311" s="1"/>
  <c r="AM25" i="312"/>
  <c r="AN25" i="312" s="1"/>
  <c r="AM24" i="314"/>
  <c r="AN24" i="314" s="1"/>
  <c r="AL26" i="315"/>
  <c r="AK26" i="316"/>
  <c r="AL31" i="316" s="1"/>
  <c r="AM19" i="316"/>
  <c r="AN19" i="316" s="1"/>
  <c r="AJ26" i="317"/>
  <c r="AI26" i="318"/>
  <c r="AM14" i="319"/>
  <c r="AN14" i="319" s="1"/>
  <c r="AM21" i="319"/>
  <c r="AN21" i="319" s="1"/>
  <c r="AM21" i="320"/>
  <c r="AN21" i="320" s="1"/>
  <c r="AM18" i="323"/>
  <c r="AN18" i="323" s="1"/>
  <c r="AM22" i="323"/>
  <c r="AN22" i="323" s="1"/>
  <c r="AM14" i="326"/>
  <c r="AM21" i="326"/>
  <c r="AN21" i="326" s="1"/>
  <c r="AK26" i="327"/>
  <c r="AJ32" i="327" s="1"/>
  <c r="AM19" i="327"/>
  <c r="AN19" i="327" s="1"/>
  <c r="AM24" i="327"/>
  <c r="AN24" i="327" s="1"/>
  <c r="AJ26" i="328"/>
  <c r="AJ26" i="330"/>
  <c r="AJ26" i="331"/>
  <c r="AI26" i="332"/>
  <c r="AM22" i="342"/>
  <c r="AN22" i="342" s="1"/>
  <c r="AM20" i="349"/>
  <c r="AN20" i="349" s="1"/>
  <c r="AM17" i="350"/>
  <c r="AN17" i="350" s="1"/>
  <c r="AM15" i="357"/>
  <c r="AN15" i="357" s="1"/>
  <c r="AM17" i="279"/>
  <c r="AN17" i="279" s="1"/>
  <c r="AM20" i="279"/>
  <c r="AN20" i="279" s="1"/>
  <c r="AM24" i="281"/>
  <c r="AN24" i="281" s="1"/>
  <c r="AL26" i="282"/>
  <c r="AK26" i="283"/>
  <c r="AL31" i="283" s="1"/>
  <c r="AM19" i="283"/>
  <c r="AN19" i="283" s="1"/>
  <c r="AJ26" i="284"/>
  <c r="AI26" i="285"/>
  <c r="AH26" i="286"/>
  <c r="AM21" i="286"/>
  <c r="AN21" i="286" s="1"/>
  <c r="AM16" i="287"/>
  <c r="AN16" i="287" s="1"/>
  <c r="AM16" i="288"/>
  <c r="AN16" i="288" s="1"/>
  <c r="AM23" i="288"/>
  <c r="AN23" i="288" s="1"/>
  <c r="AM25" i="290"/>
  <c r="AN25" i="290" s="1"/>
  <c r="AM17" i="291"/>
  <c r="AN17" i="291" s="1"/>
  <c r="AM20" i="291"/>
  <c r="AN20" i="291" s="1"/>
  <c r="AM24" i="293"/>
  <c r="AN24" i="293" s="1"/>
  <c r="AL26" i="294"/>
  <c r="AK26" i="295"/>
  <c r="AJ32" i="295" s="1"/>
  <c r="AM19" i="295"/>
  <c r="AN19" i="295" s="1"/>
  <c r="AJ26" i="296"/>
  <c r="AI26" i="297"/>
  <c r="AM23" i="297"/>
  <c r="AN23" i="297" s="1"/>
  <c r="AM16" i="298"/>
  <c r="AN16" i="298" s="1"/>
  <c r="AM23" i="299"/>
  <c r="AN23" i="299" s="1"/>
  <c r="AM18" i="300"/>
  <c r="AN18" i="300" s="1"/>
  <c r="AM22" i="300"/>
  <c r="AN22" i="300" s="1"/>
  <c r="AM25" i="301"/>
  <c r="AN25" i="301" s="1"/>
  <c r="AM17" i="302"/>
  <c r="AN17" i="302" s="1"/>
  <c r="AM20" i="302"/>
  <c r="AN20" i="302" s="1"/>
  <c r="AM24" i="304"/>
  <c r="AN24" i="304" s="1"/>
  <c r="AL26" i="305"/>
  <c r="AK26" i="306"/>
  <c r="AJ32" i="306" s="1"/>
  <c r="AM19" i="306"/>
  <c r="AN19" i="306" s="1"/>
  <c r="AJ26" i="307"/>
  <c r="AI26" i="308"/>
  <c r="AM14" i="309"/>
  <c r="AN14" i="309" s="1"/>
  <c r="AM21" i="309"/>
  <c r="AN21" i="309" s="1"/>
  <c r="AM23" i="310"/>
  <c r="AN23" i="310" s="1"/>
  <c r="AM23" i="311"/>
  <c r="AN23" i="311" s="1"/>
  <c r="AM18" i="312"/>
  <c r="AN18" i="312" s="1"/>
  <c r="AM22" i="312"/>
  <c r="AN22" i="312" s="1"/>
  <c r="AM20" i="313"/>
  <c r="AN20" i="313" s="1"/>
  <c r="AM24" i="315"/>
  <c r="AN24" i="315" s="1"/>
  <c r="AL26" i="316"/>
  <c r="AK26" i="317"/>
  <c r="AJ32" i="317" s="1"/>
  <c r="AM19" i="317"/>
  <c r="AN19" i="317" s="1"/>
  <c r="AJ26" i="318"/>
  <c r="AI26" i="319"/>
  <c r="AH26" i="320"/>
  <c r="AM14" i="321"/>
  <c r="AN14" i="321" s="1"/>
  <c r="AM21" i="321"/>
  <c r="AN21" i="321" s="1"/>
  <c r="AM16" i="322"/>
  <c r="AN16" i="322" s="1"/>
  <c r="AM23" i="323"/>
  <c r="AN23" i="323" s="1"/>
  <c r="AM18" i="324"/>
  <c r="AN18" i="324" s="1"/>
  <c r="AM25" i="324"/>
  <c r="AN25" i="324" s="1"/>
  <c r="AM17" i="325"/>
  <c r="AN17" i="325" s="1"/>
  <c r="AM20" i="325"/>
  <c r="AN20" i="325" s="1"/>
  <c r="AM24" i="326"/>
  <c r="AN24" i="326" s="1"/>
  <c r="AL26" i="327"/>
  <c r="AK26" i="328"/>
  <c r="AJ32" i="328" s="1"/>
  <c r="AK26" i="329"/>
  <c r="AJ32" i="329" s="1"/>
  <c r="AK26" i="330"/>
  <c r="AJ32" i="330" s="1"/>
  <c r="AM23" i="277"/>
  <c r="AN23" i="277" s="1"/>
  <c r="AM18" i="278"/>
  <c r="AN18" i="278" s="1"/>
  <c r="AM22" i="278"/>
  <c r="AN22" i="278" s="1"/>
  <c r="AM25" i="279"/>
  <c r="AN25" i="279" s="1"/>
  <c r="AM17" i="280"/>
  <c r="AN17" i="280" s="1"/>
  <c r="AM20" i="280"/>
  <c r="AN20" i="280" s="1"/>
  <c r="AM24" i="282"/>
  <c r="AN24" i="282" s="1"/>
  <c r="AL26" i="283"/>
  <c r="AK26" i="284"/>
  <c r="AL31" i="284" s="1"/>
  <c r="AM19" i="284"/>
  <c r="AN19" i="284" s="1"/>
  <c r="AJ26" i="285"/>
  <c r="AI26" i="286"/>
  <c r="AM14" i="287"/>
  <c r="AN14" i="287" s="1"/>
  <c r="AM21" i="287"/>
  <c r="AN21" i="287" s="1"/>
  <c r="AM16" i="289"/>
  <c r="AN16" i="289" s="1"/>
  <c r="AM23" i="289"/>
  <c r="AN23" i="289" s="1"/>
  <c r="AM18" i="290"/>
  <c r="AN18" i="290" s="1"/>
  <c r="AM22" i="290"/>
  <c r="AN22" i="290" s="1"/>
  <c r="AM25" i="291"/>
  <c r="AN25" i="291" s="1"/>
  <c r="AM17" i="292"/>
  <c r="AN17" i="292" s="1"/>
  <c r="AM20" i="292"/>
  <c r="AN20" i="292" s="1"/>
  <c r="AM24" i="294"/>
  <c r="AN24" i="294" s="1"/>
  <c r="AL26" i="295"/>
  <c r="AK26" i="296"/>
  <c r="AJ32" i="296" s="1"/>
  <c r="AM19" i="296"/>
  <c r="AN19" i="296" s="1"/>
  <c r="AJ26" i="297"/>
  <c r="AM14" i="298"/>
  <c r="AN14" i="298" s="1"/>
  <c r="AM21" i="298"/>
  <c r="AN21" i="298" s="1"/>
  <c r="AM16" i="299"/>
  <c r="AN16" i="299" s="1"/>
  <c r="AM23" i="300"/>
  <c r="AN23" i="300" s="1"/>
  <c r="AM18" i="301"/>
  <c r="AN18" i="301" s="1"/>
  <c r="AM22" i="301"/>
  <c r="AN22" i="301" s="1"/>
  <c r="AM25" i="302"/>
  <c r="AN25" i="302" s="1"/>
  <c r="AM17" i="303"/>
  <c r="AN17" i="303" s="1"/>
  <c r="AM20" i="303"/>
  <c r="AN20" i="303" s="1"/>
  <c r="AM24" i="305"/>
  <c r="AN24" i="305" s="1"/>
  <c r="AL26" i="306"/>
  <c r="AK26" i="307"/>
  <c r="AJ32" i="307" s="1"/>
  <c r="AM19" i="307"/>
  <c r="AN19" i="307" s="1"/>
  <c r="AJ26" i="308"/>
  <c r="AI26" i="309"/>
  <c r="AH26" i="310"/>
  <c r="AM21" i="310"/>
  <c r="AN21" i="310" s="1"/>
  <c r="AM16" i="311"/>
  <c r="AN16" i="311" s="1"/>
  <c r="AM23" i="312"/>
  <c r="AN23" i="312" s="1"/>
  <c r="AM18" i="313"/>
  <c r="AN18" i="313" s="1"/>
  <c r="AM25" i="313"/>
  <c r="AN25" i="313" s="1"/>
  <c r="AM17" i="314"/>
  <c r="AN17" i="314" s="1"/>
  <c r="AM20" i="314"/>
  <c r="AN20" i="314" s="1"/>
  <c r="AM24" i="316"/>
  <c r="AN24" i="316" s="1"/>
  <c r="AL26" i="317"/>
  <c r="AK26" i="318"/>
  <c r="AJ32" i="318" s="1"/>
  <c r="AM19" i="318"/>
  <c r="AN19" i="318" s="1"/>
  <c r="AJ26" i="319"/>
  <c r="AI26" i="320"/>
  <c r="AM16" i="323"/>
  <c r="AN16" i="323" s="1"/>
  <c r="AM22" i="324"/>
  <c r="AN22" i="324" s="1"/>
  <c r="AM25" i="325"/>
  <c r="AN25" i="325" s="1"/>
  <c r="AM22" i="326"/>
  <c r="AN22" i="326" s="1"/>
  <c r="AM15" i="327"/>
  <c r="AN15" i="327" s="1"/>
  <c r="AM22" i="327"/>
  <c r="AN22" i="327" s="1"/>
  <c r="AL26" i="328"/>
  <c r="AM22" i="328"/>
  <c r="AN22" i="328" s="1"/>
  <c r="AM24" i="328"/>
  <c r="AN24" i="328" s="1"/>
  <c r="AL26" i="329"/>
  <c r="AJ26" i="335"/>
  <c r="AM16" i="340"/>
  <c r="AN16" i="340" s="1"/>
  <c r="AM18" i="348"/>
  <c r="AN18" i="348" s="1"/>
  <c r="AM25" i="355"/>
  <c r="AN25" i="355" s="1"/>
  <c r="AM20" i="281"/>
  <c r="AN20" i="281" s="1"/>
  <c r="AM24" i="283"/>
  <c r="AN24" i="283" s="1"/>
  <c r="AL26" i="284"/>
  <c r="AK26" i="285"/>
  <c r="AJ32" i="285" s="1"/>
  <c r="AM19" i="285"/>
  <c r="AN19" i="285" s="1"/>
  <c r="AJ26" i="286"/>
  <c r="AI26" i="287"/>
  <c r="AM14" i="288"/>
  <c r="AN14" i="288" s="1"/>
  <c r="AM21" i="288"/>
  <c r="AN21" i="288" s="1"/>
  <c r="AM21" i="289"/>
  <c r="AN21" i="289" s="1"/>
  <c r="AM23" i="290"/>
  <c r="AN23" i="290" s="1"/>
  <c r="AM18" i="291"/>
  <c r="AN18" i="291" s="1"/>
  <c r="AM25" i="292"/>
  <c r="AN25" i="292" s="1"/>
  <c r="AM17" i="293"/>
  <c r="AN17" i="293" s="1"/>
  <c r="AM20" i="293"/>
  <c r="AN20" i="293" s="1"/>
  <c r="AM24" i="295"/>
  <c r="AN24" i="295" s="1"/>
  <c r="AL26" i="296"/>
  <c r="AK26" i="297"/>
  <c r="AL31" i="297" s="1"/>
  <c r="AM16" i="297"/>
  <c r="AN16" i="297" s="1"/>
  <c r="AI26" i="298"/>
  <c r="AM14" i="299"/>
  <c r="AN14" i="299" s="1"/>
  <c r="AM21" i="299"/>
  <c r="AN21" i="299" s="1"/>
  <c r="AM23" i="301"/>
  <c r="AN23" i="301" s="1"/>
  <c r="AM18" i="302"/>
  <c r="AN18" i="302" s="1"/>
  <c r="AM25" i="303"/>
  <c r="AN25" i="303" s="1"/>
  <c r="AM17" i="304"/>
  <c r="AN17" i="304" s="1"/>
  <c r="AM20" i="304"/>
  <c r="AN20" i="304" s="1"/>
  <c r="AM24" i="306"/>
  <c r="AN24" i="306" s="1"/>
  <c r="AL26" i="307"/>
  <c r="AK26" i="308"/>
  <c r="AJ32" i="308" s="1"/>
  <c r="AM19" i="308"/>
  <c r="AN19" i="308" s="1"/>
  <c r="AJ26" i="309"/>
  <c r="AI26" i="310"/>
  <c r="AM16" i="310"/>
  <c r="AN16" i="310" s="1"/>
  <c r="AM14" i="311"/>
  <c r="AN14" i="311" s="1"/>
  <c r="AM21" i="311"/>
  <c r="AN21" i="311" s="1"/>
  <c r="AM16" i="312"/>
  <c r="AN16" i="312" s="1"/>
  <c r="AM25" i="314"/>
  <c r="AN25" i="314" s="1"/>
  <c r="AM17" i="315"/>
  <c r="AN17" i="315" s="1"/>
  <c r="AM20" i="315"/>
  <c r="AN20" i="315" s="1"/>
  <c r="AM24" i="317"/>
  <c r="AN24" i="317" s="1"/>
  <c r="AL26" i="318"/>
  <c r="AK26" i="319"/>
  <c r="AL31" i="319" s="1"/>
  <c r="AM19" i="319"/>
  <c r="AN19" i="319" s="1"/>
  <c r="AJ26" i="320"/>
  <c r="AM19" i="320"/>
  <c r="AN19" i="320" s="1"/>
  <c r="AJ26" i="321"/>
  <c r="AM19" i="321"/>
  <c r="AN19" i="321" s="1"/>
  <c r="AI26" i="322"/>
  <c r="AM14" i="323"/>
  <c r="AN14" i="323" s="1"/>
  <c r="AM16" i="324"/>
  <c r="AN16" i="324" s="1"/>
  <c r="AM23" i="324"/>
  <c r="AN23" i="324" s="1"/>
  <c r="AM18" i="325"/>
  <c r="AN18" i="325" s="1"/>
  <c r="AM17" i="326"/>
  <c r="AN17" i="326" s="1"/>
  <c r="AM20" i="326"/>
  <c r="AN20" i="326" s="1"/>
  <c r="AM15" i="328"/>
  <c r="AN15" i="328" s="1"/>
  <c r="AL26" i="334"/>
  <c r="AH26" i="289"/>
  <c r="AM16" i="290"/>
  <c r="AN16" i="290" s="1"/>
  <c r="AM23" i="291"/>
  <c r="AN23" i="291" s="1"/>
  <c r="AM18" i="292"/>
  <c r="AN18" i="292" s="1"/>
  <c r="AM25" i="293"/>
  <c r="AN25" i="293" s="1"/>
  <c r="AM20" i="294"/>
  <c r="AN20" i="294" s="1"/>
  <c r="AL26" i="297"/>
  <c r="AJ26" i="298"/>
  <c r="AI26" i="299"/>
  <c r="AM14" i="300"/>
  <c r="AN14" i="300" s="1"/>
  <c r="AM21" i="300"/>
  <c r="AN21" i="300" s="1"/>
  <c r="AM16" i="301"/>
  <c r="AN16" i="301" s="1"/>
  <c r="AM23" i="302"/>
  <c r="AN23" i="302" s="1"/>
  <c r="AM18" i="303"/>
  <c r="AN18" i="303" s="1"/>
  <c r="AM25" i="304"/>
  <c r="AN25" i="304" s="1"/>
  <c r="AM20" i="305"/>
  <c r="AN20" i="305" s="1"/>
  <c r="AL26" i="308"/>
  <c r="AK26" i="309"/>
  <c r="AJ32" i="309" s="1"/>
  <c r="AJ26" i="310"/>
  <c r="AI26" i="311"/>
  <c r="AH26" i="312"/>
  <c r="AM21" i="312"/>
  <c r="AN21" i="312" s="1"/>
  <c r="AM23" i="313"/>
  <c r="AN23" i="313" s="1"/>
  <c r="AM18" i="314"/>
  <c r="AN18" i="314" s="1"/>
  <c r="AM25" i="315"/>
  <c r="AN25" i="315" s="1"/>
  <c r="AM20" i="316"/>
  <c r="AN20" i="316" s="1"/>
  <c r="AL26" i="319"/>
  <c r="AK26" i="320"/>
  <c r="AJ32" i="320" s="1"/>
  <c r="AK26" i="321"/>
  <c r="AJ32" i="321" s="1"/>
  <c r="AM24" i="321"/>
  <c r="AN24" i="321" s="1"/>
  <c r="AJ26" i="322"/>
  <c r="AM19" i="322"/>
  <c r="AN19" i="322" s="1"/>
  <c r="AM20" i="328"/>
  <c r="AN20" i="328" s="1"/>
  <c r="AM15" i="332"/>
  <c r="AN15" i="332" s="1"/>
  <c r="AI26" i="277"/>
  <c r="AM14" i="278"/>
  <c r="AN14" i="278" s="1"/>
  <c r="AM21" i="278"/>
  <c r="AN21" i="278" s="1"/>
  <c r="AM16" i="279"/>
  <c r="AN16" i="279" s="1"/>
  <c r="AM23" i="280"/>
  <c r="AN23" i="280" s="1"/>
  <c r="AM18" i="281"/>
  <c r="AN18" i="281" s="1"/>
  <c r="AM22" i="281"/>
  <c r="AN22" i="281" s="1"/>
  <c r="AM25" i="282"/>
  <c r="AN25" i="282" s="1"/>
  <c r="AM17" i="283"/>
  <c r="AN17" i="283" s="1"/>
  <c r="AM20" i="283"/>
  <c r="AN20" i="283" s="1"/>
  <c r="AM24" i="285"/>
  <c r="AN24" i="285" s="1"/>
  <c r="AL26" i="286"/>
  <c r="AK26" i="287"/>
  <c r="AL31" i="287" s="1"/>
  <c r="AM19" i="287"/>
  <c r="AN19" i="287" s="1"/>
  <c r="AJ26" i="288"/>
  <c r="AM14" i="289"/>
  <c r="AN14" i="289" s="1"/>
  <c r="AM14" i="290"/>
  <c r="AN14" i="290" s="1"/>
  <c r="AM21" i="290"/>
  <c r="AN21" i="290" s="1"/>
  <c r="AM16" i="291"/>
  <c r="AN16" i="291" s="1"/>
  <c r="AM23" i="292"/>
  <c r="AN23" i="292" s="1"/>
  <c r="AM18" i="293"/>
  <c r="AN18" i="293" s="1"/>
  <c r="AM22" i="293"/>
  <c r="AN22" i="293" s="1"/>
  <c r="AM25" i="294"/>
  <c r="AN25" i="294" s="1"/>
  <c r="AM17" i="295"/>
  <c r="AN17" i="295" s="1"/>
  <c r="AM20" i="295"/>
  <c r="AN20" i="295" s="1"/>
  <c r="AM14" i="297"/>
  <c r="AN14" i="297" s="1"/>
  <c r="AM21" i="297"/>
  <c r="AN21" i="297" s="1"/>
  <c r="AK26" i="298"/>
  <c r="AJ32" i="298" s="1"/>
  <c r="AM19" i="298"/>
  <c r="AN19" i="298" s="1"/>
  <c r="AJ26" i="299"/>
  <c r="AI26" i="300"/>
  <c r="AM16" i="300"/>
  <c r="AN16" i="300" s="1"/>
  <c r="AM14" i="301"/>
  <c r="AN14" i="301" s="1"/>
  <c r="AM21" i="301"/>
  <c r="AN21" i="301" s="1"/>
  <c r="AM16" i="302"/>
  <c r="AN16" i="302" s="1"/>
  <c r="AM23" i="303"/>
  <c r="AN23" i="303" s="1"/>
  <c r="AM18" i="304"/>
  <c r="AN18" i="304" s="1"/>
  <c r="AM22" i="304"/>
  <c r="AN22" i="304" s="1"/>
  <c r="AM25" i="305"/>
  <c r="AN25" i="305" s="1"/>
  <c r="AM17" i="306"/>
  <c r="AN17" i="306" s="1"/>
  <c r="AM20" i="306"/>
  <c r="AN20" i="306" s="1"/>
  <c r="AM24" i="308"/>
  <c r="AN24" i="308" s="1"/>
  <c r="AL26" i="309"/>
  <c r="AK26" i="310"/>
  <c r="AJ32" i="310" s="1"/>
  <c r="AM19" i="310"/>
  <c r="AN19" i="310" s="1"/>
  <c r="AJ26" i="311"/>
  <c r="AI26" i="312"/>
  <c r="AH26" i="313"/>
  <c r="AM23" i="314"/>
  <c r="AN23" i="314" s="1"/>
  <c r="AM18" i="315"/>
  <c r="AN18" i="315" s="1"/>
  <c r="AM22" i="315"/>
  <c r="AN22" i="315" s="1"/>
  <c r="AM25" i="316"/>
  <c r="AN25" i="316" s="1"/>
  <c r="AM17" i="317"/>
  <c r="AN17" i="317" s="1"/>
  <c r="AM20" i="317"/>
  <c r="AN20" i="317" s="1"/>
  <c r="AM24" i="319"/>
  <c r="AN24" i="319" s="1"/>
  <c r="AL26" i="320"/>
  <c r="AM24" i="320"/>
  <c r="AN24" i="320" s="1"/>
  <c r="AL26" i="321"/>
  <c r="AM17" i="321"/>
  <c r="AN17" i="321" s="1"/>
  <c r="AK26" i="322"/>
  <c r="AJ32" i="322" s="1"/>
  <c r="AM21" i="322"/>
  <c r="AN21" i="322" s="1"/>
  <c r="AM24" i="322"/>
  <c r="AN24" i="322" s="1"/>
  <c r="AJ26" i="323"/>
  <c r="AI26" i="324"/>
  <c r="AM16" i="325"/>
  <c r="AN16" i="325" s="1"/>
  <c r="AM23" i="325"/>
  <c r="AN23" i="325" s="1"/>
  <c r="AM25" i="327"/>
  <c r="AN25" i="327" s="1"/>
  <c r="AM25" i="330"/>
  <c r="AN25" i="330" s="1"/>
  <c r="AM20" i="331"/>
  <c r="AN20" i="331" s="1"/>
  <c r="AM15" i="335"/>
  <c r="AN15" i="335" s="1"/>
  <c r="AI26" i="339"/>
  <c r="AM14" i="347"/>
  <c r="AN14" i="347" s="1"/>
  <c r="AM21" i="353"/>
  <c r="AN21" i="353" s="1"/>
  <c r="AJ26" i="342"/>
  <c r="AI26" i="343"/>
  <c r="AL26" i="348"/>
  <c r="AJ26" i="349"/>
  <c r="AL26" i="355"/>
  <c r="AJ26" i="356"/>
  <c r="AI26" i="357"/>
  <c r="AL26" i="362"/>
  <c r="AJ26" i="363"/>
  <c r="AI26" i="364"/>
  <c r="AJ26" i="372"/>
  <c r="AK26" i="386"/>
  <c r="AL31" i="386" s="1"/>
  <c r="AK26" i="416"/>
  <c r="AJ32" i="416" s="1"/>
  <c r="AI26" i="321"/>
  <c r="AM14" i="322"/>
  <c r="AN14" i="322" s="1"/>
  <c r="AM23" i="322"/>
  <c r="AN23" i="322" s="1"/>
  <c r="AM25" i="323"/>
  <c r="AN25" i="323" s="1"/>
  <c r="AM17" i="324"/>
  <c r="AN17" i="324" s="1"/>
  <c r="AM20" i="324"/>
  <c r="AN20" i="324" s="1"/>
  <c r="AM24" i="325"/>
  <c r="AN24" i="325" s="1"/>
  <c r="AL26" i="326"/>
  <c r="AJ26" i="327"/>
  <c r="AI26" i="328"/>
  <c r="AM21" i="328"/>
  <c r="AN21" i="328" s="1"/>
  <c r="AM18" i="329"/>
  <c r="AN18" i="329" s="1"/>
  <c r="AM23" i="329"/>
  <c r="AN23" i="329" s="1"/>
  <c r="AM25" i="331"/>
  <c r="AN25" i="331" s="1"/>
  <c r="AM17" i="332"/>
  <c r="AN17" i="332" s="1"/>
  <c r="AM20" i="332"/>
  <c r="AN20" i="332" s="1"/>
  <c r="AK26" i="335"/>
  <c r="AL31" i="335" s="1"/>
  <c r="AI26" i="336"/>
  <c r="AM21" i="336"/>
  <c r="AN21" i="336" s="1"/>
  <c r="AM16" i="337"/>
  <c r="AN16" i="337" s="1"/>
  <c r="AM23" i="337"/>
  <c r="AN23" i="337" s="1"/>
  <c r="AM18" i="338"/>
  <c r="AN18" i="338" s="1"/>
  <c r="AM22" i="338"/>
  <c r="AN22" i="338" s="1"/>
  <c r="AM20" i="339"/>
  <c r="AN20" i="339" s="1"/>
  <c r="AL26" i="341"/>
  <c r="AK26" i="342"/>
  <c r="AJ32" i="342" s="1"/>
  <c r="AM19" i="342"/>
  <c r="AN19" i="342" s="1"/>
  <c r="AJ26" i="343"/>
  <c r="AM21" i="343"/>
  <c r="AN21" i="343" s="1"/>
  <c r="AM14" i="344"/>
  <c r="AN14" i="344" s="1"/>
  <c r="AM21" i="344"/>
  <c r="AN21" i="344" s="1"/>
  <c r="AM21" i="345"/>
  <c r="AN21" i="345" s="1"/>
  <c r="AM18" i="346"/>
  <c r="AN18" i="346" s="1"/>
  <c r="AM25" i="346"/>
  <c r="AN25" i="346" s="1"/>
  <c r="AK26" i="349"/>
  <c r="AJ32" i="349" s="1"/>
  <c r="AI26" i="350"/>
  <c r="AM21" i="350"/>
  <c r="AN21" i="350" s="1"/>
  <c r="AM14" i="351"/>
  <c r="AN14" i="351" s="1"/>
  <c r="AM21" i="351"/>
  <c r="AN21" i="351" s="1"/>
  <c r="AM16" i="352"/>
  <c r="AN16" i="352" s="1"/>
  <c r="AM22" i="353"/>
  <c r="AN22" i="353" s="1"/>
  <c r="AM20" i="354"/>
  <c r="AN20" i="354" s="1"/>
  <c r="AM15" i="355"/>
  <c r="AN15" i="355" s="1"/>
  <c r="AK26" i="356"/>
  <c r="AJ32" i="356" s="1"/>
  <c r="AM19" i="356"/>
  <c r="AN19" i="356" s="1"/>
  <c r="AJ26" i="357"/>
  <c r="AM16" i="358"/>
  <c r="AN16" i="358" s="1"/>
  <c r="AM23" i="358"/>
  <c r="AN23" i="358" s="1"/>
  <c r="AM18" i="359"/>
  <c r="AN18" i="359" s="1"/>
  <c r="AM25" i="359"/>
  <c r="AN25" i="359" s="1"/>
  <c r="AM20" i="360"/>
  <c r="AN20" i="360" s="1"/>
  <c r="AM17" i="361"/>
  <c r="AN17" i="361" s="1"/>
  <c r="AK26" i="363"/>
  <c r="AJ32" i="363" s="1"/>
  <c r="AM19" i="363"/>
  <c r="AN19" i="363" s="1"/>
  <c r="AM14" i="364"/>
  <c r="AN14" i="364" s="1"/>
  <c r="AM14" i="365"/>
  <c r="AN14" i="365" s="1"/>
  <c r="AK26" i="370"/>
  <c r="AJ32" i="370" s="1"/>
  <c r="AK26" i="371"/>
  <c r="AL31" i="371" s="1"/>
  <c r="AM24" i="372"/>
  <c r="AN24" i="372" s="1"/>
  <c r="AJ26" i="373"/>
  <c r="AI26" i="374"/>
  <c r="AM25" i="382"/>
  <c r="AN25" i="382" s="1"/>
  <c r="AM16" i="392"/>
  <c r="AN16" i="392" s="1"/>
  <c r="AM18" i="399"/>
  <c r="AN18" i="399" s="1"/>
  <c r="AI26" i="422"/>
  <c r="AM18" i="331"/>
  <c r="AN18" i="331" s="1"/>
  <c r="AM22" i="331"/>
  <c r="AN22" i="331" s="1"/>
  <c r="AM25" i="332"/>
  <c r="AN25" i="332" s="1"/>
  <c r="AM17" i="333"/>
  <c r="AN17" i="333" s="1"/>
  <c r="AM20" i="333"/>
  <c r="AN20" i="333" s="1"/>
  <c r="AM24" i="334"/>
  <c r="AN24" i="334" s="1"/>
  <c r="AL26" i="335"/>
  <c r="AM17" i="335"/>
  <c r="AN17" i="335" s="1"/>
  <c r="AJ26" i="336"/>
  <c r="AM14" i="337"/>
  <c r="AN14" i="337" s="1"/>
  <c r="AM25" i="339"/>
  <c r="AN25" i="339" s="1"/>
  <c r="AM15" i="341"/>
  <c r="AN15" i="341" s="1"/>
  <c r="AM19" i="341"/>
  <c r="AN19" i="341" s="1"/>
  <c r="AM22" i="341"/>
  <c r="AN22" i="341" s="1"/>
  <c r="AM24" i="341"/>
  <c r="AN24" i="341" s="1"/>
  <c r="AL26" i="342"/>
  <c r="AK26" i="343"/>
  <c r="AL31" i="343" s="1"/>
  <c r="AI26" i="344"/>
  <c r="AM14" i="345"/>
  <c r="AN14" i="345" s="1"/>
  <c r="AM20" i="347"/>
  <c r="AN20" i="347" s="1"/>
  <c r="AM24" i="347"/>
  <c r="AN24" i="347" s="1"/>
  <c r="AM24" i="348"/>
  <c r="AN24" i="348" s="1"/>
  <c r="AL26" i="349"/>
  <c r="AJ26" i="350"/>
  <c r="AI26" i="351"/>
  <c r="AM14" i="352"/>
  <c r="AN14" i="352" s="1"/>
  <c r="AM16" i="353"/>
  <c r="AN16" i="353" s="1"/>
  <c r="AM23" i="353"/>
  <c r="AN23" i="353" s="1"/>
  <c r="AM25" i="354"/>
  <c r="AN25" i="354" s="1"/>
  <c r="AL26" i="356"/>
  <c r="AM21" i="356"/>
  <c r="AN21" i="356" s="1"/>
  <c r="AK26" i="357"/>
  <c r="AJ32" i="357" s="1"/>
  <c r="AM21" i="357"/>
  <c r="AN21" i="357" s="1"/>
  <c r="AM14" i="358"/>
  <c r="AN14" i="358" s="1"/>
  <c r="AM22" i="359"/>
  <c r="AN22" i="359" s="1"/>
  <c r="AM25" i="360"/>
  <c r="AN25" i="360" s="1"/>
  <c r="AM20" i="361"/>
  <c r="AN20" i="361" s="1"/>
  <c r="AM22" i="362"/>
  <c r="AN22" i="362" s="1"/>
  <c r="AM24" i="362"/>
  <c r="AN24" i="362" s="1"/>
  <c r="AL26" i="363"/>
  <c r="AK26" i="364"/>
  <c r="AJ32" i="364" s="1"/>
  <c r="AI26" i="365"/>
  <c r="AM23" i="365"/>
  <c r="AN23" i="365" s="1"/>
  <c r="AM20" i="367"/>
  <c r="AN20" i="367" s="1"/>
  <c r="AM24" i="367"/>
  <c r="AN24" i="367" s="1"/>
  <c r="AL26" i="370"/>
  <c r="AM17" i="372"/>
  <c r="AN17" i="372" s="1"/>
  <c r="AK26" i="373"/>
  <c r="AJ32" i="373" s="1"/>
  <c r="AM19" i="373"/>
  <c r="AN19" i="373" s="1"/>
  <c r="AJ26" i="374"/>
  <c r="AM14" i="377"/>
  <c r="AN14" i="377" s="1"/>
  <c r="AM16" i="379"/>
  <c r="AN16" i="379" s="1"/>
  <c r="AM18" i="381"/>
  <c r="AN18" i="381" s="1"/>
  <c r="AM22" i="381"/>
  <c r="AN22" i="381" s="1"/>
  <c r="AM18" i="382"/>
  <c r="AN18" i="382" s="1"/>
  <c r="AM17" i="386"/>
  <c r="AN17" i="386" s="1"/>
  <c r="AM24" i="386"/>
  <c r="AN24" i="386" s="1"/>
  <c r="AK26" i="387"/>
  <c r="AJ32" i="387" s="1"/>
  <c r="AM23" i="398"/>
  <c r="AN23" i="398" s="1"/>
  <c r="AM18" i="408"/>
  <c r="AN18" i="408" s="1"/>
  <c r="AM20" i="412"/>
  <c r="AN20" i="412" s="1"/>
  <c r="AM15" i="414"/>
  <c r="AN15" i="414" s="1"/>
  <c r="AM25" i="333"/>
  <c r="AN25" i="333" s="1"/>
  <c r="AM17" i="334"/>
  <c r="AN17" i="334" s="1"/>
  <c r="AK26" i="336"/>
  <c r="AJ32" i="336" s="1"/>
  <c r="AI26" i="337"/>
  <c r="AM16" i="338"/>
  <c r="AN16" i="338" s="1"/>
  <c r="AM23" i="338"/>
  <c r="AN23" i="338" s="1"/>
  <c r="AM18" i="339"/>
  <c r="AN18" i="339" s="1"/>
  <c r="AM20" i="340"/>
  <c r="AN20" i="340" s="1"/>
  <c r="AM24" i="340"/>
  <c r="AN24" i="340" s="1"/>
  <c r="AL26" i="343"/>
  <c r="AM19" i="343"/>
  <c r="AN19" i="343" s="1"/>
  <c r="AJ26" i="344"/>
  <c r="AM19" i="344"/>
  <c r="AN19" i="344" s="1"/>
  <c r="AM23" i="344"/>
  <c r="AN23" i="344" s="1"/>
  <c r="AI26" i="345"/>
  <c r="AM25" i="347"/>
  <c r="AN25" i="347" s="1"/>
  <c r="AK26" i="350"/>
  <c r="AJ32" i="350" s="1"/>
  <c r="AM19" i="350"/>
  <c r="AN19" i="350" s="1"/>
  <c r="AJ26" i="351"/>
  <c r="AI26" i="352"/>
  <c r="AM21" i="352"/>
  <c r="AN21" i="352" s="1"/>
  <c r="AM14" i="353"/>
  <c r="AN14" i="353" s="1"/>
  <c r="AM18" i="354"/>
  <c r="AN18" i="354" s="1"/>
  <c r="AM22" i="354"/>
  <c r="AN22" i="354" s="1"/>
  <c r="AM20" i="355"/>
  <c r="AN20" i="355" s="1"/>
  <c r="AM14" i="356"/>
  <c r="AN14" i="356" s="1"/>
  <c r="AM22" i="356"/>
  <c r="AN22" i="356" s="1"/>
  <c r="AL26" i="357"/>
  <c r="AI26" i="358"/>
  <c r="AM23" i="359"/>
  <c r="AN23" i="359" s="1"/>
  <c r="AM18" i="360"/>
  <c r="AN18" i="360" s="1"/>
  <c r="AM22" i="360"/>
  <c r="AN22" i="360" s="1"/>
  <c r="AM18" i="361"/>
  <c r="AN18" i="361" s="1"/>
  <c r="AM25" i="361"/>
  <c r="AN25" i="361" s="1"/>
  <c r="AM17" i="362"/>
  <c r="AN17" i="362" s="1"/>
  <c r="AL26" i="364"/>
  <c r="AM19" i="364"/>
  <c r="AN19" i="364" s="1"/>
  <c r="AJ26" i="365"/>
  <c r="AM21" i="365"/>
  <c r="AN21" i="365" s="1"/>
  <c r="AM25" i="367"/>
  <c r="AN25" i="367" s="1"/>
  <c r="AM20" i="368"/>
  <c r="AN20" i="368" s="1"/>
  <c r="AM15" i="370"/>
  <c r="AN15" i="370" s="1"/>
  <c r="AM15" i="371"/>
  <c r="AN15" i="371" s="1"/>
  <c r="AL26" i="373"/>
  <c r="AM17" i="373"/>
  <c r="AN17" i="373" s="1"/>
  <c r="AI26" i="376"/>
  <c r="AM19" i="376"/>
  <c r="AN19" i="376" s="1"/>
  <c r="AM16" i="380"/>
  <c r="AN16" i="380" s="1"/>
  <c r="AM23" i="380"/>
  <c r="AN23" i="380" s="1"/>
  <c r="AM22" i="384"/>
  <c r="AN22" i="384" s="1"/>
  <c r="AL26" i="387"/>
  <c r="AM14" i="391"/>
  <c r="AN14" i="391" s="1"/>
  <c r="AM21" i="397"/>
  <c r="AN21" i="397" s="1"/>
  <c r="AM23" i="407"/>
  <c r="AN23" i="407" s="1"/>
  <c r="AM25" i="411"/>
  <c r="AN25" i="411" s="1"/>
  <c r="AK26" i="421"/>
  <c r="AJ32" i="421" s="1"/>
  <c r="AI26" i="329"/>
  <c r="AM21" i="329"/>
  <c r="AN21" i="329" s="1"/>
  <c r="AH26" i="330"/>
  <c r="AM16" i="330"/>
  <c r="AN16" i="330" s="1"/>
  <c r="AM21" i="330"/>
  <c r="AN21" i="330" s="1"/>
  <c r="AM16" i="331"/>
  <c r="AN16" i="331" s="1"/>
  <c r="AM23" i="331"/>
  <c r="AN23" i="331" s="1"/>
  <c r="AM18" i="333"/>
  <c r="AN18" i="333" s="1"/>
  <c r="AM22" i="333"/>
  <c r="AN22" i="333" s="1"/>
  <c r="AM20" i="334"/>
  <c r="AN20" i="334" s="1"/>
  <c r="AM19" i="335"/>
  <c r="AN19" i="335" s="1"/>
  <c r="AL26" i="336"/>
  <c r="AJ26" i="337"/>
  <c r="AM14" i="338"/>
  <c r="AN14" i="338" s="1"/>
  <c r="AM21" i="338"/>
  <c r="AN21" i="338" s="1"/>
  <c r="AM16" i="339"/>
  <c r="AN16" i="339" s="1"/>
  <c r="AM23" i="339"/>
  <c r="AN23" i="339" s="1"/>
  <c r="AM25" i="340"/>
  <c r="AN25" i="340" s="1"/>
  <c r="AM20" i="341"/>
  <c r="AN20" i="341" s="1"/>
  <c r="AK26" i="344"/>
  <c r="AL31" i="344" s="1"/>
  <c r="AM24" i="344"/>
  <c r="AN24" i="344" s="1"/>
  <c r="AJ26" i="345"/>
  <c r="AM14" i="346"/>
  <c r="AN14" i="346" s="1"/>
  <c r="AM23" i="346"/>
  <c r="AN23" i="346" s="1"/>
  <c r="AM18" i="347"/>
  <c r="AN18" i="347" s="1"/>
  <c r="AM22" i="347"/>
  <c r="AN22" i="347" s="1"/>
  <c r="AM20" i="348"/>
  <c r="AN20" i="348" s="1"/>
  <c r="AM24" i="349"/>
  <c r="AN24" i="349" s="1"/>
  <c r="AL26" i="350"/>
  <c r="AK26" i="351"/>
  <c r="AJ32" i="351" s="1"/>
  <c r="AM19" i="351"/>
  <c r="AN19" i="351" s="1"/>
  <c r="AJ26" i="352"/>
  <c r="AI26" i="353"/>
  <c r="AM16" i="354"/>
  <c r="AN16" i="354" s="1"/>
  <c r="AM23" i="354"/>
  <c r="AN23" i="354" s="1"/>
  <c r="AM18" i="355"/>
  <c r="AN18" i="355" s="1"/>
  <c r="AM15" i="356"/>
  <c r="AN15" i="356" s="1"/>
  <c r="AJ26" i="358"/>
  <c r="AM14" i="359"/>
  <c r="AN14" i="359" s="1"/>
  <c r="AM23" i="360"/>
  <c r="AN23" i="360" s="1"/>
  <c r="AM22" i="361"/>
  <c r="AN22" i="361" s="1"/>
  <c r="AM20" i="362"/>
  <c r="AN20" i="362" s="1"/>
  <c r="AK26" i="365"/>
  <c r="AJ32" i="365" s="1"/>
  <c r="AH26" i="365"/>
  <c r="AM16" i="366"/>
  <c r="AN16" i="366" s="1"/>
  <c r="AM17" i="370"/>
  <c r="AN17" i="370" s="1"/>
  <c r="AM20" i="370"/>
  <c r="AN20" i="370" s="1"/>
  <c r="AM17" i="371"/>
  <c r="AN17" i="371" s="1"/>
  <c r="AM20" i="371"/>
  <c r="AN20" i="371" s="1"/>
  <c r="AK26" i="375"/>
  <c r="AJ32" i="375" s="1"/>
  <c r="AI26" i="378"/>
  <c r="AM14" i="379"/>
  <c r="AN14" i="379" s="1"/>
  <c r="AM16" i="383"/>
  <c r="AN16" i="383" s="1"/>
  <c r="AI26" i="390"/>
  <c r="AM19" i="328"/>
  <c r="AN19" i="328" s="1"/>
  <c r="AJ26" i="329"/>
  <c r="AI26" i="330"/>
  <c r="AM14" i="331"/>
  <c r="AN14" i="331" s="1"/>
  <c r="AM21" i="331"/>
  <c r="AN21" i="331" s="1"/>
  <c r="AM16" i="332"/>
  <c r="AN16" i="332" s="1"/>
  <c r="AM23" i="332"/>
  <c r="AN23" i="332" s="1"/>
  <c r="AM23" i="333"/>
  <c r="AN23" i="333" s="1"/>
  <c r="AM25" i="334"/>
  <c r="AN25" i="334" s="1"/>
  <c r="AM20" i="335"/>
  <c r="AN20" i="335" s="1"/>
  <c r="AK26" i="337"/>
  <c r="AJ32" i="337" s="1"/>
  <c r="AM19" i="337"/>
  <c r="AN19" i="337" s="1"/>
  <c r="AI26" i="338"/>
  <c r="AH26" i="339"/>
  <c r="AM18" i="340"/>
  <c r="AN18" i="340" s="1"/>
  <c r="AM22" i="340"/>
  <c r="AN22" i="340" s="1"/>
  <c r="AM25" i="341"/>
  <c r="AN25" i="341" s="1"/>
  <c r="AM17" i="342"/>
  <c r="AN17" i="342" s="1"/>
  <c r="AM20" i="342"/>
  <c r="AN20" i="342" s="1"/>
  <c r="AM24" i="343"/>
  <c r="AN24" i="343" s="1"/>
  <c r="AL26" i="344"/>
  <c r="AK26" i="345"/>
  <c r="AJ32" i="345" s="1"/>
  <c r="AM19" i="345"/>
  <c r="AN19" i="345" s="1"/>
  <c r="AI26" i="346"/>
  <c r="AM21" i="346"/>
  <c r="AN21" i="346" s="1"/>
  <c r="AM16" i="347"/>
  <c r="AN16" i="347" s="1"/>
  <c r="AM23" i="347"/>
  <c r="AN23" i="347" s="1"/>
  <c r="AM25" i="348"/>
  <c r="AN25" i="348" s="1"/>
  <c r="AM17" i="349"/>
  <c r="AN17" i="349" s="1"/>
  <c r="AM24" i="350"/>
  <c r="AN24" i="350" s="1"/>
  <c r="AL26" i="351"/>
  <c r="AK26" i="352"/>
  <c r="AJ32" i="352" s="1"/>
  <c r="AM19" i="352"/>
  <c r="AN19" i="352" s="1"/>
  <c r="AM24" i="352"/>
  <c r="AN24" i="352" s="1"/>
  <c r="AJ26" i="353"/>
  <c r="AM14" i="354"/>
  <c r="AN14" i="354" s="1"/>
  <c r="AM17" i="356"/>
  <c r="AN17" i="356" s="1"/>
  <c r="AM20" i="356"/>
  <c r="AN20" i="356" s="1"/>
  <c r="AK26" i="358"/>
  <c r="AJ32" i="358" s="1"/>
  <c r="AM19" i="358"/>
  <c r="AN19" i="358" s="1"/>
  <c r="AI26" i="359"/>
  <c r="AM16" i="360"/>
  <c r="AN16" i="360" s="1"/>
  <c r="AM23" i="361"/>
  <c r="AN23" i="361" s="1"/>
  <c r="AM18" i="362"/>
  <c r="AN18" i="362" s="1"/>
  <c r="AM25" i="362"/>
  <c r="AN25" i="362" s="1"/>
  <c r="AM17" i="363"/>
  <c r="AN17" i="363" s="1"/>
  <c r="AM20" i="363"/>
  <c r="AN20" i="363" s="1"/>
  <c r="AM24" i="364"/>
  <c r="AN24" i="364" s="1"/>
  <c r="AL26" i="365"/>
  <c r="AM25" i="369"/>
  <c r="AN25" i="369" s="1"/>
  <c r="AM25" i="370"/>
  <c r="AN25" i="370" s="1"/>
  <c r="AM17" i="375"/>
  <c r="AN17" i="375" s="1"/>
  <c r="AJ26" i="378"/>
  <c r="AM21" i="382"/>
  <c r="AN21" i="382" s="1"/>
  <c r="AM17" i="388"/>
  <c r="AN17" i="388" s="1"/>
  <c r="AJ26" i="390"/>
  <c r="AM22" i="413"/>
  <c r="AN22" i="413" s="1"/>
  <c r="AM15" i="421"/>
  <c r="AN15" i="421" s="1"/>
  <c r="AK26" i="359"/>
  <c r="AL31" i="359" s="1"/>
  <c r="AM16" i="359"/>
  <c r="AN16" i="359" s="1"/>
  <c r="AM19" i="359"/>
  <c r="AN19" i="359" s="1"/>
  <c r="AI26" i="360"/>
  <c r="AM16" i="361"/>
  <c r="AN16" i="361" s="1"/>
  <c r="AM22" i="363"/>
  <c r="AN22" i="363" s="1"/>
  <c r="AM23" i="368"/>
  <c r="AN23" i="368" s="1"/>
  <c r="AK26" i="379"/>
  <c r="AL31" i="379" s="1"/>
  <c r="AK26" i="380"/>
  <c r="AJ32" i="380" s="1"/>
  <c r="AM19" i="380"/>
  <c r="AN19" i="380" s="1"/>
  <c r="AJ26" i="381"/>
  <c r="AI26" i="382"/>
  <c r="AK26" i="398"/>
  <c r="AJ32" i="398" s="1"/>
  <c r="AI26" i="405"/>
  <c r="AM24" i="329"/>
  <c r="AN24" i="329" s="1"/>
  <c r="AM14" i="330"/>
  <c r="AN14" i="330" s="1"/>
  <c r="AK26" i="331"/>
  <c r="AL31" i="331" s="1"/>
  <c r="AM19" i="331"/>
  <c r="AN19" i="331" s="1"/>
  <c r="AJ26" i="332"/>
  <c r="AI26" i="333"/>
  <c r="AH26" i="334"/>
  <c r="AM23" i="335"/>
  <c r="AN23" i="335" s="1"/>
  <c r="AM20" i="336"/>
  <c r="AN20" i="336" s="1"/>
  <c r="AM24" i="337"/>
  <c r="AN24" i="337" s="1"/>
  <c r="AL26" i="338"/>
  <c r="AK26" i="339"/>
  <c r="AJ32" i="339" s="1"/>
  <c r="AI26" i="340"/>
  <c r="AM21" i="340"/>
  <c r="AN21" i="340" s="1"/>
  <c r="AM25" i="343"/>
  <c r="AN25" i="343" s="1"/>
  <c r="AM17" i="344"/>
  <c r="AN17" i="344" s="1"/>
  <c r="AM20" i="344"/>
  <c r="AN20" i="344" s="1"/>
  <c r="AM15" i="345"/>
  <c r="AN15" i="345" s="1"/>
  <c r="AM17" i="345"/>
  <c r="AN17" i="345" s="1"/>
  <c r="AM20" i="345"/>
  <c r="AN20" i="345" s="1"/>
  <c r="AL26" i="346"/>
  <c r="AM24" i="346"/>
  <c r="AN24" i="346" s="1"/>
  <c r="AJ26" i="347"/>
  <c r="AM21" i="347"/>
  <c r="AN21" i="347" s="1"/>
  <c r="AM14" i="348"/>
  <c r="AN14" i="348" s="1"/>
  <c r="AM22" i="349"/>
  <c r="AN22" i="349" s="1"/>
  <c r="AM25" i="350"/>
  <c r="AN25" i="350" s="1"/>
  <c r="AM17" i="351"/>
  <c r="AN17" i="351" s="1"/>
  <c r="AM20" i="351"/>
  <c r="AN20" i="351" s="1"/>
  <c r="AK26" i="354"/>
  <c r="AJ32" i="354" s="1"/>
  <c r="AM14" i="355"/>
  <c r="AN14" i="355" s="1"/>
  <c r="AM16" i="355"/>
  <c r="AN16" i="355" s="1"/>
  <c r="AM21" i="355"/>
  <c r="AN21" i="355" s="1"/>
  <c r="AM23" i="356"/>
  <c r="AN23" i="356" s="1"/>
  <c r="AM20" i="357"/>
  <c r="AN20" i="357" s="1"/>
  <c r="AM24" i="357"/>
  <c r="AN24" i="357" s="1"/>
  <c r="AM24" i="358"/>
  <c r="AN24" i="358" s="1"/>
  <c r="AL26" i="359"/>
  <c r="AM17" i="359"/>
  <c r="AN17" i="359" s="1"/>
  <c r="AM24" i="359"/>
  <c r="AN24" i="359" s="1"/>
  <c r="AJ26" i="360"/>
  <c r="AI26" i="361"/>
  <c r="AM14" i="362"/>
  <c r="AN14" i="362" s="1"/>
  <c r="AM23" i="362"/>
  <c r="AN23" i="362" s="1"/>
  <c r="AM25" i="364"/>
  <c r="AN25" i="364" s="1"/>
  <c r="AM24" i="365"/>
  <c r="AN24" i="365" s="1"/>
  <c r="AK26" i="366"/>
  <c r="AL31" i="366" s="1"/>
  <c r="AI26" i="367"/>
  <c r="AM21" i="367"/>
  <c r="AN21" i="367" s="1"/>
  <c r="AM21" i="368"/>
  <c r="AN21" i="368" s="1"/>
  <c r="AM16" i="371"/>
  <c r="AN16" i="371" s="1"/>
  <c r="AM18" i="373"/>
  <c r="AN18" i="373" s="1"/>
  <c r="AM22" i="373"/>
  <c r="AN22" i="373" s="1"/>
  <c r="AM18" i="374"/>
  <c r="AN18" i="374" s="1"/>
  <c r="AM25" i="374"/>
  <c r="AN25" i="374" s="1"/>
  <c r="AM17" i="377"/>
  <c r="AN17" i="377" s="1"/>
  <c r="AM14" i="378"/>
  <c r="AN14" i="378" s="1"/>
  <c r="AM24" i="378"/>
  <c r="AN24" i="378" s="1"/>
  <c r="AL26" i="379"/>
  <c r="AM24" i="379"/>
  <c r="AN24" i="379" s="1"/>
  <c r="AL26" i="380"/>
  <c r="AK26" i="381"/>
  <c r="AJ32" i="381" s="1"/>
  <c r="AM19" i="381"/>
  <c r="AN19" i="381" s="1"/>
  <c r="AJ26" i="382"/>
  <c r="AM19" i="383"/>
  <c r="AN19" i="383" s="1"/>
  <c r="AJ26" i="384"/>
  <c r="AI26" i="385"/>
  <c r="AM25" i="387"/>
  <c r="AN25" i="387" s="1"/>
  <c r="AM22" i="394"/>
  <c r="AN22" i="394" s="1"/>
  <c r="AL26" i="397"/>
  <c r="AJ26" i="404"/>
  <c r="AM23" i="320"/>
  <c r="AN23" i="320" s="1"/>
  <c r="AK26" i="324"/>
  <c r="AL31" i="324" s="1"/>
  <c r="AM19" i="324"/>
  <c r="AN19" i="324" s="1"/>
  <c r="AI26" i="325"/>
  <c r="AH26" i="326"/>
  <c r="AM16" i="326"/>
  <c r="AN16" i="326" s="1"/>
  <c r="AM17" i="328"/>
  <c r="AN17" i="328" s="1"/>
  <c r="AM22" i="329"/>
  <c r="AN22" i="329" s="1"/>
  <c r="AM15" i="330"/>
  <c r="AN15" i="330" s="1"/>
  <c r="AM22" i="330"/>
  <c r="AN22" i="330" s="1"/>
  <c r="AM24" i="330"/>
  <c r="AN24" i="330" s="1"/>
  <c r="AL26" i="331"/>
  <c r="AK26" i="332"/>
  <c r="AL31" i="332" s="1"/>
  <c r="AM19" i="332"/>
  <c r="AN19" i="332" s="1"/>
  <c r="AJ26" i="333"/>
  <c r="AI26" i="334"/>
  <c r="AM21" i="334"/>
  <c r="AN21" i="334" s="1"/>
  <c r="AM16" i="335"/>
  <c r="AN16" i="335" s="1"/>
  <c r="AM18" i="336"/>
  <c r="AN18" i="336" s="1"/>
  <c r="AM25" i="336"/>
  <c r="AN25" i="336" s="1"/>
  <c r="AM17" i="337"/>
  <c r="AN17" i="337" s="1"/>
  <c r="AM20" i="337"/>
  <c r="AN20" i="337" s="1"/>
  <c r="AM24" i="338"/>
  <c r="AN24" i="338" s="1"/>
  <c r="AL26" i="339"/>
  <c r="AM19" i="339"/>
  <c r="AN19" i="339" s="1"/>
  <c r="AJ26" i="340"/>
  <c r="AM14" i="341"/>
  <c r="AN14" i="341" s="1"/>
  <c r="AM16" i="342"/>
  <c r="AN16" i="342" s="1"/>
  <c r="AM23" i="342"/>
  <c r="AN23" i="342" s="1"/>
  <c r="AM18" i="343"/>
  <c r="AN18" i="343" s="1"/>
  <c r="AM22" i="343"/>
  <c r="AN22" i="343" s="1"/>
  <c r="AM25" i="344"/>
  <c r="AN25" i="344" s="1"/>
  <c r="AM15" i="346"/>
  <c r="AN15" i="346" s="1"/>
  <c r="AK26" i="347"/>
  <c r="AJ32" i="347" s="1"/>
  <c r="AI26" i="348"/>
  <c r="AM16" i="349"/>
  <c r="AN16" i="349" s="1"/>
  <c r="AM18" i="350"/>
  <c r="AN18" i="350" s="1"/>
  <c r="AM22" i="350"/>
  <c r="AN22" i="350" s="1"/>
  <c r="AM25" i="351"/>
  <c r="AN25" i="351" s="1"/>
  <c r="AM17" i="352"/>
  <c r="AN17" i="352" s="1"/>
  <c r="AM20" i="352"/>
  <c r="AN20" i="352" s="1"/>
  <c r="AM24" i="353"/>
  <c r="AN24" i="353" s="1"/>
  <c r="AL26" i="354"/>
  <c r="AM19" i="354"/>
  <c r="AN19" i="354" s="1"/>
  <c r="AI26" i="355"/>
  <c r="AM25" i="357"/>
  <c r="AN25" i="357" s="1"/>
  <c r="AM17" i="358"/>
  <c r="AN17" i="358" s="1"/>
  <c r="AM20" i="358"/>
  <c r="AN20" i="358" s="1"/>
  <c r="AK26" i="360"/>
  <c r="AL31" i="360" s="1"/>
  <c r="AM19" i="360"/>
  <c r="AN19" i="360" s="1"/>
  <c r="AJ26" i="361"/>
  <c r="AI26" i="362"/>
  <c r="AM21" i="362"/>
  <c r="AN21" i="362" s="1"/>
  <c r="AM16" i="363"/>
  <c r="AN16" i="363" s="1"/>
  <c r="AM23" i="363"/>
  <c r="AN23" i="363" s="1"/>
  <c r="AM18" i="364"/>
  <c r="AN18" i="364" s="1"/>
  <c r="AL26" i="366"/>
  <c r="AM24" i="366"/>
  <c r="AN24" i="366" s="1"/>
  <c r="AJ26" i="367"/>
  <c r="AM21" i="370"/>
  <c r="AN21" i="370" s="1"/>
  <c r="AM23" i="373"/>
  <c r="AN23" i="373" s="1"/>
  <c r="AM25" i="376"/>
  <c r="AN25" i="376" s="1"/>
  <c r="AM20" i="377"/>
  <c r="AN20" i="377" s="1"/>
  <c r="AM15" i="378"/>
  <c r="AN15" i="378" s="1"/>
  <c r="AM22" i="378"/>
  <c r="AN22" i="378" s="1"/>
  <c r="AM15" i="379"/>
  <c r="AN15" i="379" s="1"/>
  <c r="AM17" i="383"/>
  <c r="AN17" i="383" s="1"/>
  <c r="AM24" i="388"/>
  <c r="AN24" i="388" s="1"/>
  <c r="AM17" i="389"/>
  <c r="AN17" i="389" s="1"/>
  <c r="AM15" i="395"/>
  <c r="AN15" i="395" s="1"/>
  <c r="AK26" i="407"/>
  <c r="AJ32" i="407" s="1"/>
  <c r="AM24" i="409"/>
  <c r="AN24" i="409" s="1"/>
  <c r="AJ26" i="410"/>
  <c r="AM23" i="321"/>
  <c r="AN23" i="321" s="1"/>
  <c r="AM20" i="322"/>
  <c r="AN20" i="322" s="1"/>
  <c r="AL26" i="324"/>
  <c r="AJ26" i="325"/>
  <c r="AI26" i="326"/>
  <c r="AM23" i="327"/>
  <c r="AN23" i="327" s="1"/>
  <c r="AM18" i="328"/>
  <c r="AN18" i="328" s="1"/>
  <c r="AM25" i="328"/>
  <c r="AN25" i="328" s="1"/>
  <c r="AM17" i="329"/>
  <c r="AN17" i="329" s="1"/>
  <c r="AM20" i="329"/>
  <c r="AN20" i="329" s="1"/>
  <c r="AM24" i="331"/>
  <c r="AN24" i="331" s="1"/>
  <c r="AL26" i="332"/>
  <c r="AK26" i="333"/>
  <c r="AJ32" i="333" s="1"/>
  <c r="AM19" i="333"/>
  <c r="AN19" i="333" s="1"/>
  <c r="AJ26" i="334"/>
  <c r="AM14" i="335"/>
  <c r="AN14" i="335" s="1"/>
  <c r="AM21" i="335"/>
  <c r="AN21" i="335" s="1"/>
  <c r="AM22" i="336"/>
  <c r="AN22" i="336" s="1"/>
  <c r="AK26" i="340"/>
  <c r="AJ32" i="340" s="1"/>
  <c r="AI26" i="341"/>
  <c r="AM21" i="341"/>
  <c r="AN21" i="341" s="1"/>
  <c r="AM14" i="342"/>
  <c r="AN14" i="342" s="1"/>
  <c r="AM21" i="342"/>
  <c r="AN21" i="342" s="1"/>
  <c r="AM16" i="343"/>
  <c r="AN16" i="343" s="1"/>
  <c r="AM23" i="343"/>
  <c r="AN23" i="343" s="1"/>
  <c r="AM18" i="344"/>
  <c r="AN18" i="344" s="1"/>
  <c r="AM18" i="345"/>
  <c r="AN18" i="345" s="1"/>
  <c r="AM22" i="346"/>
  <c r="AN22" i="346" s="1"/>
  <c r="AL26" i="347"/>
  <c r="AM19" i="347"/>
  <c r="AN19" i="347" s="1"/>
  <c r="AJ26" i="348"/>
  <c r="AM21" i="348"/>
  <c r="AN21" i="348" s="1"/>
  <c r="AM14" i="349"/>
  <c r="AN14" i="349" s="1"/>
  <c r="AM23" i="349"/>
  <c r="AN23" i="349" s="1"/>
  <c r="AM23" i="350"/>
  <c r="AN23" i="350" s="1"/>
  <c r="AM18" i="351"/>
  <c r="AN18" i="351" s="1"/>
  <c r="AM22" i="351"/>
  <c r="AN22" i="351" s="1"/>
  <c r="AM25" i="352"/>
  <c r="AN25" i="352" s="1"/>
  <c r="AM17" i="353"/>
  <c r="AN17" i="353" s="1"/>
  <c r="AM20" i="353"/>
  <c r="AN20" i="353" s="1"/>
  <c r="AJ26" i="355"/>
  <c r="AH26" i="356"/>
  <c r="AM18" i="357"/>
  <c r="AN18" i="357" s="1"/>
  <c r="AM22" i="357"/>
  <c r="AN22" i="357" s="1"/>
  <c r="AL26" i="360"/>
  <c r="AM17" i="360"/>
  <c r="AN17" i="360" s="1"/>
  <c r="AK26" i="361"/>
  <c r="AL31" i="361" s="1"/>
  <c r="AJ26" i="362"/>
  <c r="AM14" i="363"/>
  <c r="AN14" i="363" s="1"/>
  <c r="AM21" i="363"/>
  <c r="AN21" i="363" s="1"/>
  <c r="AM16" i="364"/>
  <c r="AN16" i="364" s="1"/>
  <c r="AM23" i="364"/>
  <c r="AN23" i="364" s="1"/>
  <c r="AM18" i="365"/>
  <c r="AN18" i="365" s="1"/>
  <c r="AM20" i="365"/>
  <c r="AN20" i="365" s="1"/>
  <c r="AM14" i="370"/>
  <c r="AN14" i="370" s="1"/>
  <c r="AM16" i="373"/>
  <c r="AN16" i="373" s="1"/>
  <c r="AM18" i="375"/>
  <c r="AN18" i="375" s="1"/>
  <c r="AM22" i="375"/>
  <c r="AN22" i="375" s="1"/>
  <c r="AM18" i="376"/>
  <c r="AN18" i="376" s="1"/>
  <c r="AL26" i="383"/>
  <c r="AM16" i="387"/>
  <c r="AN16" i="387" s="1"/>
  <c r="AM18" i="388"/>
  <c r="AN18" i="388" s="1"/>
  <c r="AM20" i="393"/>
  <c r="AN20" i="393" s="1"/>
  <c r="AM20" i="394"/>
  <c r="AN20" i="394" s="1"/>
  <c r="AM15" i="400"/>
  <c r="AN15" i="400" s="1"/>
  <c r="AM15" i="401"/>
  <c r="AN15" i="401" s="1"/>
  <c r="AM14" i="406"/>
  <c r="AN14" i="406" s="1"/>
  <c r="AM17" i="410"/>
  <c r="AN17" i="410" s="1"/>
  <c r="AI26" i="415"/>
  <c r="AM19" i="415"/>
  <c r="AN19" i="415" s="1"/>
  <c r="AM14" i="327"/>
  <c r="AN14" i="327" s="1"/>
  <c r="AM21" i="327"/>
  <c r="AN21" i="327" s="1"/>
  <c r="AM25" i="329"/>
  <c r="AN25" i="329" s="1"/>
  <c r="AM20" i="330"/>
  <c r="AN20" i="330" s="1"/>
  <c r="AM24" i="332"/>
  <c r="AN24" i="332" s="1"/>
  <c r="AL26" i="333"/>
  <c r="AK26" i="334"/>
  <c r="AL31" i="334" s="1"/>
  <c r="AI26" i="335"/>
  <c r="AM16" i="336"/>
  <c r="AN16" i="336" s="1"/>
  <c r="AM23" i="336"/>
  <c r="AN23" i="336" s="1"/>
  <c r="AM18" i="337"/>
  <c r="AN18" i="337" s="1"/>
  <c r="AM25" i="337"/>
  <c r="AN25" i="337" s="1"/>
  <c r="AM17" i="338"/>
  <c r="AN17" i="338" s="1"/>
  <c r="AM20" i="338"/>
  <c r="AN20" i="338" s="1"/>
  <c r="AM22" i="339"/>
  <c r="AN22" i="339" s="1"/>
  <c r="AM24" i="339"/>
  <c r="AN24" i="339" s="1"/>
  <c r="AL26" i="340"/>
  <c r="AM19" i="340"/>
  <c r="AN19" i="340" s="1"/>
  <c r="AJ26" i="341"/>
  <c r="AI26" i="342"/>
  <c r="AM14" i="343"/>
  <c r="AN14" i="343" s="1"/>
  <c r="AM25" i="345"/>
  <c r="AN25" i="345" s="1"/>
  <c r="AM17" i="346"/>
  <c r="AN17" i="346" s="1"/>
  <c r="AK26" i="348"/>
  <c r="AJ32" i="348" s="1"/>
  <c r="AI26" i="349"/>
  <c r="AM21" i="349"/>
  <c r="AN21" i="349" s="1"/>
  <c r="AM16" i="350"/>
  <c r="AN16" i="350" s="1"/>
  <c r="AM18" i="352"/>
  <c r="AN18" i="352" s="1"/>
  <c r="AM22" i="352"/>
  <c r="AN22" i="352" s="1"/>
  <c r="AM24" i="354"/>
  <c r="AN24" i="354" s="1"/>
  <c r="AK26" i="355"/>
  <c r="AJ32" i="355" s="1"/>
  <c r="AM24" i="355"/>
  <c r="AN24" i="355" s="1"/>
  <c r="AI26" i="356"/>
  <c r="AM14" i="357"/>
  <c r="AN14" i="357" s="1"/>
  <c r="AM16" i="357"/>
  <c r="AN16" i="357" s="1"/>
  <c r="AM23" i="357"/>
  <c r="AN23" i="357" s="1"/>
  <c r="AM18" i="358"/>
  <c r="AN18" i="358" s="1"/>
  <c r="AM25" i="358"/>
  <c r="AN25" i="358" s="1"/>
  <c r="AM20" i="359"/>
  <c r="AN20" i="359" s="1"/>
  <c r="AM24" i="360"/>
  <c r="AN24" i="360" s="1"/>
  <c r="AM14" i="361"/>
  <c r="AN14" i="361" s="1"/>
  <c r="AK26" i="362"/>
  <c r="AL31" i="362" s="1"/>
  <c r="AI26" i="363"/>
  <c r="AH26" i="364"/>
  <c r="AM25" i="365"/>
  <c r="AN25" i="365" s="1"/>
  <c r="AK26" i="368"/>
  <c r="AL31" i="368" s="1"/>
  <c r="AM24" i="368"/>
  <c r="AN24" i="368" s="1"/>
  <c r="AJ26" i="369"/>
  <c r="AM19" i="369"/>
  <c r="AN19" i="369" s="1"/>
  <c r="AI26" i="372"/>
  <c r="AM23" i="375"/>
  <c r="AN23" i="375" s="1"/>
  <c r="AM25" i="379"/>
  <c r="AN25" i="379" s="1"/>
  <c r="AM20" i="380"/>
  <c r="AN20" i="380" s="1"/>
  <c r="AM15" i="382"/>
  <c r="AN15" i="382" s="1"/>
  <c r="AM24" i="384"/>
  <c r="AN24" i="384" s="1"/>
  <c r="AL26" i="385"/>
  <c r="AM19" i="385"/>
  <c r="AN19" i="385" s="1"/>
  <c r="AJ26" i="386"/>
  <c r="AH26" i="387"/>
  <c r="AM21" i="387"/>
  <c r="AN21" i="387" s="1"/>
  <c r="AM25" i="392"/>
  <c r="AN25" i="392" s="1"/>
  <c r="AM20" i="401"/>
  <c r="AN20" i="401" s="1"/>
  <c r="AM15" i="404"/>
  <c r="AN15" i="404" s="1"/>
  <c r="AM19" i="404"/>
  <c r="AN19" i="404" s="1"/>
  <c r="AL26" i="409"/>
  <c r="AL26" i="411"/>
  <c r="AI26" i="418"/>
  <c r="AM21" i="421"/>
  <c r="AN21" i="421" s="1"/>
  <c r="AI26" i="391"/>
  <c r="AM18" i="393"/>
  <c r="AN18" i="393" s="1"/>
  <c r="AM25" i="393"/>
  <c r="AN25" i="393" s="1"/>
  <c r="AL26" i="395"/>
  <c r="AM19" i="395"/>
  <c r="AN19" i="395" s="1"/>
  <c r="AJ26" i="396"/>
  <c r="AI26" i="397"/>
  <c r="AH26" i="398"/>
  <c r="AM16" i="398"/>
  <c r="AN16" i="398" s="1"/>
  <c r="AM18" i="400"/>
  <c r="AN18" i="400" s="1"/>
  <c r="AM22" i="400"/>
  <c r="AN22" i="400" s="1"/>
  <c r="AM25" i="401"/>
  <c r="AN25" i="401" s="1"/>
  <c r="AM15" i="403"/>
  <c r="AN15" i="403" s="1"/>
  <c r="AK26" i="404"/>
  <c r="AJ32" i="404" s="1"/>
  <c r="AJ26" i="405"/>
  <c r="AI26" i="406"/>
  <c r="AM21" i="406"/>
  <c r="AN21" i="406" s="1"/>
  <c r="AM14" i="407"/>
  <c r="AN14" i="407" s="1"/>
  <c r="AM16" i="408"/>
  <c r="AN16" i="408" s="1"/>
  <c r="AK26" i="410"/>
  <c r="AJ32" i="410" s="1"/>
  <c r="AM14" i="411"/>
  <c r="AN14" i="411" s="1"/>
  <c r="AM18" i="412"/>
  <c r="AN18" i="412" s="1"/>
  <c r="AM25" i="412"/>
  <c r="AN25" i="412" s="1"/>
  <c r="AJ26" i="415"/>
  <c r="AM21" i="415"/>
  <c r="AN21" i="415" s="1"/>
  <c r="AM14" i="416"/>
  <c r="AN14" i="416" s="1"/>
  <c r="AM21" i="416"/>
  <c r="AN21" i="416" s="1"/>
  <c r="AM16" i="417"/>
  <c r="AN16" i="417" s="1"/>
  <c r="AM16" i="418"/>
  <c r="AN16" i="418" s="1"/>
  <c r="AM25" i="418"/>
  <c r="AN25" i="418" s="1"/>
  <c r="AM20" i="419"/>
  <c r="AN20" i="419" s="1"/>
  <c r="AL26" i="421"/>
  <c r="AM24" i="421"/>
  <c r="AN24" i="421" s="1"/>
  <c r="AJ26" i="422"/>
  <c r="AM17" i="365"/>
  <c r="AN17" i="365" s="1"/>
  <c r="AM14" i="366"/>
  <c r="AN14" i="366" s="1"/>
  <c r="AM23" i="366"/>
  <c r="AN23" i="366" s="1"/>
  <c r="AM18" i="367"/>
  <c r="AN18" i="367" s="1"/>
  <c r="AM22" i="367"/>
  <c r="AN22" i="367" s="1"/>
  <c r="AM25" i="368"/>
  <c r="AN25" i="368" s="1"/>
  <c r="AM17" i="369"/>
  <c r="AN17" i="369" s="1"/>
  <c r="AM24" i="370"/>
  <c r="AN24" i="370" s="1"/>
  <c r="AL26" i="371"/>
  <c r="AK26" i="372"/>
  <c r="AJ32" i="372" s="1"/>
  <c r="AM14" i="373"/>
  <c r="AN14" i="373" s="1"/>
  <c r="AM22" i="374"/>
  <c r="AN22" i="374" s="1"/>
  <c r="AM20" i="375"/>
  <c r="AN20" i="375" s="1"/>
  <c r="AM24" i="375"/>
  <c r="AN24" i="375" s="1"/>
  <c r="AM15" i="376"/>
  <c r="AN15" i="376" s="1"/>
  <c r="AM17" i="376"/>
  <c r="AN17" i="376" s="1"/>
  <c r="AK26" i="378"/>
  <c r="AJ32" i="378" s="1"/>
  <c r="AM16" i="378"/>
  <c r="AN16" i="378" s="1"/>
  <c r="AM19" i="378"/>
  <c r="AN19" i="378" s="1"/>
  <c r="AI26" i="379"/>
  <c r="AM21" i="379"/>
  <c r="AN21" i="379" s="1"/>
  <c r="AM14" i="380"/>
  <c r="AN14" i="380" s="1"/>
  <c r="AM21" i="380"/>
  <c r="AN21" i="380" s="1"/>
  <c r="AM16" i="381"/>
  <c r="AN16" i="381" s="1"/>
  <c r="AM23" i="381"/>
  <c r="AN23" i="381" s="1"/>
  <c r="AM25" i="383"/>
  <c r="AN25" i="383" s="1"/>
  <c r="AM17" i="384"/>
  <c r="AN17" i="384" s="1"/>
  <c r="AM20" i="384"/>
  <c r="AN20" i="384" s="1"/>
  <c r="AM22" i="385"/>
  <c r="AN22" i="385" s="1"/>
  <c r="AM24" i="385"/>
  <c r="AN24" i="385" s="1"/>
  <c r="AM14" i="387"/>
  <c r="AN14" i="387" s="1"/>
  <c r="AM23" i="387"/>
  <c r="AN23" i="387" s="1"/>
  <c r="AM20" i="388"/>
  <c r="AN20" i="388" s="1"/>
  <c r="AL26" i="389"/>
  <c r="AK26" i="390"/>
  <c r="AJ32" i="390" s="1"/>
  <c r="AM19" i="390"/>
  <c r="AN19" i="390" s="1"/>
  <c r="AJ26" i="391"/>
  <c r="AM21" i="391"/>
  <c r="AN21" i="391" s="1"/>
  <c r="AH26" i="392"/>
  <c r="AM21" i="392"/>
  <c r="AN21" i="392" s="1"/>
  <c r="AM23" i="392"/>
  <c r="AN23" i="392" s="1"/>
  <c r="AM22" i="393"/>
  <c r="AN22" i="393" s="1"/>
  <c r="AM15" i="394"/>
  <c r="AN15" i="394" s="1"/>
  <c r="AM18" i="394"/>
  <c r="AN18" i="394" s="1"/>
  <c r="AK26" i="396"/>
  <c r="AJ32" i="396" s="1"/>
  <c r="AM19" i="396"/>
  <c r="AN19" i="396" s="1"/>
  <c r="AM24" i="396"/>
  <c r="AN24" i="396" s="1"/>
  <c r="AJ26" i="397"/>
  <c r="AI26" i="398"/>
  <c r="AM16" i="399"/>
  <c r="AN16" i="399" s="1"/>
  <c r="AM23" i="399"/>
  <c r="AN23" i="399" s="1"/>
  <c r="AM18" i="401"/>
  <c r="AN18" i="401" s="1"/>
  <c r="AM22" i="401"/>
  <c r="AN22" i="401" s="1"/>
  <c r="AM20" i="402"/>
  <c r="AN20" i="402" s="1"/>
  <c r="AM24" i="402"/>
  <c r="AN24" i="402" s="1"/>
  <c r="AL26" i="404"/>
  <c r="AK26" i="405"/>
  <c r="AJ32" i="405" s="1"/>
  <c r="AM19" i="405"/>
  <c r="AN19" i="405" s="1"/>
  <c r="AM24" i="405"/>
  <c r="AN24" i="405" s="1"/>
  <c r="AJ26" i="406"/>
  <c r="AI26" i="407"/>
  <c r="AL26" i="410"/>
  <c r="AM19" i="410"/>
  <c r="AN19" i="410" s="1"/>
  <c r="AJ26" i="411"/>
  <c r="AM23" i="411"/>
  <c r="AN23" i="411" s="1"/>
  <c r="AM20" i="413"/>
  <c r="AN20" i="413" s="1"/>
  <c r="AM24" i="414"/>
  <c r="AN24" i="414" s="1"/>
  <c r="AK26" i="415"/>
  <c r="AL31" i="415" s="1"/>
  <c r="AI26" i="416"/>
  <c r="AH26" i="417"/>
  <c r="AM18" i="419"/>
  <c r="AN18" i="419" s="1"/>
  <c r="AM25" i="419"/>
  <c r="AN25" i="419" s="1"/>
  <c r="AK26" i="422"/>
  <c r="AL31" i="422" s="1"/>
  <c r="AM19" i="422"/>
  <c r="AN19" i="422" s="1"/>
  <c r="AM21" i="366"/>
  <c r="AN21" i="366" s="1"/>
  <c r="AM16" i="367"/>
  <c r="AN16" i="367" s="1"/>
  <c r="AM23" i="367"/>
  <c r="AN23" i="367" s="1"/>
  <c r="AM18" i="368"/>
  <c r="AN18" i="368" s="1"/>
  <c r="AM20" i="369"/>
  <c r="AN20" i="369" s="1"/>
  <c r="AM24" i="371"/>
  <c r="AN24" i="371" s="1"/>
  <c r="AL26" i="372"/>
  <c r="AM19" i="372"/>
  <c r="AN19" i="372" s="1"/>
  <c r="AI26" i="373"/>
  <c r="AM16" i="374"/>
  <c r="AN16" i="374" s="1"/>
  <c r="AM23" i="374"/>
  <c r="AN23" i="374" s="1"/>
  <c r="AM25" i="375"/>
  <c r="AN25" i="375" s="1"/>
  <c r="AM20" i="376"/>
  <c r="AN20" i="376" s="1"/>
  <c r="AM22" i="377"/>
  <c r="AN22" i="377" s="1"/>
  <c r="AM24" i="377"/>
  <c r="AN24" i="377" s="1"/>
  <c r="AL26" i="378"/>
  <c r="AJ26" i="379"/>
  <c r="AI26" i="380"/>
  <c r="AH26" i="381"/>
  <c r="AM21" i="381"/>
  <c r="AN21" i="381" s="1"/>
  <c r="AM16" i="382"/>
  <c r="AN16" i="382" s="1"/>
  <c r="AM23" i="382"/>
  <c r="AN23" i="382" s="1"/>
  <c r="AM18" i="383"/>
  <c r="AN18" i="383" s="1"/>
  <c r="AM22" i="383"/>
  <c r="AN22" i="383" s="1"/>
  <c r="AM25" i="384"/>
  <c r="AN25" i="384" s="1"/>
  <c r="AJ26" i="387"/>
  <c r="AM24" i="389"/>
  <c r="AN24" i="389" s="1"/>
  <c r="AL26" i="390"/>
  <c r="AM24" i="390"/>
  <c r="AN24" i="390" s="1"/>
  <c r="AK26" i="391"/>
  <c r="AJ32" i="391" s="1"/>
  <c r="AI26" i="392"/>
  <c r="AM23" i="393"/>
  <c r="AN23" i="393" s="1"/>
  <c r="AM24" i="395"/>
  <c r="AN24" i="395" s="1"/>
  <c r="AL26" i="396"/>
  <c r="AM17" i="396"/>
  <c r="AN17" i="396" s="1"/>
  <c r="AK26" i="397"/>
  <c r="AL31" i="397" s="1"/>
  <c r="AM19" i="397"/>
  <c r="AN19" i="397" s="1"/>
  <c r="AJ26" i="398"/>
  <c r="AM21" i="398"/>
  <c r="AN21" i="398" s="1"/>
  <c r="AM14" i="399"/>
  <c r="AM21" i="399"/>
  <c r="AN21" i="399" s="1"/>
  <c r="AM16" i="400"/>
  <c r="AN16" i="400" s="1"/>
  <c r="AM23" i="400"/>
  <c r="AN23" i="400" s="1"/>
  <c r="AM23" i="401"/>
  <c r="AN23" i="401" s="1"/>
  <c r="AM25" i="402"/>
  <c r="AN25" i="402" s="1"/>
  <c r="AM20" i="403"/>
  <c r="AN20" i="403" s="1"/>
  <c r="AM22" i="403"/>
  <c r="AN22" i="403" s="1"/>
  <c r="AM24" i="404"/>
  <c r="AN24" i="404" s="1"/>
  <c r="AL26" i="405"/>
  <c r="AM17" i="405"/>
  <c r="AN17" i="405" s="1"/>
  <c r="AK26" i="406"/>
  <c r="AJ32" i="406" s="1"/>
  <c r="AJ26" i="407"/>
  <c r="AM21" i="407"/>
  <c r="AN21" i="407" s="1"/>
  <c r="AM14" i="408"/>
  <c r="AN14" i="408" s="1"/>
  <c r="AM25" i="408"/>
  <c r="AN25" i="408" s="1"/>
  <c r="AM17" i="409"/>
  <c r="AN17" i="409" s="1"/>
  <c r="AM20" i="409"/>
  <c r="AN20" i="409" s="1"/>
  <c r="AK26" i="411"/>
  <c r="AJ32" i="411" s="1"/>
  <c r="AM21" i="411"/>
  <c r="AN21" i="411" s="1"/>
  <c r="AM25" i="413"/>
  <c r="AN25" i="413" s="1"/>
  <c r="AM17" i="414"/>
  <c r="AN17" i="414" s="1"/>
  <c r="AL26" i="415"/>
  <c r="AJ26" i="416"/>
  <c r="AI26" i="417"/>
  <c r="AM21" i="417"/>
  <c r="AN21" i="417" s="1"/>
  <c r="AM14" i="418"/>
  <c r="AN14" i="418" s="1"/>
  <c r="AM21" i="418"/>
  <c r="AN21" i="418" s="1"/>
  <c r="AM23" i="418"/>
  <c r="AN23" i="418" s="1"/>
  <c r="AM20" i="420"/>
  <c r="AN20" i="420" s="1"/>
  <c r="AM24" i="420"/>
  <c r="AN24" i="420" s="1"/>
  <c r="AL26" i="422"/>
  <c r="AK26" i="392"/>
  <c r="AJ32" i="392" s="1"/>
  <c r="AM16" i="393"/>
  <c r="AN16" i="393" s="1"/>
  <c r="AM24" i="397"/>
  <c r="AN24" i="397" s="1"/>
  <c r="AL26" i="398"/>
  <c r="AM19" i="398"/>
  <c r="AN19" i="398" s="1"/>
  <c r="AJ26" i="399"/>
  <c r="AI26" i="400"/>
  <c r="AM17" i="404"/>
  <c r="AN17" i="404" s="1"/>
  <c r="AM24" i="406"/>
  <c r="AN24" i="406" s="1"/>
  <c r="AL26" i="407"/>
  <c r="AM19" i="407"/>
  <c r="AN19" i="407" s="1"/>
  <c r="AJ26" i="408"/>
  <c r="AM16" i="412"/>
  <c r="AN16" i="412" s="1"/>
  <c r="AM24" i="415"/>
  <c r="AN24" i="415" s="1"/>
  <c r="AL26" i="416"/>
  <c r="AK26" i="417"/>
  <c r="AJ32" i="417" s="1"/>
  <c r="AM19" i="417"/>
  <c r="AN19" i="417" s="1"/>
  <c r="AJ26" i="418"/>
  <c r="AM23" i="419"/>
  <c r="AN23" i="419" s="1"/>
  <c r="AM22" i="420"/>
  <c r="AN22" i="420" s="1"/>
  <c r="AM20" i="386"/>
  <c r="AN20" i="386" s="1"/>
  <c r="AM19" i="387"/>
  <c r="AN19" i="387" s="1"/>
  <c r="AI26" i="388"/>
  <c r="AM25" i="389"/>
  <c r="AN25" i="389" s="1"/>
  <c r="AM17" i="390"/>
  <c r="AN17" i="390" s="1"/>
  <c r="AM24" i="391"/>
  <c r="AN24" i="391" s="1"/>
  <c r="AL26" i="392"/>
  <c r="AI26" i="393"/>
  <c r="AH26" i="394"/>
  <c r="AM14" i="398"/>
  <c r="AN14" i="398" s="1"/>
  <c r="AK26" i="399"/>
  <c r="AL31" i="399" s="1"/>
  <c r="AM19" i="399"/>
  <c r="AN19" i="399" s="1"/>
  <c r="AJ26" i="400"/>
  <c r="AI26" i="401"/>
  <c r="AM16" i="401"/>
  <c r="AN16" i="401" s="1"/>
  <c r="AH26" i="402"/>
  <c r="AM15" i="406"/>
  <c r="AN15" i="406" s="1"/>
  <c r="AM17" i="406"/>
  <c r="AN17" i="406" s="1"/>
  <c r="AK26" i="408"/>
  <c r="AJ32" i="408" s="1"/>
  <c r="AM22" i="409"/>
  <c r="AN22" i="409" s="1"/>
  <c r="AI26" i="412"/>
  <c r="AM22" i="414"/>
  <c r="AN22" i="414" s="1"/>
  <c r="AM17" i="415"/>
  <c r="AN17" i="415" s="1"/>
  <c r="AM24" i="416"/>
  <c r="AN24" i="416" s="1"/>
  <c r="AL26" i="417"/>
  <c r="AK26" i="418"/>
  <c r="AJ32" i="418" s="1"/>
  <c r="AH26" i="419"/>
  <c r="AM17" i="422"/>
  <c r="AN17" i="422" s="1"/>
  <c r="AK26" i="367"/>
  <c r="AL31" i="367" s="1"/>
  <c r="AI26" i="368"/>
  <c r="AM14" i="369"/>
  <c r="AN14" i="369" s="1"/>
  <c r="AM18" i="371"/>
  <c r="AN18" i="371" s="1"/>
  <c r="AM22" i="371"/>
  <c r="AN22" i="371" s="1"/>
  <c r="AM20" i="372"/>
  <c r="AN20" i="372" s="1"/>
  <c r="AK26" i="374"/>
  <c r="AJ32" i="374" s="1"/>
  <c r="AM19" i="374"/>
  <c r="AN19" i="374" s="1"/>
  <c r="AI26" i="375"/>
  <c r="AM23" i="376"/>
  <c r="AN23" i="376" s="1"/>
  <c r="AM20" i="378"/>
  <c r="AN20" i="378" s="1"/>
  <c r="AM24" i="380"/>
  <c r="AN24" i="380" s="1"/>
  <c r="AL26" i="381"/>
  <c r="AK26" i="382"/>
  <c r="AJ32" i="382" s="1"/>
  <c r="AM19" i="382"/>
  <c r="AN19" i="382" s="1"/>
  <c r="AJ26" i="383"/>
  <c r="AM21" i="383"/>
  <c r="AN21" i="383" s="1"/>
  <c r="AH26" i="384"/>
  <c r="AM21" i="384"/>
  <c r="AN21" i="384" s="1"/>
  <c r="AM16" i="385"/>
  <c r="AN16" i="385" s="1"/>
  <c r="AM23" i="385"/>
  <c r="AN23" i="385" s="1"/>
  <c r="AM18" i="386"/>
  <c r="AN18" i="386" s="1"/>
  <c r="AM25" i="386"/>
  <c r="AN25" i="386" s="1"/>
  <c r="AJ26" i="388"/>
  <c r="AM23" i="388"/>
  <c r="AN23" i="388" s="1"/>
  <c r="AM18" i="389"/>
  <c r="AN18" i="389" s="1"/>
  <c r="AM22" i="389"/>
  <c r="AN22" i="389" s="1"/>
  <c r="AM20" i="390"/>
  <c r="AN20" i="390" s="1"/>
  <c r="AM25" i="390"/>
  <c r="AN25" i="390" s="1"/>
  <c r="AM15" i="392"/>
  <c r="AN15" i="392" s="1"/>
  <c r="AM19" i="392"/>
  <c r="AN19" i="392" s="1"/>
  <c r="AJ26" i="393"/>
  <c r="AM14" i="394"/>
  <c r="AN14" i="394" s="1"/>
  <c r="AM18" i="395"/>
  <c r="AN18" i="395" s="1"/>
  <c r="AM22" i="395"/>
  <c r="AN22" i="395" s="1"/>
  <c r="AM25" i="396"/>
  <c r="AN25" i="396" s="1"/>
  <c r="AM17" i="397"/>
  <c r="AN17" i="397" s="1"/>
  <c r="AM20" i="397"/>
  <c r="AN20" i="397" s="1"/>
  <c r="AM24" i="398"/>
  <c r="AN24" i="398" s="1"/>
  <c r="AL26" i="399"/>
  <c r="AK26" i="400"/>
  <c r="AJ32" i="400" s="1"/>
  <c r="AM19" i="400"/>
  <c r="AN19" i="400" s="1"/>
  <c r="AJ26" i="401"/>
  <c r="AI26" i="402"/>
  <c r="AM21" i="402"/>
  <c r="AN21" i="402" s="1"/>
  <c r="AM18" i="404"/>
  <c r="AN18" i="404" s="1"/>
  <c r="AM22" i="404"/>
  <c r="AN22" i="404" s="1"/>
  <c r="AM25" i="405"/>
  <c r="AN25" i="405" s="1"/>
  <c r="AM20" i="406"/>
  <c r="AN20" i="406" s="1"/>
  <c r="AL26" i="408"/>
  <c r="AM16" i="409"/>
  <c r="AN16" i="409" s="1"/>
  <c r="AM23" i="409"/>
  <c r="AN23" i="409" s="1"/>
  <c r="AM25" i="410"/>
  <c r="AN25" i="410" s="1"/>
  <c r="AM19" i="411"/>
  <c r="AN19" i="411" s="1"/>
  <c r="AJ26" i="412"/>
  <c r="AI26" i="413"/>
  <c r="AM16" i="414"/>
  <c r="AN16" i="414" s="1"/>
  <c r="AM23" i="414"/>
  <c r="AN23" i="414" s="1"/>
  <c r="AM20" i="415"/>
  <c r="AN20" i="415" s="1"/>
  <c r="AM24" i="417"/>
  <c r="AN24" i="417" s="1"/>
  <c r="AL26" i="418"/>
  <c r="AI26" i="419"/>
  <c r="AM21" i="419"/>
  <c r="AN21" i="419" s="1"/>
  <c r="AM14" i="420"/>
  <c r="AN14" i="420" s="1"/>
  <c r="AM22" i="421"/>
  <c r="AN22" i="421" s="1"/>
  <c r="AM25" i="422"/>
  <c r="AN25" i="422" s="1"/>
  <c r="AM17" i="366"/>
  <c r="AN17" i="366" s="1"/>
  <c r="AM19" i="367"/>
  <c r="AN19" i="367" s="1"/>
  <c r="AJ26" i="368"/>
  <c r="AI26" i="369"/>
  <c r="AM16" i="369"/>
  <c r="AN16" i="369" s="1"/>
  <c r="AM21" i="369"/>
  <c r="AN21" i="369" s="1"/>
  <c r="AM16" i="370"/>
  <c r="AN16" i="370" s="1"/>
  <c r="AM23" i="370"/>
  <c r="AN23" i="370" s="1"/>
  <c r="AM23" i="371"/>
  <c r="AN23" i="371" s="1"/>
  <c r="AL26" i="374"/>
  <c r="AM24" i="374"/>
  <c r="AN24" i="374" s="1"/>
  <c r="AJ26" i="375"/>
  <c r="AM21" i="375"/>
  <c r="AN21" i="375" s="1"/>
  <c r="AH26" i="376"/>
  <c r="AM21" i="376"/>
  <c r="AN21" i="376" s="1"/>
  <c r="AM25" i="378"/>
  <c r="AN25" i="378" s="1"/>
  <c r="AM17" i="379"/>
  <c r="AN17" i="379" s="1"/>
  <c r="AM20" i="379"/>
  <c r="AN20" i="379" s="1"/>
  <c r="AM24" i="381"/>
  <c r="AN24" i="381" s="1"/>
  <c r="AL26" i="382"/>
  <c r="AK26" i="383"/>
  <c r="AL31" i="383" s="1"/>
  <c r="AI26" i="384"/>
  <c r="AH26" i="385"/>
  <c r="AM22" i="386"/>
  <c r="AN22" i="386" s="1"/>
  <c r="AK26" i="388"/>
  <c r="AJ32" i="388" s="1"/>
  <c r="AM21" i="388"/>
  <c r="AN21" i="388" s="1"/>
  <c r="AM23" i="389"/>
  <c r="AN23" i="389" s="1"/>
  <c r="AM18" i="390"/>
  <c r="AN18" i="390" s="1"/>
  <c r="AM22" i="390"/>
  <c r="AN22" i="390" s="1"/>
  <c r="AM20" i="391"/>
  <c r="AN20" i="391" s="1"/>
  <c r="AK26" i="393"/>
  <c r="AJ32" i="393" s="1"/>
  <c r="AJ26" i="394"/>
  <c r="AM16" i="395"/>
  <c r="AN16" i="395" s="1"/>
  <c r="AM23" i="395"/>
  <c r="AN23" i="395" s="1"/>
  <c r="AM18" i="396"/>
  <c r="AN18" i="396" s="1"/>
  <c r="AM22" i="396"/>
  <c r="AN22" i="396" s="1"/>
  <c r="AM25" i="397"/>
  <c r="AN25" i="397" s="1"/>
  <c r="AM17" i="399"/>
  <c r="AN17" i="399" s="1"/>
  <c r="AL26" i="400"/>
  <c r="AK26" i="401"/>
  <c r="AJ32" i="401" s="1"/>
  <c r="AM19" i="401"/>
  <c r="AN19" i="401" s="1"/>
  <c r="AM14" i="402"/>
  <c r="AN14" i="402" s="1"/>
  <c r="AH26" i="403"/>
  <c r="AM21" i="403"/>
  <c r="AN21" i="403" s="1"/>
  <c r="AM23" i="404"/>
  <c r="AN23" i="404" s="1"/>
  <c r="AM18" i="405"/>
  <c r="AN18" i="405" s="1"/>
  <c r="AM18" i="406"/>
  <c r="AN18" i="406" s="1"/>
  <c r="AM25" i="406"/>
  <c r="AN25" i="406" s="1"/>
  <c r="AM15" i="408"/>
  <c r="AN15" i="408" s="1"/>
  <c r="AM14" i="409"/>
  <c r="AN14" i="409" s="1"/>
  <c r="AM18" i="410"/>
  <c r="AN18" i="410" s="1"/>
  <c r="AM22" i="410"/>
  <c r="AN22" i="410" s="1"/>
  <c r="AK26" i="412"/>
  <c r="AL31" i="412" s="1"/>
  <c r="AM17" i="412"/>
  <c r="AN17" i="412" s="1"/>
  <c r="AJ26" i="413"/>
  <c r="AM21" i="413"/>
  <c r="AN21" i="413" s="1"/>
  <c r="AM14" i="414"/>
  <c r="AN14" i="414" s="1"/>
  <c r="AM18" i="415"/>
  <c r="AN18" i="415" s="1"/>
  <c r="AM25" i="415"/>
  <c r="AN25" i="415" s="1"/>
  <c r="AM17" i="416"/>
  <c r="AN17" i="416" s="1"/>
  <c r="AM20" i="416"/>
  <c r="AN20" i="416" s="1"/>
  <c r="AM15" i="418"/>
  <c r="AN15" i="418" s="1"/>
  <c r="AM19" i="418"/>
  <c r="AN19" i="418" s="1"/>
  <c r="AJ26" i="419"/>
  <c r="AI26" i="420"/>
  <c r="AM16" i="421"/>
  <c r="AN16" i="421" s="1"/>
  <c r="AM23" i="421"/>
  <c r="AN23" i="421" s="1"/>
  <c r="AM18" i="422"/>
  <c r="AN18" i="422" s="1"/>
  <c r="AM22" i="422"/>
  <c r="AN22" i="422" s="1"/>
  <c r="AM20" i="387"/>
  <c r="AN20" i="387" s="1"/>
  <c r="AL26" i="388"/>
  <c r="AM16" i="389"/>
  <c r="AN16" i="389" s="1"/>
  <c r="AM23" i="390"/>
  <c r="AN23" i="390" s="1"/>
  <c r="AM25" i="391"/>
  <c r="AN25" i="391" s="1"/>
  <c r="AM20" i="392"/>
  <c r="AN20" i="392" s="1"/>
  <c r="AL26" i="393"/>
  <c r="AK26" i="394"/>
  <c r="AJ32" i="394" s="1"/>
  <c r="AM14" i="395"/>
  <c r="AN14" i="395" s="1"/>
  <c r="AM23" i="396"/>
  <c r="AN23" i="396" s="1"/>
  <c r="AM18" i="397"/>
  <c r="AN18" i="397" s="1"/>
  <c r="AM22" i="397"/>
  <c r="AN22" i="397" s="1"/>
  <c r="AM17" i="398"/>
  <c r="AN17" i="398" s="1"/>
  <c r="AM20" i="398"/>
  <c r="AN20" i="398" s="1"/>
  <c r="AL26" i="401"/>
  <c r="AK26" i="402"/>
  <c r="AJ32" i="402" s="1"/>
  <c r="AM14" i="403"/>
  <c r="AN14" i="403" s="1"/>
  <c r="AM16" i="404"/>
  <c r="AN16" i="404" s="1"/>
  <c r="AM23" i="405"/>
  <c r="AN23" i="405" s="1"/>
  <c r="AM20" i="407"/>
  <c r="AN20" i="407" s="1"/>
  <c r="AM24" i="407"/>
  <c r="AN24" i="407" s="1"/>
  <c r="AI26" i="409"/>
  <c r="AM16" i="410"/>
  <c r="AN16" i="410" s="1"/>
  <c r="AM23" i="410"/>
  <c r="AN23" i="410" s="1"/>
  <c r="AM20" i="411"/>
  <c r="AN20" i="411" s="1"/>
  <c r="AL26" i="412"/>
  <c r="AM24" i="412"/>
  <c r="AN24" i="412" s="1"/>
  <c r="AK26" i="413"/>
  <c r="AJ32" i="413" s="1"/>
  <c r="AI26" i="414"/>
  <c r="AM25" i="416"/>
  <c r="AN25" i="416" s="1"/>
  <c r="AM17" i="417"/>
  <c r="AN17" i="417" s="1"/>
  <c r="AM20" i="417"/>
  <c r="AN20" i="417" s="1"/>
  <c r="AK26" i="419"/>
  <c r="AJ32" i="419" s="1"/>
  <c r="AJ26" i="420"/>
  <c r="AM21" i="420"/>
  <c r="AN21" i="420" s="1"/>
  <c r="AM14" i="421"/>
  <c r="AN14" i="421" s="1"/>
  <c r="AL26" i="368"/>
  <c r="AK26" i="369"/>
  <c r="AJ32" i="369" s="1"/>
  <c r="AI26" i="370"/>
  <c r="AM14" i="371"/>
  <c r="AN14" i="371" s="1"/>
  <c r="AM16" i="372"/>
  <c r="AN16" i="372" s="1"/>
  <c r="AM23" i="372"/>
  <c r="AN23" i="372" s="1"/>
  <c r="AM20" i="373"/>
  <c r="AN20" i="373" s="1"/>
  <c r="AM24" i="373"/>
  <c r="AN24" i="373" s="1"/>
  <c r="AL26" i="375"/>
  <c r="AM19" i="375"/>
  <c r="AN19" i="375" s="1"/>
  <c r="AJ26" i="376"/>
  <c r="AI26" i="377"/>
  <c r="AM16" i="377"/>
  <c r="AN16" i="377" s="1"/>
  <c r="AM21" i="377"/>
  <c r="AN21" i="377" s="1"/>
  <c r="AM18" i="378"/>
  <c r="AN18" i="378" s="1"/>
  <c r="AM23" i="378"/>
  <c r="AN23" i="378" s="1"/>
  <c r="AM18" i="379"/>
  <c r="AN18" i="379" s="1"/>
  <c r="AM22" i="379"/>
  <c r="AN22" i="379" s="1"/>
  <c r="AM25" i="380"/>
  <c r="AN25" i="380" s="1"/>
  <c r="AM17" i="381"/>
  <c r="AN17" i="381" s="1"/>
  <c r="AM20" i="381"/>
  <c r="AN20" i="381" s="1"/>
  <c r="AK26" i="384"/>
  <c r="AJ32" i="384" s="1"/>
  <c r="AM19" i="384"/>
  <c r="AN19" i="384" s="1"/>
  <c r="AM14" i="385"/>
  <c r="AN14" i="385" s="1"/>
  <c r="AM21" i="385"/>
  <c r="AN21" i="385" s="1"/>
  <c r="AM14" i="386"/>
  <c r="AN14" i="386" s="1"/>
  <c r="AM14" i="389"/>
  <c r="AN14" i="389" s="1"/>
  <c r="AM21" i="389"/>
  <c r="AN21" i="389" s="1"/>
  <c r="AM16" i="390"/>
  <c r="AN16" i="390" s="1"/>
  <c r="AM18" i="391"/>
  <c r="AN18" i="391" s="1"/>
  <c r="AM22" i="391"/>
  <c r="AN22" i="391" s="1"/>
  <c r="AM15" i="393"/>
  <c r="AN15" i="393" s="1"/>
  <c r="AM24" i="393"/>
  <c r="AN24" i="393" s="1"/>
  <c r="AL26" i="394"/>
  <c r="AM17" i="394"/>
  <c r="AN17" i="394" s="1"/>
  <c r="AI26" i="395"/>
  <c r="AM16" i="396"/>
  <c r="AN16" i="396" s="1"/>
  <c r="AM25" i="398"/>
  <c r="AN25" i="398" s="1"/>
  <c r="AM20" i="399"/>
  <c r="AN20" i="399" s="1"/>
  <c r="AM24" i="401"/>
  <c r="AN24" i="401" s="1"/>
  <c r="AL26" i="402"/>
  <c r="AM19" i="402"/>
  <c r="AN19" i="402" s="1"/>
  <c r="AJ26" i="403"/>
  <c r="AM14" i="404"/>
  <c r="AN14" i="404" s="1"/>
  <c r="AM21" i="404"/>
  <c r="AN21" i="404" s="1"/>
  <c r="AM16" i="405"/>
  <c r="AN16" i="405" s="1"/>
  <c r="AM16" i="406"/>
  <c r="AN16" i="406" s="1"/>
  <c r="AM25" i="407"/>
  <c r="AN25" i="407" s="1"/>
  <c r="AM24" i="408"/>
  <c r="AN24" i="408" s="1"/>
  <c r="AJ26" i="409"/>
  <c r="AM14" i="410"/>
  <c r="AN14" i="410" s="1"/>
  <c r="AM15" i="412"/>
  <c r="AN15" i="412" s="1"/>
  <c r="AM22" i="412"/>
  <c r="AN22" i="412" s="1"/>
  <c r="AL26" i="413"/>
  <c r="AM19" i="413"/>
  <c r="AN19" i="413" s="1"/>
  <c r="AJ26" i="414"/>
  <c r="AM16" i="415"/>
  <c r="AN16" i="415" s="1"/>
  <c r="AM18" i="416"/>
  <c r="AN18" i="416" s="1"/>
  <c r="AM22" i="416"/>
  <c r="AN22" i="416" s="1"/>
  <c r="AM25" i="417"/>
  <c r="AN25" i="417" s="1"/>
  <c r="AM20" i="418"/>
  <c r="AN20" i="418" s="1"/>
  <c r="AM24" i="418"/>
  <c r="AN24" i="418" s="1"/>
  <c r="AL26" i="419"/>
  <c r="AK26" i="420"/>
  <c r="AL31" i="420" s="1"/>
  <c r="AI26" i="421"/>
  <c r="AM16" i="422"/>
  <c r="AN16" i="422" s="1"/>
  <c r="AM23" i="422"/>
  <c r="AN23" i="422" s="1"/>
  <c r="AM18" i="366"/>
  <c r="AN18" i="366" s="1"/>
  <c r="AM20" i="366"/>
  <c r="AN20" i="366" s="1"/>
  <c r="AM22" i="366"/>
  <c r="AN22" i="366" s="1"/>
  <c r="AM25" i="366"/>
  <c r="AN25" i="366" s="1"/>
  <c r="AL26" i="367"/>
  <c r="AM15" i="368"/>
  <c r="AN15" i="368" s="1"/>
  <c r="AM22" i="368"/>
  <c r="AN22" i="368" s="1"/>
  <c r="AL26" i="369"/>
  <c r="AJ26" i="370"/>
  <c r="AI26" i="371"/>
  <c r="AM21" i="371"/>
  <c r="AN21" i="371" s="1"/>
  <c r="AM14" i="372"/>
  <c r="AN14" i="372" s="1"/>
  <c r="AM25" i="373"/>
  <c r="AN25" i="373" s="1"/>
  <c r="AM17" i="374"/>
  <c r="AN17" i="374" s="1"/>
  <c r="AM20" i="374"/>
  <c r="AN20" i="374" s="1"/>
  <c r="AK26" i="376"/>
  <c r="AJ32" i="376" s="1"/>
  <c r="AJ26" i="377"/>
  <c r="AH26" i="378"/>
  <c r="AM23" i="379"/>
  <c r="AN23" i="379" s="1"/>
  <c r="AM18" i="380"/>
  <c r="AN18" i="380" s="1"/>
  <c r="AM22" i="380"/>
  <c r="AN22" i="380" s="1"/>
  <c r="AM25" i="381"/>
  <c r="AN25" i="381" s="1"/>
  <c r="AM17" i="382"/>
  <c r="AN17" i="382" s="1"/>
  <c r="AM20" i="382"/>
  <c r="AN20" i="382" s="1"/>
  <c r="AL26" i="384"/>
  <c r="AK26" i="385"/>
  <c r="AL31" i="385" s="1"/>
  <c r="AI26" i="386"/>
  <c r="AM21" i="386"/>
  <c r="AN21" i="386" s="1"/>
  <c r="AM18" i="387"/>
  <c r="AN18" i="387" s="1"/>
  <c r="AI26" i="389"/>
  <c r="AH26" i="390"/>
  <c r="AM21" i="390"/>
  <c r="AN21" i="390" s="1"/>
  <c r="AM16" i="391"/>
  <c r="AN16" i="391" s="1"/>
  <c r="AM23" i="391"/>
  <c r="AN23" i="391" s="1"/>
  <c r="AM18" i="392"/>
  <c r="AN18" i="392" s="1"/>
  <c r="AM17" i="393"/>
  <c r="AN17" i="393" s="1"/>
  <c r="AJ26" i="395"/>
  <c r="AM21" i="395"/>
  <c r="AN21" i="395" s="1"/>
  <c r="AM14" i="396"/>
  <c r="AN14" i="396" s="1"/>
  <c r="AM21" i="396"/>
  <c r="AN21" i="396" s="1"/>
  <c r="AM16" i="397"/>
  <c r="AN16" i="397" s="1"/>
  <c r="AM23" i="397"/>
  <c r="AN23" i="397" s="1"/>
  <c r="AM18" i="398"/>
  <c r="AN18" i="398" s="1"/>
  <c r="AM22" i="398"/>
  <c r="AN22" i="398" s="1"/>
  <c r="AM25" i="399"/>
  <c r="AN25" i="399" s="1"/>
  <c r="AM17" i="400"/>
  <c r="AN17" i="400" s="1"/>
  <c r="AM20" i="400"/>
  <c r="AN20" i="400" s="1"/>
  <c r="AK26" i="403"/>
  <c r="AJ32" i="403" s="1"/>
  <c r="AM24" i="403"/>
  <c r="AN24" i="403" s="1"/>
  <c r="AI26" i="404"/>
  <c r="AM14" i="405"/>
  <c r="AN14" i="405" s="1"/>
  <c r="AM21" i="405"/>
  <c r="AN21" i="405" s="1"/>
  <c r="AM23" i="406"/>
  <c r="AN23" i="406" s="1"/>
  <c r="AM18" i="407"/>
  <c r="AN18" i="407" s="1"/>
  <c r="AM22" i="407"/>
  <c r="AN22" i="407" s="1"/>
  <c r="AM20" i="408"/>
  <c r="AN20" i="408" s="1"/>
  <c r="AK26" i="409"/>
  <c r="AJ32" i="409" s="1"/>
  <c r="AM19" i="409"/>
  <c r="AN19" i="409" s="1"/>
  <c r="AI26" i="410"/>
  <c r="AM18" i="411"/>
  <c r="AN18" i="411" s="1"/>
  <c r="AM24" i="411"/>
  <c r="AN24" i="411" s="1"/>
  <c r="AK26" i="414"/>
  <c r="AL31" i="414" s="1"/>
  <c r="AM14" i="415"/>
  <c r="AM23" i="415"/>
  <c r="AN23" i="415" s="1"/>
  <c r="AM18" i="417"/>
  <c r="AN18" i="417" s="1"/>
  <c r="AM22" i="417"/>
  <c r="AN22" i="417" s="1"/>
  <c r="AM22" i="419"/>
  <c r="AN22" i="419" s="1"/>
  <c r="AM24" i="419"/>
  <c r="AN24" i="419" s="1"/>
  <c r="AL26" i="420"/>
  <c r="AM19" i="420"/>
  <c r="AN19" i="420" s="1"/>
  <c r="AJ26" i="421"/>
  <c r="AM14" i="422"/>
  <c r="AN14" i="422" s="1"/>
  <c r="AM21" i="422"/>
  <c r="AN21" i="422" s="1"/>
  <c r="AH26" i="422"/>
  <c r="AH26" i="421"/>
  <c r="AH26" i="420"/>
  <c r="AM14" i="419"/>
  <c r="AH26" i="418"/>
  <c r="AJ26" i="417"/>
  <c r="AM14" i="417"/>
  <c r="AH26" i="416"/>
  <c r="AH26" i="415"/>
  <c r="AH26" i="414"/>
  <c r="AH26" i="413"/>
  <c r="AH26" i="412"/>
  <c r="AI26" i="411"/>
  <c r="AH26" i="410"/>
  <c r="AH26" i="409"/>
  <c r="AH26" i="408"/>
  <c r="AH26" i="407"/>
  <c r="AL26" i="406"/>
  <c r="AH26" i="405"/>
  <c r="AH26" i="404"/>
  <c r="AI26" i="403"/>
  <c r="AJ26" i="402"/>
  <c r="AH26" i="401"/>
  <c r="AH26" i="400"/>
  <c r="AH26" i="399"/>
  <c r="AH26" i="397"/>
  <c r="AH26" i="396"/>
  <c r="AH26" i="395"/>
  <c r="AI26" i="394"/>
  <c r="AH26" i="393"/>
  <c r="AJ26" i="392"/>
  <c r="AH26" i="391"/>
  <c r="AM14" i="390"/>
  <c r="AH26" i="389"/>
  <c r="AH26" i="388"/>
  <c r="AI26" i="387"/>
  <c r="AH26" i="386"/>
  <c r="AJ26" i="385"/>
  <c r="AM14" i="384"/>
  <c r="AH26" i="383"/>
  <c r="AH26" i="382"/>
  <c r="AM14" i="381"/>
  <c r="AH26" i="380"/>
  <c r="AH26" i="379"/>
  <c r="AH26" i="377"/>
  <c r="AM14" i="376"/>
  <c r="AH26" i="375"/>
  <c r="AH26" i="374"/>
  <c r="AH26" i="373"/>
  <c r="AH26" i="372"/>
  <c r="AH26" i="371"/>
  <c r="AH26" i="370"/>
  <c r="AH26" i="369"/>
  <c r="AH26" i="368"/>
  <c r="AH26" i="367"/>
  <c r="AH26" i="366"/>
  <c r="AJ26" i="364"/>
  <c r="AH26" i="363"/>
  <c r="AH26" i="362"/>
  <c r="AL26" i="361"/>
  <c r="AH26" i="360"/>
  <c r="AH26" i="359"/>
  <c r="AH26" i="358"/>
  <c r="AH26" i="357"/>
  <c r="AH26" i="355"/>
  <c r="AH26" i="354"/>
  <c r="AH26" i="353"/>
  <c r="AH26" i="352"/>
  <c r="AH26" i="351"/>
  <c r="AH26" i="350"/>
  <c r="AH26" i="349"/>
  <c r="AH26" i="348"/>
  <c r="AH26" i="347"/>
  <c r="AH26" i="346"/>
  <c r="AH26" i="345"/>
  <c r="AH26" i="344"/>
  <c r="AH26" i="343"/>
  <c r="AH26" i="342"/>
  <c r="AH26" i="341"/>
  <c r="AH26" i="340"/>
  <c r="AJ26" i="339"/>
  <c r="AH26" i="338"/>
  <c r="AH26" i="337"/>
  <c r="AH26" i="336"/>
  <c r="AH26" i="335"/>
  <c r="AM14" i="334"/>
  <c r="AH26" i="333"/>
  <c r="AH26" i="332"/>
  <c r="AH26" i="331"/>
  <c r="AL26" i="330"/>
  <c r="AM14" i="329"/>
  <c r="AH26" i="328"/>
  <c r="AH26" i="327"/>
  <c r="AH26" i="325"/>
  <c r="AH26" i="324"/>
  <c r="AH26" i="323"/>
  <c r="AH26" i="322"/>
  <c r="AH26" i="321"/>
  <c r="AM14" i="320"/>
  <c r="AH26" i="319"/>
  <c r="AM14" i="318"/>
  <c r="AM14" i="317"/>
  <c r="AH26" i="316"/>
  <c r="AH26" i="315"/>
  <c r="AH26" i="314"/>
  <c r="AM14" i="313"/>
  <c r="AM14" i="312"/>
  <c r="AH26" i="311"/>
  <c r="AM14" i="310"/>
  <c r="AH26" i="309"/>
  <c r="AH26" i="308"/>
  <c r="AH26" i="307"/>
  <c r="AM14" i="306"/>
  <c r="AH26" i="305"/>
  <c r="AN14" i="304"/>
  <c r="AH26" i="304"/>
  <c r="AM14" i="303"/>
  <c r="AH26" i="302"/>
  <c r="AH26" i="301"/>
  <c r="AH26" i="300"/>
  <c r="AH26" i="299"/>
  <c r="AH26" i="298"/>
  <c r="AH26" i="296"/>
  <c r="AM14" i="295"/>
  <c r="AH26" i="294"/>
  <c r="AH26" i="293"/>
  <c r="AH26" i="292"/>
  <c r="AM14" i="291"/>
  <c r="AH26" i="290"/>
  <c r="AI26" i="289"/>
  <c r="AH26" i="288"/>
  <c r="AH26" i="287"/>
  <c r="AM14" i="286"/>
  <c r="AH26" i="285"/>
  <c r="AH26" i="284"/>
  <c r="AH26" i="283"/>
  <c r="AH26" i="282"/>
  <c r="AM14" i="281"/>
  <c r="AH26" i="280"/>
  <c r="AM14" i="279"/>
  <c r="AH26" i="278"/>
  <c r="AH26" i="277"/>
  <c r="AM14" i="276"/>
  <c r="AH26" i="275"/>
  <c r="AM14" i="274"/>
  <c r="AM14" i="273"/>
  <c r="AM14" i="272"/>
  <c r="AH26" i="271"/>
  <c r="AH26" i="270"/>
  <c r="AH26" i="269"/>
  <c r="AH26" i="268"/>
  <c r="AH26" i="267"/>
  <c r="AM14" i="266"/>
  <c r="AH26" i="265"/>
  <c r="AM14" i="264"/>
  <c r="AM14" i="263"/>
  <c r="AH26" i="262"/>
  <c r="AH26" i="261"/>
  <c r="AH26" i="260"/>
  <c r="AM14" i="259"/>
  <c r="AM14" i="258"/>
  <c r="AH26" i="257"/>
  <c r="AM14" i="256"/>
  <c r="AH26" i="255"/>
  <c r="AH26" i="254"/>
  <c r="AM14" i="253"/>
  <c r="AM14" i="252"/>
  <c r="AM14" i="251"/>
  <c r="AM14" i="250"/>
  <c r="AH26" i="249"/>
  <c r="AH26" i="248"/>
  <c r="AM14" i="247"/>
  <c r="AM14" i="246"/>
  <c r="AM14" i="245"/>
  <c r="AH26" i="244"/>
  <c r="AH26" i="243"/>
  <c r="AM14" i="242"/>
  <c r="AH26" i="241"/>
  <c r="AH26" i="240"/>
  <c r="AH26" i="239"/>
  <c r="AH26" i="238"/>
  <c r="AM14" i="237"/>
  <c r="AH26" i="236"/>
  <c r="AH26" i="235"/>
  <c r="AH26" i="234"/>
  <c r="AM14" i="233"/>
  <c r="AH26" i="231"/>
  <c r="AM14" i="230"/>
  <c r="AM14" i="229"/>
  <c r="AH26" i="228"/>
  <c r="AM14" i="227"/>
  <c r="AH26" i="226"/>
  <c r="AH26" i="224"/>
  <c r="AI26" i="223"/>
  <c r="AM24" i="223"/>
  <c r="AN24" i="223" s="1"/>
  <c r="AK26" i="223"/>
  <c r="AL31" i="223" s="1"/>
  <c r="AL26" i="223"/>
  <c r="AM17" i="223"/>
  <c r="AN17" i="223" s="1"/>
  <c r="AM15" i="223"/>
  <c r="AN15" i="223" s="1"/>
  <c r="AM25" i="223"/>
  <c r="AN25" i="223" s="1"/>
  <c r="AM16" i="223"/>
  <c r="AN16" i="223" s="1"/>
  <c r="AM14" i="223"/>
  <c r="AM21" i="223"/>
  <c r="AN21" i="223" s="1"/>
  <c r="AM19" i="223"/>
  <c r="AN19" i="223" s="1"/>
  <c r="AM22" i="223"/>
  <c r="AN22" i="223" s="1"/>
  <c r="AM20" i="223"/>
  <c r="AN20" i="223" s="1"/>
  <c r="AM23" i="223"/>
  <c r="AN23" i="223" s="1"/>
  <c r="AJ26" i="223"/>
  <c r="AM18" i="223"/>
  <c r="AN18" i="223" s="1"/>
  <c r="AH26" i="223"/>
  <c r="AJ32" i="422" l="1"/>
  <c r="AO30" i="440"/>
  <c r="AO31" i="440" s="1"/>
  <c r="AO30" i="438"/>
  <c r="AO31" i="438" s="1"/>
  <c r="AO30" i="442"/>
  <c r="AO31" i="442" s="1"/>
  <c r="AO30" i="437"/>
  <c r="AO31" i="437" s="1"/>
  <c r="AM30" i="442"/>
  <c r="AM30" i="440"/>
  <c r="AO30" i="434"/>
  <c r="AO31" i="434" s="1"/>
  <c r="AO30" i="441"/>
  <c r="AO31" i="441" s="1"/>
  <c r="AM30" i="441"/>
  <c r="AM30" i="438"/>
  <c r="AM30" i="437"/>
  <c r="AO30" i="436"/>
  <c r="AO31" i="436" s="1"/>
  <c r="AO30" i="439"/>
  <c r="AO31" i="439" s="1"/>
  <c r="AM30" i="439"/>
  <c r="AO30" i="435"/>
  <c r="AO31" i="435" s="1"/>
  <c r="AO30" i="431"/>
  <c r="AO31" i="431" s="1"/>
  <c r="AJ32" i="250"/>
  <c r="AO30" i="433"/>
  <c r="AO31" i="433" s="1"/>
  <c r="AM30" i="433"/>
  <c r="AM30" i="432"/>
  <c r="AL31" i="265"/>
  <c r="AM30" i="431"/>
  <c r="AO30" i="430"/>
  <c r="AO31" i="430" s="1"/>
  <c r="AL31" i="349"/>
  <c r="AL31" i="429"/>
  <c r="AM30" i="430"/>
  <c r="AL31" i="264"/>
  <c r="AL31" i="228"/>
  <c r="AJ32" i="395"/>
  <c r="AM26" i="429"/>
  <c r="AN26" i="429" s="1"/>
  <c r="AL31" i="428"/>
  <c r="AL31" i="426"/>
  <c r="AJ32" i="361"/>
  <c r="AL31" i="240"/>
  <c r="AJ32" i="319"/>
  <c r="AM26" i="428"/>
  <c r="AN26" i="428" s="1"/>
  <c r="AM30" i="428" s="1"/>
  <c r="AL31" i="277"/>
  <c r="AL31" i="258"/>
  <c r="AJ32" i="231"/>
  <c r="AJ32" i="427"/>
  <c r="AL31" i="245"/>
  <c r="AL31" i="280"/>
  <c r="AL31" i="226"/>
  <c r="AL31" i="260"/>
  <c r="AJ32" i="386"/>
  <c r="AL31" i="404"/>
  <c r="AM26" i="427"/>
  <c r="AN26" i="427" s="1"/>
  <c r="AO30" i="427" s="1"/>
  <c r="AO31" i="427" s="1"/>
  <c r="AJ32" i="424"/>
  <c r="AL31" i="356"/>
  <c r="AJ32" i="274"/>
  <c r="AL31" i="398"/>
  <c r="AJ32" i="425"/>
  <c r="AL31" i="246"/>
  <c r="AL31" i="293"/>
  <c r="AJ32" i="312"/>
  <c r="AL31" i="337"/>
  <c r="AL31" i="374"/>
  <c r="AL31" i="256"/>
  <c r="AL31" i="273"/>
  <c r="AL31" i="307"/>
  <c r="AJ32" i="283"/>
  <c r="AJ32" i="366"/>
  <c r="AJ32" i="359"/>
  <c r="AL31" i="314"/>
  <c r="AJ32" i="332"/>
  <c r="AJ32" i="324"/>
  <c r="AJ32" i="415"/>
  <c r="AJ32" i="287"/>
  <c r="AJ32" i="343"/>
  <c r="AL31" i="351"/>
  <c r="AL31" i="409"/>
  <c r="AL31" i="268"/>
  <c r="AJ32" i="344"/>
  <c r="AL31" i="402"/>
  <c r="AL31" i="239"/>
  <c r="AJ32" i="297"/>
  <c r="AJ32" i="360"/>
  <c r="AJ32" i="232"/>
  <c r="AM26" i="426"/>
  <c r="AN26" i="426" s="1"/>
  <c r="AL31" i="308"/>
  <c r="AL31" i="413"/>
  <c r="AL31" i="381"/>
  <c r="AL31" i="295"/>
  <c r="AL31" i="318"/>
  <c r="AL31" i="233"/>
  <c r="AL31" i="336"/>
  <c r="AL31" i="380"/>
  <c r="AL31" i="388"/>
  <c r="AL31" i="257"/>
  <c r="AL31" i="306"/>
  <c r="AJ32" i="371"/>
  <c r="AL31" i="301"/>
  <c r="AL31" i="278"/>
  <c r="AL31" i="396"/>
  <c r="AL31" i="364"/>
  <c r="AL31" i="304"/>
  <c r="AL31" i="370"/>
  <c r="AL31" i="243"/>
  <c r="AL31" i="333"/>
  <c r="AL31" i="339"/>
  <c r="AL31" i="391"/>
  <c r="AJ32" i="326"/>
  <c r="AJ32" i="279"/>
  <c r="AL31" i="299"/>
  <c r="AL31" i="322"/>
  <c r="AL31" i="365"/>
  <c r="AL31" i="377"/>
  <c r="AL31" i="405"/>
  <c r="AJ32" i="262"/>
  <c r="AJ32" i="399"/>
  <c r="AJ32" i="420"/>
  <c r="AL31" i="328"/>
  <c r="AL31" i="416"/>
  <c r="AL31" i="276"/>
  <c r="AL31" i="237"/>
  <c r="AM26" i="425"/>
  <c r="AN26" i="425" s="1"/>
  <c r="AO30" i="425" s="1"/>
  <c r="AO31" i="425" s="1"/>
  <c r="AL31" i="248"/>
  <c r="AL31" i="315"/>
  <c r="AJ32" i="331"/>
  <c r="AL31" i="320"/>
  <c r="AL31" i="313"/>
  <c r="AL31" i="357"/>
  <c r="AJ32" i="253"/>
  <c r="AL31" i="298"/>
  <c r="AJ32" i="238"/>
  <c r="AL31" i="346"/>
  <c r="AJ32" i="244"/>
  <c r="AL31" i="259"/>
  <c r="AJ32" i="286"/>
  <c r="AJ32" i="335"/>
  <c r="AJ32" i="368"/>
  <c r="AL31" i="373"/>
  <c r="AJ32" i="383"/>
  <c r="AL31" i="270"/>
  <c r="AL31" i="327"/>
  <c r="AL31" i="224"/>
  <c r="AL31" i="290"/>
  <c r="AL31" i="300"/>
  <c r="AL31" i="408"/>
  <c r="AM26" i="424"/>
  <c r="AN26" i="424" s="1"/>
  <c r="AO30" i="424" s="1"/>
  <c r="AO31" i="424" s="1"/>
  <c r="AL31" i="288"/>
  <c r="AJ32" i="267"/>
  <c r="AJ32" i="385"/>
  <c r="AL31" i="423"/>
  <c r="AL31" i="352"/>
  <c r="AL31" i="375"/>
  <c r="AM26" i="423"/>
  <c r="AN26" i="423" s="1"/>
  <c r="AM30" i="423" s="1"/>
  <c r="AL31" i="234"/>
  <c r="AL31" i="271"/>
  <c r="AL31" i="294"/>
  <c r="AL31" i="321"/>
  <c r="AL31" i="329"/>
  <c r="AM26" i="248"/>
  <c r="AN26" i="248" s="1"/>
  <c r="AL31" i="254"/>
  <c r="AM26" i="308"/>
  <c r="AN26" i="308" s="1"/>
  <c r="AM30" i="308" s="1"/>
  <c r="AL31" i="363"/>
  <c r="AL31" i="376"/>
  <c r="AL31" i="338"/>
  <c r="AL31" i="345"/>
  <c r="AM26" i="238"/>
  <c r="AN26" i="238" s="1"/>
  <c r="AO30" i="238" s="1"/>
  <c r="AO31" i="238" s="1"/>
  <c r="AL31" i="281"/>
  <c r="AL31" i="285"/>
  <c r="AJ32" i="303"/>
  <c r="AJ32" i="334"/>
  <c r="AL31" i="229"/>
  <c r="AL31" i="266"/>
  <c r="AL31" i="289"/>
  <c r="AL31" i="342"/>
  <c r="AL31" i="389"/>
  <c r="AM26" i="243"/>
  <c r="AN26" i="243" s="1"/>
  <c r="AM30" i="243" s="1"/>
  <c r="AL31" i="251"/>
  <c r="AJ32" i="263"/>
  <c r="AL31" i="355"/>
  <c r="AJ32" i="397"/>
  <c r="AM26" i="316"/>
  <c r="AN26" i="316" s="1"/>
  <c r="AO30" i="316" s="1"/>
  <c r="AO31" i="316" s="1"/>
  <c r="AM26" i="302"/>
  <c r="AN26" i="302" s="1"/>
  <c r="AM30" i="302" s="1"/>
  <c r="AM26" i="356"/>
  <c r="AN26" i="356" s="1"/>
  <c r="AL31" i="252"/>
  <c r="AL31" i="382"/>
  <c r="AL31" i="419"/>
  <c r="AL31" i="227"/>
  <c r="AL31" i="272"/>
  <c r="AL31" i="302"/>
  <c r="AL31" i="309"/>
  <c r="AM26" i="322"/>
  <c r="AN26" i="322" s="1"/>
  <c r="AL31" i="325"/>
  <c r="AL31" i="340"/>
  <c r="AL31" i="348"/>
  <c r="AL31" i="292"/>
  <c r="AJ32" i="323"/>
  <c r="AJ32" i="414"/>
  <c r="AM26" i="275"/>
  <c r="AN26" i="275" s="1"/>
  <c r="AO30" i="275" s="1"/>
  <c r="AO31" i="275" s="1"/>
  <c r="AL31" i="310"/>
  <c r="AM26" i="314"/>
  <c r="AN26" i="314" s="1"/>
  <c r="AM26" i="330"/>
  <c r="AN26" i="330" s="1"/>
  <c r="AM30" i="330" s="1"/>
  <c r="AL31" i="242"/>
  <c r="AM26" i="254"/>
  <c r="AN26" i="254" s="1"/>
  <c r="AM30" i="254" s="1"/>
  <c r="AM26" i="261"/>
  <c r="AN26" i="261" s="1"/>
  <c r="AL31" i="330"/>
  <c r="AL31" i="372"/>
  <c r="AM26" i="278"/>
  <c r="AN26" i="278" s="1"/>
  <c r="AJ32" i="316"/>
  <c r="AJ32" i="275"/>
  <c r="AM26" i="293"/>
  <c r="AN26" i="293" s="1"/>
  <c r="AM30" i="293" s="1"/>
  <c r="AL31" i="410"/>
  <c r="AM26" i="327"/>
  <c r="AN26" i="327" s="1"/>
  <c r="AL31" i="261"/>
  <c r="AM26" i="296"/>
  <c r="AN26" i="296" s="1"/>
  <c r="AM26" i="399"/>
  <c r="AN26" i="399" s="1"/>
  <c r="AM30" i="399" s="1"/>
  <c r="AM26" i="228"/>
  <c r="AN26" i="228" s="1"/>
  <c r="AJ32" i="269"/>
  <c r="AL31" i="296"/>
  <c r="AL31" i="305"/>
  <c r="AM26" i="341"/>
  <c r="AN26" i="341" s="1"/>
  <c r="AM26" i="347"/>
  <c r="AN26" i="347" s="1"/>
  <c r="AM30" i="347" s="1"/>
  <c r="AM26" i="240"/>
  <c r="AN26" i="240" s="1"/>
  <c r="AM26" i="270"/>
  <c r="AN26" i="270" s="1"/>
  <c r="AM26" i="284"/>
  <c r="AN26" i="284" s="1"/>
  <c r="AO30" i="284" s="1"/>
  <c r="AO31" i="284" s="1"/>
  <c r="AM26" i="294"/>
  <c r="AN26" i="294" s="1"/>
  <c r="AM30" i="294" s="1"/>
  <c r="AM26" i="297"/>
  <c r="AN26" i="297" s="1"/>
  <c r="AM30" i="297" s="1"/>
  <c r="AM26" i="300"/>
  <c r="AN26" i="300" s="1"/>
  <c r="AM30" i="300" s="1"/>
  <c r="AM26" i="309"/>
  <c r="AN26" i="309" s="1"/>
  <c r="AL31" i="341"/>
  <c r="AL31" i="347"/>
  <c r="AJ32" i="291"/>
  <c r="AM26" i="333"/>
  <c r="AN26" i="333" s="1"/>
  <c r="AM30" i="333" s="1"/>
  <c r="AJ32" i="379"/>
  <c r="AL31" i="400"/>
  <c r="AM26" i="357"/>
  <c r="AN26" i="357" s="1"/>
  <c r="AM30" i="357" s="1"/>
  <c r="AM26" i="372"/>
  <c r="AN26" i="372" s="1"/>
  <c r="AM30" i="372" s="1"/>
  <c r="AL31" i="390"/>
  <c r="AN14" i="399"/>
  <c r="AL31" i="417"/>
  <c r="AL31" i="369"/>
  <c r="AM26" i="362"/>
  <c r="AN26" i="362" s="1"/>
  <c r="AO30" i="362" s="1"/>
  <c r="AO31" i="362" s="1"/>
  <c r="AM26" i="387"/>
  <c r="AN26" i="387" s="1"/>
  <c r="AM30" i="387" s="1"/>
  <c r="AM26" i="403"/>
  <c r="AN26" i="403" s="1"/>
  <c r="AM30" i="403" s="1"/>
  <c r="AM26" i="415"/>
  <c r="AN26" i="415" s="1"/>
  <c r="AO30" i="415" s="1"/>
  <c r="AO31" i="415" s="1"/>
  <c r="AM26" i="326"/>
  <c r="AN26" i="326" s="1"/>
  <c r="AM30" i="326" s="1"/>
  <c r="AM26" i="380"/>
  <c r="AN26" i="380" s="1"/>
  <c r="AL31" i="407"/>
  <c r="AM26" i="418"/>
  <c r="AN26" i="418" s="1"/>
  <c r="AM30" i="418" s="1"/>
  <c r="AM26" i="402"/>
  <c r="AN26" i="402" s="1"/>
  <c r="AM30" i="402" s="1"/>
  <c r="AM26" i="335"/>
  <c r="AN26" i="335" s="1"/>
  <c r="AO30" i="335" s="1"/>
  <c r="AO31" i="335" s="1"/>
  <c r="AM26" i="268"/>
  <c r="AN26" i="268" s="1"/>
  <c r="AM26" i="377"/>
  <c r="AN26" i="377" s="1"/>
  <c r="AM26" i="405"/>
  <c r="AN26" i="405" s="1"/>
  <c r="AM30" i="405" s="1"/>
  <c r="AJ32" i="412"/>
  <c r="AM26" i="420"/>
  <c r="AN26" i="420" s="1"/>
  <c r="AO30" i="420" s="1"/>
  <c r="AO31" i="420" s="1"/>
  <c r="AM26" i="255"/>
  <c r="AN26" i="255" s="1"/>
  <c r="AO30" i="255" s="1"/>
  <c r="AO31" i="255" s="1"/>
  <c r="AM26" i="267"/>
  <c r="AN26" i="267" s="1"/>
  <c r="AO30" i="267" s="1"/>
  <c r="AO31" i="267" s="1"/>
  <c r="AM26" i="305"/>
  <c r="AN26" i="305" s="1"/>
  <c r="AM30" i="305" s="1"/>
  <c r="AM26" i="352"/>
  <c r="AN26" i="352" s="1"/>
  <c r="AL31" i="354"/>
  <c r="AM26" i="367"/>
  <c r="AN26" i="367" s="1"/>
  <c r="AO30" i="367" s="1"/>
  <c r="AO31" i="367" s="1"/>
  <c r="AM26" i="374"/>
  <c r="AN26" i="374" s="1"/>
  <c r="AM26" i="385"/>
  <c r="AN26" i="385" s="1"/>
  <c r="AO30" i="385" s="1"/>
  <c r="AO31" i="385" s="1"/>
  <c r="AM26" i="393"/>
  <c r="AN26" i="393" s="1"/>
  <c r="AM30" i="393" s="1"/>
  <c r="AM26" i="395"/>
  <c r="AN26" i="395" s="1"/>
  <c r="AM30" i="395" s="1"/>
  <c r="AM26" i="410"/>
  <c r="AN26" i="410" s="1"/>
  <c r="AM26" i="325"/>
  <c r="AN26" i="325" s="1"/>
  <c r="AM26" i="287"/>
  <c r="AN26" i="287" s="1"/>
  <c r="AO30" i="287" s="1"/>
  <c r="AO31" i="287" s="1"/>
  <c r="AM26" i="383"/>
  <c r="AN26" i="383" s="1"/>
  <c r="AM30" i="383" s="1"/>
  <c r="AL31" i="393"/>
  <c r="AM26" i="388"/>
  <c r="AN26" i="388" s="1"/>
  <c r="AM30" i="388" s="1"/>
  <c r="AM26" i="396"/>
  <c r="AN26" i="396" s="1"/>
  <c r="AM26" i="401"/>
  <c r="AN26" i="401" s="1"/>
  <c r="AM30" i="401" s="1"/>
  <c r="AL31" i="403"/>
  <c r="AM26" i="413"/>
  <c r="AN26" i="413" s="1"/>
  <c r="AM26" i="360"/>
  <c r="AN26" i="360" s="1"/>
  <c r="AO30" i="360" s="1"/>
  <c r="AO31" i="360" s="1"/>
  <c r="AM26" i="355"/>
  <c r="AN26" i="355" s="1"/>
  <c r="AM26" i="386"/>
  <c r="AN26" i="386" s="1"/>
  <c r="AO30" i="386" s="1"/>
  <c r="AO31" i="386" s="1"/>
  <c r="AM26" i="398"/>
  <c r="AN26" i="398" s="1"/>
  <c r="AL31" i="235"/>
  <c r="AL31" i="249"/>
  <c r="AM26" i="265"/>
  <c r="AN26" i="265" s="1"/>
  <c r="AJ32" i="284"/>
  <c r="AL31" i="311"/>
  <c r="AL31" i="317"/>
  <c r="AM26" i="323"/>
  <c r="AN26" i="323" s="1"/>
  <c r="AO30" i="323" s="1"/>
  <c r="AO31" i="323" s="1"/>
  <c r="AM26" i="328"/>
  <c r="AN26" i="328" s="1"/>
  <c r="AM26" i="348"/>
  <c r="AN26" i="348" s="1"/>
  <c r="AL31" i="350"/>
  <c r="AM26" i="358"/>
  <c r="AN26" i="358" s="1"/>
  <c r="AM30" i="358" s="1"/>
  <c r="AM26" i="365"/>
  <c r="AN26" i="365" s="1"/>
  <c r="AM26" i="370"/>
  <c r="AN26" i="370" s="1"/>
  <c r="AM26" i="375"/>
  <c r="AN26" i="375" s="1"/>
  <c r="AM26" i="378"/>
  <c r="AN26" i="378" s="1"/>
  <c r="AM30" i="378" s="1"/>
  <c r="AL31" i="406"/>
  <c r="AM26" i="249"/>
  <c r="AN26" i="249" s="1"/>
  <c r="AM30" i="249" s="1"/>
  <c r="AM26" i="350"/>
  <c r="AN26" i="350" s="1"/>
  <c r="AM26" i="282"/>
  <c r="AN26" i="282" s="1"/>
  <c r="AM26" i="343"/>
  <c r="AN26" i="343" s="1"/>
  <c r="AO30" i="343" s="1"/>
  <c r="AO31" i="343" s="1"/>
  <c r="AJ32" i="362"/>
  <c r="AJ32" i="367"/>
  <c r="AM26" i="262"/>
  <c r="AN26" i="262" s="1"/>
  <c r="AO30" i="262" s="1"/>
  <c r="AO31" i="262" s="1"/>
  <c r="AN14" i="268"/>
  <c r="AL31" i="282"/>
  <c r="AM26" i="290"/>
  <c r="AN26" i="290" s="1"/>
  <c r="AM26" i="331"/>
  <c r="AN26" i="331" s="1"/>
  <c r="AM30" i="331" s="1"/>
  <c r="AM26" i="336"/>
  <c r="AN26" i="336" s="1"/>
  <c r="AM26" i="353"/>
  <c r="AN26" i="353" s="1"/>
  <c r="AM30" i="353" s="1"/>
  <c r="AM26" i="368"/>
  <c r="AN26" i="368" s="1"/>
  <c r="AM30" i="368" s="1"/>
  <c r="AL31" i="378"/>
  <c r="AM26" i="394"/>
  <c r="AN26" i="394" s="1"/>
  <c r="AM30" i="394" s="1"/>
  <c r="AL31" i="401"/>
  <c r="AM26" i="408"/>
  <c r="AN26" i="408" s="1"/>
  <c r="AM30" i="408" s="1"/>
  <c r="AL31" i="411"/>
  <c r="AL31" i="418"/>
  <c r="AM26" i="421"/>
  <c r="AN26" i="421" s="1"/>
  <c r="AM30" i="421" s="1"/>
  <c r="AM26" i="292"/>
  <c r="AN26" i="292" s="1"/>
  <c r="AM30" i="292" s="1"/>
  <c r="AM26" i="345"/>
  <c r="AN26" i="345" s="1"/>
  <c r="AM26" i="311"/>
  <c r="AN26" i="311" s="1"/>
  <c r="AM26" i="340"/>
  <c r="AN26" i="340" s="1"/>
  <c r="AM26" i="391"/>
  <c r="AN26" i="391" s="1"/>
  <c r="AN14" i="415"/>
  <c r="AM26" i="226"/>
  <c r="AN26" i="226" s="1"/>
  <c r="AJ32" i="255"/>
  <c r="AM26" i="298"/>
  <c r="AN26" i="298" s="1"/>
  <c r="AM26" i="241"/>
  <c r="AN26" i="241" s="1"/>
  <c r="AM30" i="241" s="1"/>
  <c r="AL31" i="247"/>
  <c r="AM26" i="277"/>
  <c r="AN26" i="277" s="1"/>
  <c r="AM30" i="277" s="1"/>
  <c r="AM26" i="301"/>
  <c r="AN26" i="301" s="1"/>
  <c r="AM26" i="315"/>
  <c r="AN26" i="315" s="1"/>
  <c r="AM26" i="321"/>
  <c r="AN26" i="321" s="1"/>
  <c r="AM30" i="321" s="1"/>
  <c r="AN14" i="326"/>
  <c r="AM26" i="346"/>
  <c r="AN26" i="346" s="1"/>
  <c r="AL31" i="358"/>
  <c r="AM26" i="363"/>
  <c r="AN26" i="363" s="1"/>
  <c r="AM30" i="363" s="1"/>
  <c r="AM26" i="373"/>
  <c r="AN26" i="373" s="1"/>
  <c r="AM26" i="389"/>
  <c r="AN26" i="389" s="1"/>
  <c r="AM26" i="404"/>
  <c r="AN26" i="404" s="1"/>
  <c r="AM26" i="406"/>
  <c r="AN26" i="406" s="1"/>
  <c r="AM30" i="406" s="1"/>
  <c r="AM26" i="416"/>
  <c r="AN26" i="416" s="1"/>
  <c r="AL31" i="421"/>
  <c r="AM26" i="232"/>
  <c r="AN26" i="232" s="1"/>
  <c r="AO30" i="232" s="1"/>
  <c r="AO31" i="232" s="1"/>
  <c r="AL31" i="230"/>
  <c r="AM26" i="236"/>
  <c r="AN26" i="236" s="1"/>
  <c r="AM26" i="260"/>
  <c r="AN26" i="260" s="1"/>
  <c r="AM26" i="280"/>
  <c r="AN26" i="280" s="1"/>
  <c r="AM30" i="280" s="1"/>
  <c r="AM26" i="285"/>
  <c r="AN26" i="285" s="1"/>
  <c r="AM30" i="285" s="1"/>
  <c r="AM26" i="288"/>
  <c r="AN26" i="288" s="1"/>
  <c r="AM26" i="304"/>
  <c r="AN26" i="304" s="1"/>
  <c r="AM26" i="351"/>
  <c r="AN26" i="351" s="1"/>
  <c r="AM30" i="351" s="1"/>
  <c r="AL31" i="353"/>
  <c r="AM26" i="361"/>
  <c r="AN26" i="361" s="1"/>
  <c r="AO30" i="361" s="1"/>
  <c r="AO31" i="361" s="1"/>
  <c r="AM26" i="366"/>
  <c r="AN26" i="366" s="1"/>
  <c r="AO30" i="366" s="1"/>
  <c r="AO31" i="366" s="1"/>
  <c r="AL31" i="384"/>
  <c r="AM26" i="392"/>
  <c r="AN26" i="392" s="1"/>
  <c r="AM30" i="392" s="1"/>
  <c r="AL31" i="394"/>
  <c r="AM26" i="411"/>
  <c r="AN26" i="411" s="1"/>
  <c r="AM26" i="289"/>
  <c r="AN26" i="289" s="1"/>
  <c r="AM26" i="338"/>
  <c r="AN26" i="338" s="1"/>
  <c r="AM26" i="244"/>
  <c r="AN26" i="244" s="1"/>
  <c r="AM30" i="244" s="1"/>
  <c r="AM26" i="307"/>
  <c r="AN26" i="307" s="1"/>
  <c r="AM26" i="344"/>
  <c r="AN26" i="344" s="1"/>
  <c r="AM30" i="344" s="1"/>
  <c r="AM26" i="371"/>
  <c r="AN26" i="371" s="1"/>
  <c r="AO30" i="371" s="1"/>
  <c r="AO31" i="371" s="1"/>
  <c r="AM26" i="379"/>
  <c r="AN26" i="379" s="1"/>
  <c r="AM30" i="379" s="1"/>
  <c r="AL31" i="387"/>
  <c r="AM26" i="397"/>
  <c r="AN26" i="397" s="1"/>
  <c r="AO30" i="397" s="1"/>
  <c r="AO31" i="397" s="1"/>
  <c r="AM26" i="409"/>
  <c r="AN26" i="409" s="1"/>
  <c r="AM26" i="414"/>
  <c r="AN26" i="414" s="1"/>
  <c r="AO30" i="414" s="1"/>
  <c r="AO31" i="414" s="1"/>
  <c r="AM26" i="235"/>
  <c r="AN26" i="235" s="1"/>
  <c r="AL31" i="241"/>
  <c r="AM26" i="271"/>
  <c r="AN26" i="271" s="1"/>
  <c r="AM26" i="283"/>
  <c r="AN26" i="283" s="1"/>
  <c r="AO30" i="283" s="1"/>
  <c r="AO31" i="283" s="1"/>
  <c r="AM26" i="234"/>
  <c r="AN26" i="234" s="1"/>
  <c r="AL31" i="236"/>
  <c r="AM26" i="299"/>
  <c r="AN26" i="299" s="1"/>
  <c r="AM26" i="324"/>
  <c r="AN26" i="324" s="1"/>
  <c r="AO30" i="324" s="1"/>
  <c r="AO31" i="324" s="1"/>
  <c r="AM26" i="337"/>
  <c r="AN26" i="337" s="1"/>
  <c r="AM26" i="349"/>
  <c r="AN26" i="349" s="1"/>
  <c r="AM30" i="349" s="1"/>
  <c r="AM26" i="359"/>
  <c r="AN26" i="359" s="1"/>
  <c r="AO30" i="359" s="1"/>
  <c r="AO31" i="359" s="1"/>
  <c r="AL31" i="392"/>
  <c r="AM26" i="407"/>
  <c r="AN26" i="407" s="1"/>
  <c r="AM26" i="422"/>
  <c r="AN26" i="422" s="1"/>
  <c r="AO30" i="422" s="1"/>
  <c r="AO31" i="422" s="1"/>
  <c r="AM26" i="239"/>
  <c r="AN26" i="239" s="1"/>
  <c r="AM30" i="239" s="1"/>
  <c r="AM26" i="257"/>
  <c r="AN26" i="257" s="1"/>
  <c r="AM30" i="257" s="1"/>
  <c r="AM26" i="224"/>
  <c r="AN26" i="224" s="1"/>
  <c r="AM26" i="231"/>
  <c r="AN26" i="231" s="1"/>
  <c r="AM30" i="231" s="1"/>
  <c r="AM26" i="269"/>
  <c r="AN26" i="269" s="1"/>
  <c r="AO30" i="269" s="1"/>
  <c r="AO31" i="269" s="1"/>
  <c r="AM26" i="319"/>
  <c r="AN26" i="319" s="1"/>
  <c r="AO30" i="319" s="1"/>
  <c r="AO31" i="319" s="1"/>
  <c r="AM26" i="332"/>
  <c r="AN26" i="332" s="1"/>
  <c r="AM30" i="332" s="1"/>
  <c r="AM26" i="339"/>
  <c r="AN26" i="339" s="1"/>
  <c r="AM26" i="342"/>
  <c r="AN26" i="342" s="1"/>
  <c r="AM30" i="342" s="1"/>
  <c r="AM26" i="354"/>
  <c r="AN26" i="354" s="1"/>
  <c r="AM26" i="364"/>
  <c r="AN26" i="364" s="1"/>
  <c r="AM30" i="364" s="1"/>
  <c r="AM26" i="369"/>
  <c r="AN26" i="369" s="1"/>
  <c r="AM26" i="382"/>
  <c r="AN26" i="382" s="1"/>
  <c r="AM30" i="382" s="1"/>
  <c r="AM26" i="400"/>
  <c r="AN26" i="400" s="1"/>
  <c r="AM30" i="400" s="1"/>
  <c r="AM26" i="412"/>
  <c r="AN26" i="412" s="1"/>
  <c r="AO30" i="412" s="1"/>
  <c r="AO31" i="412" s="1"/>
  <c r="AM26" i="419"/>
  <c r="AN26" i="419" s="1"/>
  <c r="AN14" i="419"/>
  <c r="AN14" i="417"/>
  <c r="AM26" i="417"/>
  <c r="AN26" i="417" s="1"/>
  <c r="AN14" i="390"/>
  <c r="AM26" i="390"/>
  <c r="AN26" i="390" s="1"/>
  <c r="AN14" i="384"/>
  <c r="AM26" i="384"/>
  <c r="AN26" i="384" s="1"/>
  <c r="AM26" i="381"/>
  <c r="AN26" i="381" s="1"/>
  <c r="AN14" i="381"/>
  <c r="AN14" i="376"/>
  <c r="AM26" i="376"/>
  <c r="AN26" i="376" s="1"/>
  <c r="AN14" i="334"/>
  <c r="AM26" i="334"/>
  <c r="AN26" i="334" s="1"/>
  <c r="AN14" i="329"/>
  <c r="AM26" i="329"/>
  <c r="AN26" i="329" s="1"/>
  <c r="AN14" i="320"/>
  <c r="AM26" i="320"/>
  <c r="AN26" i="320" s="1"/>
  <c r="AN14" i="318"/>
  <c r="AM26" i="318"/>
  <c r="AN26" i="318" s="1"/>
  <c r="AN14" i="317"/>
  <c r="AM26" i="317"/>
  <c r="AN26" i="317" s="1"/>
  <c r="AM26" i="313"/>
  <c r="AN26" i="313" s="1"/>
  <c r="AN14" i="313"/>
  <c r="AN14" i="312"/>
  <c r="AM26" i="312"/>
  <c r="AN26" i="312" s="1"/>
  <c r="AN14" i="310"/>
  <c r="AM26" i="310"/>
  <c r="AN26" i="310" s="1"/>
  <c r="AN14" i="306"/>
  <c r="AM26" i="306"/>
  <c r="AN26" i="306" s="1"/>
  <c r="AN14" i="303"/>
  <c r="AM26" i="303"/>
  <c r="AN26" i="303" s="1"/>
  <c r="AN14" i="295"/>
  <c r="AM26" i="295"/>
  <c r="AN26" i="295" s="1"/>
  <c r="AN14" i="291"/>
  <c r="AM26" i="291"/>
  <c r="AN26" i="291" s="1"/>
  <c r="AM26" i="286"/>
  <c r="AN26" i="286" s="1"/>
  <c r="AN14" i="286"/>
  <c r="AN14" i="281"/>
  <c r="AM26" i="281"/>
  <c r="AN26" i="281" s="1"/>
  <c r="AN14" i="279"/>
  <c r="AM26" i="279"/>
  <c r="AN26" i="279" s="1"/>
  <c r="AN14" i="276"/>
  <c r="AM26" i="276"/>
  <c r="AN26" i="276" s="1"/>
  <c r="AN14" i="274"/>
  <c r="AM26" i="274"/>
  <c r="AN26" i="274" s="1"/>
  <c r="AM26" i="273"/>
  <c r="AN26" i="273" s="1"/>
  <c r="AN14" i="273"/>
  <c r="AN14" i="272"/>
  <c r="AM26" i="272"/>
  <c r="AN26" i="272" s="1"/>
  <c r="AN14" i="266"/>
  <c r="AM26" i="266"/>
  <c r="AN26" i="266" s="1"/>
  <c r="AN14" i="264"/>
  <c r="AM26" i="264"/>
  <c r="AN26" i="264" s="1"/>
  <c r="AN14" i="263"/>
  <c r="AM26" i="263"/>
  <c r="AN26" i="263" s="1"/>
  <c r="AN14" i="259"/>
  <c r="AM26" i="259"/>
  <c r="AN26" i="259" s="1"/>
  <c r="AN14" i="258"/>
  <c r="AM26" i="258"/>
  <c r="AN26" i="258" s="1"/>
  <c r="AM26" i="256"/>
  <c r="AN26" i="256" s="1"/>
  <c r="AN14" i="256"/>
  <c r="AN14" i="253"/>
  <c r="AM26" i="253"/>
  <c r="AN26" i="253" s="1"/>
  <c r="AN14" i="252"/>
  <c r="AM26" i="252"/>
  <c r="AN26" i="252" s="1"/>
  <c r="AN14" i="251"/>
  <c r="AM26" i="251"/>
  <c r="AN26" i="251" s="1"/>
  <c r="AN14" i="250"/>
  <c r="AM26" i="250"/>
  <c r="AN26" i="250" s="1"/>
  <c r="AN14" i="247"/>
  <c r="AM26" i="247"/>
  <c r="AN26" i="247" s="1"/>
  <c r="AN14" i="246"/>
  <c r="AM26" i="246"/>
  <c r="AN26" i="246" s="1"/>
  <c r="AN14" i="245"/>
  <c r="AM26" i="245"/>
  <c r="AN26" i="245" s="1"/>
  <c r="AM26" i="242"/>
  <c r="AN26" i="242" s="1"/>
  <c r="AN14" i="242"/>
  <c r="AM26" i="237"/>
  <c r="AN26" i="237" s="1"/>
  <c r="AN14" i="237"/>
  <c r="AM26" i="233"/>
  <c r="AN26" i="233" s="1"/>
  <c r="AN14" i="233"/>
  <c r="AN14" i="230"/>
  <c r="AM26" i="230"/>
  <c r="AN26" i="230" s="1"/>
  <c r="AN14" i="229"/>
  <c r="AM26" i="229"/>
  <c r="AN26" i="229" s="1"/>
  <c r="AN14" i="227"/>
  <c r="AM26" i="227"/>
  <c r="AN26" i="227" s="1"/>
  <c r="AJ32" i="223"/>
  <c r="AM26" i="223"/>
  <c r="AN26" i="223" s="1"/>
  <c r="AM30" i="223" s="1"/>
  <c r="AN14" i="223"/>
  <c r="AO30" i="354" l="1"/>
  <c r="AO31" i="354" s="1"/>
  <c r="AM30" i="350"/>
  <c r="AO30" i="350"/>
  <c r="AO31" i="350" s="1"/>
  <c r="AO30" i="228"/>
  <c r="AO31" i="228" s="1"/>
  <c r="AO30" i="265"/>
  <c r="AO31" i="265" s="1"/>
  <c r="AO30" i="429"/>
  <c r="AO31" i="429" s="1"/>
  <c r="AM30" i="429"/>
  <c r="AO30" i="426"/>
  <c r="AO31" i="426" s="1"/>
  <c r="AO30" i="299"/>
  <c r="AO31" i="299" s="1"/>
  <c r="AO30" i="301"/>
  <c r="AO31" i="301" s="1"/>
  <c r="AO30" i="392"/>
  <c r="AO31" i="392" s="1"/>
  <c r="AO30" i="428"/>
  <c r="AO31" i="428" s="1"/>
  <c r="AO30" i="226"/>
  <c r="AO31" i="226" s="1"/>
  <c r="AO30" i="404"/>
  <c r="AO31" i="404" s="1"/>
  <c r="AO30" i="260"/>
  <c r="AO31" i="260" s="1"/>
  <c r="AO30" i="240"/>
  <c r="AO31" i="240" s="1"/>
  <c r="AO30" i="346"/>
  <c r="AO31" i="346" s="1"/>
  <c r="AO30" i="391"/>
  <c r="AO31" i="391" s="1"/>
  <c r="AO30" i="314"/>
  <c r="AO31" i="314" s="1"/>
  <c r="AO30" i="326"/>
  <c r="AO31" i="326" s="1"/>
  <c r="AO30" i="337"/>
  <c r="AO31" i="337" s="1"/>
  <c r="AM30" i="427"/>
  <c r="AO30" i="398"/>
  <c r="AO31" i="398" s="1"/>
  <c r="AO30" i="325"/>
  <c r="AO31" i="325" s="1"/>
  <c r="AO30" i="356"/>
  <c r="AO31" i="356" s="1"/>
  <c r="AO30" i="307"/>
  <c r="AO31" i="307" s="1"/>
  <c r="AO30" i="304"/>
  <c r="AO31" i="304" s="1"/>
  <c r="AO30" i="413"/>
  <c r="AO31" i="413" s="1"/>
  <c r="AO30" i="268"/>
  <c r="AO31" i="268" s="1"/>
  <c r="AO30" i="322"/>
  <c r="AO31" i="322" s="1"/>
  <c r="AO30" i="374"/>
  <c r="AO31" i="374" s="1"/>
  <c r="AO30" i="396"/>
  <c r="AO31" i="396" s="1"/>
  <c r="AO30" i="409"/>
  <c r="AO31" i="409" s="1"/>
  <c r="AO30" i="336"/>
  <c r="AO31" i="336" s="1"/>
  <c r="AO30" i="399"/>
  <c r="AO31" i="399" s="1"/>
  <c r="AO30" i="380"/>
  <c r="AO31" i="380" s="1"/>
  <c r="AO30" i="370"/>
  <c r="AO31" i="370" s="1"/>
  <c r="AM30" i="426"/>
  <c r="AM30" i="336"/>
  <c r="AO30" i="357"/>
  <c r="AO31" i="357" s="1"/>
  <c r="AO30" i="224"/>
  <c r="AO31" i="224" s="1"/>
  <c r="AO30" i="234"/>
  <c r="AO31" i="234" s="1"/>
  <c r="AO30" i="298"/>
  <c r="AO31" i="298" s="1"/>
  <c r="AO30" i="355"/>
  <c r="AO31" i="355" s="1"/>
  <c r="AO30" i="377"/>
  <c r="AO31" i="377" s="1"/>
  <c r="AO30" i="328"/>
  <c r="AO31" i="328" s="1"/>
  <c r="AO30" i="315"/>
  <c r="AO31" i="315" s="1"/>
  <c r="AO30" i="423"/>
  <c r="AO31" i="423" s="1"/>
  <c r="AM30" i="425"/>
  <c r="AO30" i="368"/>
  <c r="AO31" i="368" s="1"/>
  <c r="AO30" i="339"/>
  <c r="AO31" i="339" s="1"/>
  <c r="AO30" i="416"/>
  <c r="AO31" i="416" s="1"/>
  <c r="AM30" i="260"/>
  <c r="AO30" i="365"/>
  <c r="AO31" i="365" s="1"/>
  <c r="AO30" i="341"/>
  <c r="AO31" i="341" s="1"/>
  <c r="AO30" i="254"/>
  <c r="AO31" i="254" s="1"/>
  <c r="AO30" i="402"/>
  <c r="AO31" i="402" s="1"/>
  <c r="AO30" i="278"/>
  <c r="AO31" i="278" s="1"/>
  <c r="AO30" i="248"/>
  <c r="AO31" i="248" s="1"/>
  <c r="AO30" i="410"/>
  <c r="AO31" i="410" s="1"/>
  <c r="AO30" i="288"/>
  <c r="AO31" i="288" s="1"/>
  <c r="AO30" i="321"/>
  <c r="AO31" i="321" s="1"/>
  <c r="AO30" i="389"/>
  <c r="AO31" i="389" s="1"/>
  <c r="AM30" i="275"/>
  <c r="AO30" i="395"/>
  <c r="AO31" i="395" s="1"/>
  <c r="AO30" i="294"/>
  <c r="AO31" i="294" s="1"/>
  <c r="AM30" i="265"/>
  <c r="AO30" i="311"/>
  <c r="AO31" i="311" s="1"/>
  <c r="AO30" i="352"/>
  <c r="AO31" i="352" s="1"/>
  <c r="AO30" i="327"/>
  <c r="AO31" i="327" s="1"/>
  <c r="AM30" i="420"/>
  <c r="AO30" i="300"/>
  <c r="AO31" i="300" s="1"/>
  <c r="AM30" i="398"/>
  <c r="AO30" i="348"/>
  <c r="AO31" i="348" s="1"/>
  <c r="AM30" i="298"/>
  <c r="AO30" i="344"/>
  <c r="AO31" i="344" s="1"/>
  <c r="AO30" i="239"/>
  <c r="AO31" i="239" s="1"/>
  <c r="AM30" i="226"/>
  <c r="AM30" i="268"/>
  <c r="AM30" i="322"/>
  <c r="AO30" i="405"/>
  <c r="AO31" i="405" s="1"/>
  <c r="AO30" i="340"/>
  <c r="AO31" i="340" s="1"/>
  <c r="AO30" i="302"/>
  <c r="AO31" i="302" s="1"/>
  <c r="AM30" i="389"/>
  <c r="AM30" i="413"/>
  <c r="AM30" i="424"/>
  <c r="AO30" i="308"/>
  <c r="AO31" i="308" s="1"/>
  <c r="AM30" i="248"/>
  <c r="AO30" i="244"/>
  <c r="AO31" i="244" s="1"/>
  <c r="AM30" i="304"/>
  <c r="AM30" i="316"/>
  <c r="AM30" i="328"/>
  <c r="AM30" i="371"/>
  <c r="AM30" i="386"/>
  <c r="AM30" i="359"/>
  <c r="AM30" i="238"/>
  <c r="AO30" i="345"/>
  <c r="AO31" i="345" s="1"/>
  <c r="AM30" i="324"/>
  <c r="AM30" i="340"/>
  <c r="AO30" i="387"/>
  <c r="AO31" i="387" s="1"/>
  <c r="AO30" i="290"/>
  <c r="AO31" i="290" s="1"/>
  <c r="AO30" i="375"/>
  <c r="AO31" i="375" s="1"/>
  <c r="AO30" i="270"/>
  <c r="AO31" i="270" s="1"/>
  <c r="AO30" i="297"/>
  <c r="AO31" i="297" s="1"/>
  <c r="AO30" i="406"/>
  <c r="AO31" i="406" s="1"/>
  <c r="AO30" i="373"/>
  <c r="AO31" i="373" s="1"/>
  <c r="AM30" i="311"/>
  <c r="AM30" i="352"/>
  <c r="AM30" i="409"/>
  <c r="AO30" i="271"/>
  <c r="AO31" i="271" s="1"/>
  <c r="AO30" i="338"/>
  <c r="AO31" i="338" s="1"/>
  <c r="AO30" i="330"/>
  <c r="AO31" i="330" s="1"/>
  <c r="AO30" i="388"/>
  <c r="AO31" i="388" s="1"/>
  <c r="AM30" i="234"/>
  <c r="AO30" i="333"/>
  <c r="AO31" i="333" s="1"/>
  <c r="AO30" i="309"/>
  <c r="AO31" i="309" s="1"/>
  <c r="AO30" i="261"/>
  <c r="AO31" i="261" s="1"/>
  <c r="AO30" i="342"/>
  <c r="AO31" i="342" s="1"/>
  <c r="AM30" i="410"/>
  <c r="AO30" i="407"/>
  <c r="AO31" i="407" s="1"/>
  <c r="AM30" i="327"/>
  <c r="AO30" i="305"/>
  <c r="AO31" i="305" s="1"/>
  <c r="AM30" i="361"/>
  <c r="AM30" i="270"/>
  <c r="AO30" i="351"/>
  <c r="AO31" i="351" s="1"/>
  <c r="AM30" i="362"/>
  <c r="AM30" i="412"/>
  <c r="AO30" i="347"/>
  <c r="AO31" i="347" s="1"/>
  <c r="AM30" i="284"/>
  <c r="AO30" i="243"/>
  <c r="AO31" i="243" s="1"/>
  <c r="AO30" i="231"/>
  <c r="AO31" i="231" s="1"/>
  <c r="AM30" i="299"/>
  <c r="AM30" i="314"/>
  <c r="AM30" i="341"/>
  <c r="AO30" i="382"/>
  <c r="AO31" i="382" s="1"/>
  <c r="AO30" i="394"/>
  <c r="AO31" i="394" s="1"/>
  <c r="AM30" i="397"/>
  <c r="AO30" i="349"/>
  <c r="AO31" i="349" s="1"/>
  <c r="AO30" i="277"/>
  <c r="AO31" i="277" s="1"/>
  <c r="AM30" i="307"/>
  <c r="AM30" i="365"/>
  <c r="AM30" i="416"/>
  <c r="AO30" i="241"/>
  <c r="AO31" i="241" s="1"/>
  <c r="AO30" i="289"/>
  <c r="AO31" i="289" s="1"/>
  <c r="AO30" i="358"/>
  <c r="AO31" i="358" s="1"/>
  <c r="AO30" i="378"/>
  <c r="AO31" i="378" s="1"/>
  <c r="AO30" i="282"/>
  <c r="AO31" i="282" s="1"/>
  <c r="AO30" i="403"/>
  <c r="AO31" i="403" s="1"/>
  <c r="AM30" i="319"/>
  <c r="AM30" i="380"/>
  <c r="AM30" i="262"/>
  <c r="AO30" i="293"/>
  <c r="AO31" i="293" s="1"/>
  <c r="AM30" i="315"/>
  <c r="AO30" i="331"/>
  <c r="AO31" i="331" s="1"/>
  <c r="AM30" i="355"/>
  <c r="AO30" i="383"/>
  <c r="AO31" i="383" s="1"/>
  <c r="AM30" i="404"/>
  <c r="AO30" i="235"/>
  <c r="AO31" i="235" s="1"/>
  <c r="AO30" i="411"/>
  <c r="AO31" i="411" s="1"/>
  <c r="AM30" i="278"/>
  <c r="AM30" i="224"/>
  <c r="AO30" i="332"/>
  <c r="AO31" i="332" s="1"/>
  <c r="AM30" i="356"/>
  <c r="AM30" i="370"/>
  <c r="AO30" i="236"/>
  <c r="AO31" i="236" s="1"/>
  <c r="AO30" i="418"/>
  <c r="AO31" i="418" s="1"/>
  <c r="AO30" i="372"/>
  <c r="AO31" i="372" s="1"/>
  <c r="AO30" i="296"/>
  <c r="AO31" i="296" s="1"/>
  <c r="AM30" i="345"/>
  <c r="AM30" i="287"/>
  <c r="AM30" i="232"/>
  <c r="AM30" i="240"/>
  <c r="AO30" i="257"/>
  <c r="AO31" i="257" s="1"/>
  <c r="AO30" i="401"/>
  <c r="AO31" i="401" s="1"/>
  <c r="AO30" i="400"/>
  <c r="AO31" i="400" s="1"/>
  <c r="AO30" i="369"/>
  <c r="AO31" i="369" s="1"/>
  <c r="AM30" i="228"/>
  <c r="AO30" i="421"/>
  <c r="AO31" i="421" s="1"/>
  <c r="AO30" i="249"/>
  <c r="AO31" i="249" s="1"/>
  <c r="AM30" i="309"/>
  <c r="AM30" i="261"/>
  <c r="AO30" i="363"/>
  <c r="AO31" i="363" s="1"/>
  <c r="AO30" i="353"/>
  <c r="AO31" i="353" s="1"/>
  <c r="AM30" i="335"/>
  <c r="AM30" i="377"/>
  <c r="AM30" i="236"/>
  <c r="AM30" i="255"/>
  <c r="AO30" i="285"/>
  <c r="AO31" i="285" s="1"/>
  <c r="AM30" i="338"/>
  <c r="AM30" i="269"/>
  <c r="AM30" i="296"/>
  <c r="AM30" i="339"/>
  <c r="AM30" i="346"/>
  <c r="AO30" i="364"/>
  <c r="AO31" i="364" s="1"/>
  <c r="AM30" i="415"/>
  <c r="AO30" i="379"/>
  <c r="AO31" i="379" s="1"/>
  <c r="AM30" i="290"/>
  <c r="AO30" i="280"/>
  <c r="AO31" i="280" s="1"/>
  <c r="AM30" i="375"/>
  <c r="AM30" i="267"/>
  <c r="AM30" i="337"/>
  <c r="AO30" i="292"/>
  <c r="AO31" i="292" s="1"/>
  <c r="AM30" i="407"/>
  <c r="AO30" i="393"/>
  <c r="AO31" i="393" s="1"/>
  <c r="AM30" i="301"/>
  <c r="AM30" i="374"/>
  <c r="AM30" i="422"/>
  <c r="AM30" i="369"/>
  <c r="AM30" i="411"/>
  <c r="AM30" i="282"/>
  <c r="AM30" i="288"/>
  <c r="AM30" i="348"/>
  <c r="AM30" i="354"/>
  <c r="AM30" i="360"/>
  <c r="AM30" i="366"/>
  <c r="AM30" i="396"/>
  <c r="AO30" i="408"/>
  <c r="AO31" i="408" s="1"/>
  <c r="AM30" i="414"/>
  <c r="AM30" i="323"/>
  <c r="AM30" i="271"/>
  <c r="AM30" i="325"/>
  <c r="AM30" i="373"/>
  <c r="AM30" i="235"/>
  <c r="AM30" i="283"/>
  <c r="AM30" i="289"/>
  <c r="AM30" i="343"/>
  <c r="AM30" i="367"/>
  <c r="AM30" i="385"/>
  <c r="AM30" i="391"/>
  <c r="AO30" i="419"/>
  <c r="AO31" i="419" s="1"/>
  <c r="AM30" i="419"/>
  <c r="AO30" i="417"/>
  <c r="AO31" i="417" s="1"/>
  <c r="AM30" i="417"/>
  <c r="AO30" i="390"/>
  <c r="AO31" i="390" s="1"/>
  <c r="AM30" i="390"/>
  <c r="AO30" i="384"/>
  <c r="AO31" i="384" s="1"/>
  <c r="AM30" i="384"/>
  <c r="AO30" i="381"/>
  <c r="AO31" i="381" s="1"/>
  <c r="AM30" i="381"/>
  <c r="AO30" i="376"/>
  <c r="AO31" i="376" s="1"/>
  <c r="AM30" i="376"/>
  <c r="AO30" i="334"/>
  <c r="AO31" i="334" s="1"/>
  <c r="AM30" i="334"/>
  <c r="AO30" i="329"/>
  <c r="AO31" i="329" s="1"/>
  <c r="AM30" i="329"/>
  <c r="AM30" i="320"/>
  <c r="AO30" i="320"/>
  <c r="AO31" i="320" s="1"/>
  <c r="AO30" i="318"/>
  <c r="AO31" i="318" s="1"/>
  <c r="AM30" i="318"/>
  <c r="AO30" i="317"/>
  <c r="AO31" i="317" s="1"/>
  <c r="AM30" i="317"/>
  <c r="AO30" i="313"/>
  <c r="AO31" i="313" s="1"/>
  <c r="AM30" i="313"/>
  <c r="AO30" i="312"/>
  <c r="AO31" i="312" s="1"/>
  <c r="AM30" i="312"/>
  <c r="AO30" i="310"/>
  <c r="AO31" i="310" s="1"/>
  <c r="AM30" i="310"/>
  <c r="AO30" i="306"/>
  <c r="AO31" i="306" s="1"/>
  <c r="AM30" i="306"/>
  <c r="AO30" i="303"/>
  <c r="AO31" i="303" s="1"/>
  <c r="AM30" i="303"/>
  <c r="AO30" i="295"/>
  <c r="AO31" i="295" s="1"/>
  <c r="AM30" i="295"/>
  <c r="AO30" i="291"/>
  <c r="AO31" i="291" s="1"/>
  <c r="AM30" i="291"/>
  <c r="AO30" i="286"/>
  <c r="AO31" i="286" s="1"/>
  <c r="AM30" i="286"/>
  <c r="AO30" i="281"/>
  <c r="AO31" i="281" s="1"/>
  <c r="AM30" i="281"/>
  <c r="AO30" i="279"/>
  <c r="AO31" i="279" s="1"/>
  <c r="AM30" i="279"/>
  <c r="AO30" i="276"/>
  <c r="AO31" i="276" s="1"/>
  <c r="AM30" i="276"/>
  <c r="AO30" i="274"/>
  <c r="AO31" i="274" s="1"/>
  <c r="AM30" i="274"/>
  <c r="AM30" i="273"/>
  <c r="AO30" i="273"/>
  <c r="AO31" i="273" s="1"/>
  <c r="AM30" i="272"/>
  <c r="AO30" i="272"/>
  <c r="AO31" i="272" s="1"/>
  <c r="AM30" i="266"/>
  <c r="AO30" i="266"/>
  <c r="AO31" i="266" s="1"/>
  <c r="AO30" i="264"/>
  <c r="AO31" i="264" s="1"/>
  <c r="AM30" i="264"/>
  <c r="AO30" i="263"/>
  <c r="AO31" i="263" s="1"/>
  <c r="AM30" i="263"/>
  <c r="AO30" i="259"/>
  <c r="AO31" i="259" s="1"/>
  <c r="AM30" i="259"/>
  <c r="AO30" i="258"/>
  <c r="AO31" i="258" s="1"/>
  <c r="AM30" i="258"/>
  <c r="AO30" i="256"/>
  <c r="AO31" i="256" s="1"/>
  <c r="AM30" i="256"/>
  <c r="AO30" i="253"/>
  <c r="AO31" i="253" s="1"/>
  <c r="AM30" i="253"/>
  <c r="AO30" i="252"/>
  <c r="AO31" i="252" s="1"/>
  <c r="AM30" i="252"/>
  <c r="AM30" i="251"/>
  <c r="AO30" i="251"/>
  <c r="AO31" i="251" s="1"/>
  <c r="AO30" i="250"/>
  <c r="AO31" i="250" s="1"/>
  <c r="AM30" i="250"/>
  <c r="AO30" i="247"/>
  <c r="AO31" i="247" s="1"/>
  <c r="AM30" i="247"/>
  <c r="AO30" i="246"/>
  <c r="AO31" i="246" s="1"/>
  <c r="AM30" i="246"/>
  <c r="AO30" i="245"/>
  <c r="AO31" i="245" s="1"/>
  <c r="AM30" i="245"/>
  <c r="AO30" i="242"/>
  <c r="AO31" i="242" s="1"/>
  <c r="AM30" i="242"/>
  <c r="AO30" i="237"/>
  <c r="AO31" i="237" s="1"/>
  <c r="AM30" i="237"/>
  <c r="AO30" i="233"/>
  <c r="AO31" i="233" s="1"/>
  <c r="AM30" i="233"/>
  <c r="AM30" i="230"/>
  <c r="AO30" i="230"/>
  <c r="AO31" i="230" s="1"/>
  <c r="AO30" i="229"/>
  <c r="AO31" i="229" s="1"/>
  <c r="AM30" i="229"/>
  <c r="AO30" i="227"/>
  <c r="AO31" i="227" s="1"/>
  <c r="AM30" i="227"/>
  <c r="AO30" i="223"/>
  <c r="AO31" i="223" s="1"/>
</calcChain>
</file>

<file path=xl/comments1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3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4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5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6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7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8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9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0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1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2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3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4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5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6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7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8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9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0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1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2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3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4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5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6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7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8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9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30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31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32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33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34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35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36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37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38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39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40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41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42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43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44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45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46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47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48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49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50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51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52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53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54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55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56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57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58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59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60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61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62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63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64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65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66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67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68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69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70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71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72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73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74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75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76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77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78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79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80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81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82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83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84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85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86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87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88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89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90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91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92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93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94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95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96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97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98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99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00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01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02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03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04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05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06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07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08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09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10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11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12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13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14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15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16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17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18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19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20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21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22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23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24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25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26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27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28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29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30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31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32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33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34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35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36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37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38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39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40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41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42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43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44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45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46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47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48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49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50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51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52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53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54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55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56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57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58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59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60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61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62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63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64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65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66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67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68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69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70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71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72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73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74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75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76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77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78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79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80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81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82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83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84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85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86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87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88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89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90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91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92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93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94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95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96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97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98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199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00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01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02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03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04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05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06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07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08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09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10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11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12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13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14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15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16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17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18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19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20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21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22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23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24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25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26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27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28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comments229.xml><?xml version="1.0" encoding="utf-8"?>
<comments xmlns="http://schemas.openxmlformats.org/spreadsheetml/2006/main">
  <authors>
    <author>INCONE</author>
    <author>Direccion</author>
    <author>Incone</author>
    <author>*****************************</author>
  </authors>
  <commentList>
    <comment ref="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I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J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K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L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M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N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O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P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Q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S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T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U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V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W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X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Y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Z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A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B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C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D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E13" authorId="0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(MATRIM.,   MATER.,   MUERTE  FAMILIAR)
AI=AUSENTE INJUST.
AJ=AUSENTE JUSTIF.
F=FERIADO
S=SABADO
D=DOMINGO</t>
        </r>
      </text>
    </comment>
    <comment ref="AF13" authorId="1" shapeId="0">
      <text>
        <r>
          <rPr>
            <sz val="8"/>
            <color indexed="81"/>
            <rFont val="Tahoma"/>
            <family val="2"/>
          </rPr>
          <t>P=PRESENTE
H=PARO O HUELGA
L1=LIC. A DESCONTAR
L2=LIC. NO COMPUTADAS
(</t>
        </r>
        <r>
          <rPr>
            <sz val="5"/>
            <color indexed="81"/>
            <rFont val="Tahoma"/>
            <family val="2"/>
          </rPr>
          <t>MATRIM.,   MATER.,   MUERTE  FAMILIAR)</t>
        </r>
        <r>
          <rPr>
            <sz val="8"/>
            <color indexed="81"/>
            <rFont val="Tahoma"/>
            <family val="2"/>
          </rPr>
          <t xml:space="preserve">
AI=AUSENTE INJUST.
AJ=AUSENTE JUSTIF.
F=FERIADO
S=SABADO
D=DOMINGO</t>
        </r>
      </text>
    </comment>
    <comment ref="AI13" authorId="1" shapeId="0">
      <text>
        <r>
          <rPr>
            <b/>
            <sz val="8"/>
            <color indexed="81"/>
            <rFont val="Tahoma"/>
            <family val="2"/>
          </rPr>
          <t xml:space="preserve">FALTAS INJUSTIF.
</t>
        </r>
      </text>
    </comment>
    <comment ref="AJ13" authorId="2" shapeId="0">
      <text>
        <r>
          <rPr>
            <b/>
            <sz val="8"/>
            <color indexed="81"/>
            <rFont val="Tahoma"/>
            <family val="2"/>
          </rPr>
          <t>Falta Justificada</t>
        </r>
      </text>
    </comment>
    <comment ref="AK13" authorId="2" shapeId="0">
      <text>
        <r>
          <rPr>
            <b/>
            <sz val="8"/>
            <color indexed="81"/>
            <rFont val="Tahoma"/>
            <family val="2"/>
          </rPr>
          <t>Licencia a descontar</t>
        </r>
      </text>
    </comment>
    <comment ref="AL13" authorId="3" shapeId="0">
      <text>
        <r>
          <rPr>
            <b/>
            <sz val="8"/>
            <color indexed="81"/>
            <rFont val="Tahoma"/>
            <family val="2"/>
          </rPr>
          <t xml:space="preserve">Licencia no descontada
</t>
        </r>
      </text>
    </comment>
  </commentList>
</comments>
</file>

<file path=xl/sharedStrings.xml><?xml version="1.0" encoding="utf-8"?>
<sst xmlns="http://schemas.openxmlformats.org/spreadsheetml/2006/main" count="69749" uniqueCount="354">
  <si>
    <t>LIBRO DE ASISTENCIA INDIVIDUAL DEL PERSONAL DOCENTE</t>
  </si>
  <si>
    <t>PROFESOR</t>
  </si>
  <si>
    <t>Asignatura</t>
  </si>
  <si>
    <t>HORARIO DE CLASE</t>
  </si>
  <si>
    <t>OBSERVACIONES</t>
  </si>
  <si>
    <t>Nombrado con:</t>
  </si>
  <si>
    <t>TURNO</t>
  </si>
  <si>
    <t>Titulos</t>
  </si>
  <si>
    <t>DÍAS</t>
  </si>
  <si>
    <t>1a.hr.</t>
  </si>
  <si>
    <t>2a.hr.</t>
  </si>
  <si>
    <t>3a.hr.</t>
  </si>
  <si>
    <t>4a.hr.</t>
  </si>
  <si>
    <t>5a.hr.</t>
  </si>
  <si>
    <t>6a.hr.</t>
  </si>
  <si>
    <t>7a.hr.</t>
  </si>
  <si>
    <t>LUNES</t>
  </si>
  <si>
    <t>MARTES</t>
  </si>
  <si>
    <t>Clase</t>
  </si>
  <si>
    <t>Distrito:</t>
  </si>
  <si>
    <t>Matricula:</t>
  </si>
  <si>
    <t>MIÉRCOLES</t>
  </si>
  <si>
    <t>Domicilio</t>
  </si>
  <si>
    <t>Tel.:</t>
  </si>
  <si>
    <t>JUEVES</t>
  </si>
  <si>
    <t>VIERNES</t>
  </si>
  <si>
    <t>DICTO</t>
  </si>
  <si>
    <t>A.I.</t>
  </si>
  <si>
    <t>A.J.</t>
  </si>
  <si>
    <t>Lic. 1</t>
  </si>
  <si>
    <t>Lic. 2</t>
  </si>
  <si>
    <t>Deb. Dic.</t>
  </si>
  <si>
    <t>% de Asist.</t>
  </si>
  <si>
    <t>Personal Sustituto</t>
  </si>
  <si>
    <t>Enero.............</t>
  </si>
  <si>
    <t>Febrero..........</t>
  </si>
  <si>
    <t>Marzo............</t>
  </si>
  <si>
    <t>Abril..............</t>
  </si>
  <si>
    <t>Mayo.............</t>
  </si>
  <si>
    <t>Junio..............</t>
  </si>
  <si>
    <t>Julio...............</t>
  </si>
  <si>
    <t>Agosto...........</t>
  </si>
  <si>
    <t>Septiembre.....</t>
  </si>
  <si>
    <t>Octubre..........</t>
  </si>
  <si>
    <t>Noviembre......</t>
  </si>
  <si>
    <t>Diciembre.......</t>
  </si>
  <si>
    <t>TOTALES</t>
  </si>
  <si>
    <t>PUNTAJE PARCIAL</t>
  </si>
  <si>
    <t>% FINAL</t>
  </si>
  <si>
    <t xml:space="preserve">Se le descontaron </t>
  </si>
  <si>
    <t>PUNTO FINAL</t>
  </si>
  <si>
    <t xml:space="preserve">por </t>
  </si>
  <si>
    <t>días de licencia</t>
  </si>
  <si>
    <t>AÑO</t>
  </si>
  <si>
    <t>x</t>
  </si>
  <si>
    <t>S</t>
  </si>
  <si>
    <t>D</t>
  </si>
  <si>
    <t>Volver</t>
  </si>
  <si>
    <t>REFERENCIAS</t>
  </si>
  <si>
    <t>AI:</t>
  </si>
  <si>
    <t>Ausente Injustificado</t>
  </si>
  <si>
    <t>AJ:</t>
  </si>
  <si>
    <t>Ausente Justificado</t>
  </si>
  <si>
    <r>
      <rPr>
        <b/>
        <sz val="11"/>
        <color theme="1"/>
        <rFont val="Calibri"/>
        <family val="2"/>
        <scheme val="minor"/>
      </rPr>
      <t>Licencia a descontar:</t>
    </r>
    <r>
      <rPr>
        <sz val="11"/>
        <color theme="1"/>
        <rFont val="Calibri"/>
        <family val="2"/>
        <scheme val="minor"/>
      </rPr>
      <t xml:space="preserve"> (por enfermedad del agente, atencion a un familiar, examenes, comision de servicios, licencia por razones particulares)</t>
    </r>
  </si>
  <si>
    <t>L1:</t>
  </si>
  <si>
    <t>L2:</t>
  </si>
  <si>
    <t>H:</t>
  </si>
  <si>
    <t>Paro</t>
  </si>
  <si>
    <r>
      <rPr>
        <b/>
        <sz val="11"/>
        <color theme="1"/>
        <rFont val="Calibri"/>
        <family val="2"/>
        <scheme val="minor"/>
      </rPr>
      <t>Licencias no descontadas</t>
    </r>
    <r>
      <rPr>
        <sz val="11"/>
        <color theme="1"/>
        <rFont val="Calibri"/>
        <family val="2"/>
        <scheme val="minor"/>
      </rPr>
      <t>:(licencia por maternidad, duelo, servicio militar, matrimonio, otorgadas por el gobernador o para asistir a cursos de perfeccionamiento docente. licencia ginecologica)</t>
    </r>
  </si>
  <si>
    <t>D.N.I. N°</t>
  </si>
  <si>
    <t>F</t>
  </si>
  <si>
    <t>A</t>
  </si>
  <si>
    <t>Docentes</t>
  </si>
  <si>
    <t>Acuña, Juan Marcelo</t>
  </si>
  <si>
    <t>Aguilar, Clarisa Itati</t>
  </si>
  <si>
    <t>Aguirre, Alejandro Ramon</t>
  </si>
  <si>
    <t>Aguirre, Natalia Noemi</t>
  </si>
  <si>
    <t>Alarcon, Marta Griselda</t>
  </si>
  <si>
    <t>Alegre, Maria Demetria</t>
  </si>
  <si>
    <t>Alemis, Arturo Francisco</t>
  </si>
  <si>
    <t>Almiron, Emmanuel Alejandro</t>
  </si>
  <si>
    <t>Alvarez, Carmen Itati</t>
  </si>
  <si>
    <t>Arnica, Veronica Celeste</t>
  </si>
  <si>
    <t>Arriola, Carlos Sebastian</t>
  </si>
  <si>
    <t>Arriola, Claudia Patricia</t>
  </si>
  <si>
    <t>Arriola, Maria Laura</t>
  </si>
  <si>
    <t>Avalos, Erika Vanesa</t>
  </si>
  <si>
    <t>Avila, Marcela Alicia</t>
  </si>
  <si>
    <t>Avila, Mirian Raquel</t>
  </si>
  <si>
    <t>Avila, Oscar Horacio</t>
  </si>
  <si>
    <t>Avila, Paola Andrea</t>
  </si>
  <si>
    <t>Baez, Nilda Liliana</t>
  </si>
  <si>
    <t>Balestra, Cristian Luis</t>
  </si>
  <si>
    <t>Bartlett Serrano, Lucrecia Leonor</t>
  </si>
  <si>
    <t>Bejarano, Juan Arnaldo</t>
  </si>
  <si>
    <t>Benitez, Guillermo Antonio</t>
  </si>
  <si>
    <t>Berbere, Lourdes Ayelén - Jefe</t>
  </si>
  <si>
    <t>Berbere, Lourdes Ayelén</t>
  </si>
  <si>
    <t>Bernel, Pablo Daniel</t>
  </si>
  <si>
    <t>Borzatto, Veronica Itati</t>
  </si>
  <si>
    <t>Cabral, Silvia Beatriz</t>
  </si>
  <si>
    <t>Caceres, Maria Virginia</t>
  </si>
  <si>
    <t>Campos, Norberto Sebastian</t>
  </si>
  <si>
    <t>Caneva, Jorge Gabriel Pablo</t>
  </si>
  <si>
    <t>Cano, Yamile Alexandra</t>
  </si>
  <si>
    <t>Canteros, Sebastian Nahuel</t>
  </si>
  <si>
    <t>Caram, Yolanda Elizabeth</t>
  </si>
  <si>
    <t>Casas, Claudia Liliana</t>
  </si>
  <si>
    <t>Castillo, Arnaldo</t>
  </si>
  <si>
    <t>Castillo, Federico Javier</t>
  </si>
  <si>
    <t>Celes, Juan Alberto</t>
  </si>
  <si>
    <t>Chavez, Julio Cesar</t>
  </si>
  <si>
    <t>Chiruzzo, Juan Jose Francisco</t>
  </si>
  <si>
    <t>Colonese, Romina</t>
  </si>
  <si>
    <t>Corgniali, Estefania Ines</t>
  </si>
  <si>
    <t>Correa Humeres, Jonathan Lucas Leonardo</t>
  </si>
  <si>
    <t>Correa, Saul Alejandro</t>
  </si>
  <si>
    <t>Correa, Saúl Alejandro (Bibliotecario)</t>
  </si>
  <si>
    <t>De Bortoli, Lorena Itati</t>
  </si>
  <si>
    <t>Descalzo, Horacio Alberto</t>
  </si>
  <si>
    <t>Di Gregorio, Marina Analia</t>
  </si>
  <si>
    <t>Diaz, Carmen Leticia</t>
  </si>
  <si>
    <t>Diaz, Graciela Victoria</t>
  </si>
  <si>
    <t>Duarte, Mariana</t>
  </si>
  <si>
    <t>Durán, Roxana Karina</t>
  </si>
  <si>
    <t xml:space="preserve">Escobar, Alberto </t>
  </si>
  <si>
    <t>Escobar, Cristina Gabriela</t>
  </si>
  <si>
    <t>Escobar, Laura Noelia</t>
  </si>
  <si>
    <t>Escobar, Marcela</t>
  </si>
  <si>
    <t>Escobar, Mercedes Elizabeth</t>
  </si>
  <si>
    <t>Escobar, Norma Beatriz</t>
  </si>
  <si>
    <t>Escobar, Norma Beatriz - Suplente</t>
  </si>
  <si>
    <t>Escobar, Teresita Liliana</t>
  </si>
  <si>
    <t>Espinoza, Maria Soledad</t>
  </si>
  <si>
    <t>Fabbro, Dario Mauricio</t>
  </si>
  <si>
    <t>Fabbro, Sabina Itati</t>
  </si>
  <si>
    <t>Fabro, Omar Roque</t>
  </si>
  <si>
    <t>Fernandez Martinez, Carolina Alejandra</t>
  </si>
  <si>
    <t>Fernandez Martinez, Carolina Alejandra- cargo</t>
  </si>
  <si>
    <t>Fernandez, Andrea Mariana</t>
  </si>
  <si>
    <t>Fernández, Elida Itatí</t>
  </si>
  <si>
    <t>Fernandez, Evangelina Elizabeth</t>
  </si>
  <si>
    <t>Fernández, Irene Mariel</t>
  </si>
  <si>
    <t>Fernandez, Maximiliano Alejandro</t>
  </si>
  <si>
    <t>Fernandez, Ramón Walter</t>
  </si>
  <si>
    <t>Florentin, Patricia Noemí</t>
  </si>
  <si>
    <t>Flores, Pabla Natalia</t>
  </si>
  <si>
    <t>Fontana, Hermes Ceferino</t>
  </si>
  <si>
    <t>Fornies, Carlos</t>
  </si>
  <si>
    <t>Galarza, Victor Hugo</t>
  </si>
  <si>
    <t>Gamboa, Irma Graciela</t>
  </si>
  <si>
    <t>Gamboa, Maria Ines</t>
  </si>
  <si>
    <t>Garcia, Erika Vanesa</t>
  </si>
  <si>
    <t>Garsztein, German Jose</t>
  </si>
  <si>
    <t>Gatti, Gastón Mario Lionel - Auxiliar</t>
  </si>
  <si>
    <t>Gatti, Gastón Mario Lionel</t>
  </si>
  <si>
    <t>Gauna, Teresita</t>
  </si>
  <si>
    <t>Gauto, Maria Eugenia</t>
  </si>
  <si>
    <t xml:space="preserve">Goitia Colombo, Amalia Carolina </t>
  </si>
  <si>
    <t>Goitia, Maria Alejandra</t>
  </si>
  <si>
    <t>Gomez Arizaga, Adriana Elizabeth</t>
  </si>
  <si>
    <t>Gomez, Adrian Francisco</t>
  </si>
  <si>
    <t>Gómez, Alejandro David - Suplente</t>
  </si>
  <si>
    <t>Gómez, Alejandro David - Inter</t>
  </si>
  <si>
    <t>Gómez, Alejandro David</t>
  </si>
  <si>
    <t>Gomez, Analia Eloisa</t>
  </si>
  <si>
    <t>Gomez, Gladis Beatriz</t>
  </si>
  <si>
    <t>Gómez, Hugo Alberto</t>
  </si>
  <si>
    <t>Gomez, Silvina Raquel</t>
  </si>
  <si>
    <t>Gonzalez, Adriana Griselda - Cargo</t>
  </si>
  <si>
    <t>Gonzalez, Adriana Griselda</t>
  </si>
  <si>
    <t>Gonzalez, Claudia Carolina</t>
  </si>
  <si>
    <t>Gonzalez, Roxana Haidee</t>
  </si>
  <si>
    <t>Grosse, David Ernesto</t>
  </si>
  <si>
    <t>Guerrero Fabbro, Gustavo</t>
  </si>
  <si>
    <t>Gutierrez, Valeria Eugenia</t>
  </si>
  <si>
    <t>Hortt, Emiliana</t>
  </si>
  <si>
    <t>Jara, Alicia Dahiana</t>
  </si>
  <si>
    <t>Joquera, Jesús Omar</t>
  </si>
  <si>
    <t>Junco, Claudia</t>
  </si>
  <si>
    <t>Juri, Estela María</t>
  </si>
  <si>
    <t>Juri, Estela María - Cargo</t>
  </si>
  <si>
    <t>Koster, Gladis Susana</t>
  </si>
  <si>
    <t>Kraft, Romy</t>
  </si>
  <si>
    <t>Laurino, Maria Carla</t>
  </si>
  <si>
    <t>Lemes Mediana, Johana Elizabeth</t>
  </si>
  <si>
    <t>Lopez Rios Marinelli, Alvaro Juan Jesus</t>
  </si>
  <si>
    <t>Lopez, Lorena Itati</t>
  </si>
  <si>
    <t>Lotero, Juan Ramon</t>
  </si>
  <si>
    <t>Luque, Mariana Griselda</t>
  </si>
  <si>
    <t>Machuca, Nestor Fabian - Suplente</t>
  </si>
  <si>
    <t>Machuca, Néstor Fabián - Interina</t>
  </si>
  <si>
    <t>Machuca, Sandra Isabel</t>
  </si>
  <si>
    <t>Maciel, Hernan</t>
  </si>
  <si>
    <t>Maciel, María Lucía</t>
  </si>
  <si>
    <t>Martin, Maria Ines</t>
  </si>
  <si>
    <t>Martinez Arrieta, Anabela Romina</t>
  </si>
  <si>
    <t>Martinez, Maria Florencia</t>
  </si>
  <si>
    <t xml:space="preserve">Martínez, Miguel Ángel </t>
  </si>
  <si>
    <t>Martinez, Mirian Andrea</t>
  </si>
  <si>
    <t>Martinez, Silvina Rocío</t>
  </si>
  <si>
    <t>Massey, Cynthya Vanesa</t>
  </si>
  <si>
    <t xml:space="preserve">Meaurio, Martín Eduardo </t>
  </si>
  <si>
    <t>Miño, Maria Alejandra</t>
  </si>
  <si>
    <t>Morando, Ramona Itati</t>
  </si>
  <si>
    <t>Nicoletti, Liliana Itati</t>
  </si>
  <si>
    <t>Moreira, Cecilia Noemi</t>
  </si>
  <si>
    <t>Nicoletti, Rebeca Isabel - Jefe</t>
  </si>
  <si>
    <t>Nicoletti, Rebeca Isabel</t>
  </si>
  <si>
    <t>Niz, Mauro Paul</t>
  </si>
  <si>
    <t>Núñez, Cintia de los Angeles</t>
  </si>
  <si>
    <t>Nuñez, Julio Andres</t>
  </si>
  <si>
    <t xml:space="preserve">Olivera, Daniel Ignacio </t>
  </si>
  <si>
    <t>Olivera, Nahuel Narciso</t>
  </si>
  <si>
    <t>Olivetti, Pamela</t>
  </si>
  <si>
    <t>Olivieri, Estela Viviana</t>
  </si>
  <si>
    <t>Osorio, Maria Silvina</t>
  </si>
  <si>
    <t>Ostolaza, Noelia Graciela Ester Hs</t>
  </si>
  <si>
    <t>Ostolaza, Noelia Graciela Ester Cargo</t>
  </si>
  <si>
    <t>Osuna, Daniel Alejandro</t>
  </si>
  <si>
    <t>Osuna, Daniel Alejandro Cargo</t>
  </si>
  <si>
    <t>Oviedo Gomez, Noelia Etelvina</t>
  </si>
  <si>
    <t>Palavecino, Matias Rodrigo</t>
  </si>
  <si>
    <t>Pavón, Gabriela Vanea</t>
  </si>
  <si>
    <t xml:space="preserve">Paz, Víctor Hugo </t>
  </si>
  <si>
    <t>Peretto, Maria Florencia</t>
  </si>
  <si>
    <t>Pezzelatto, Eduardo Andres - Bibliotecario</t>
  </si>
  <si>
    <t>Piasentini, Mirian Isolina</t>
  </si>
  <si>
    <t>Piriz, Sandra Emilse</t>
  </si>
  <si>
    <t>Pitton, Maria Cristina</t>
  </si>
  <si>
    <t>Pitton, Mariela Roxana</t>
  </si>
  <si>
    <t>Ponce, Maria Fernanda</t>
  </si>
  <si>
    <t>Pozzer, Maria Fernanda</t>
  </si>
  <si>
    <t xml:space="preserve">Pucheta, Aldo Roberto </t>
  </si>
  <si>
    <t>Ramello, Noelia Belén</t>
  </si>
  <si>
    <t>Ramos, Pedro Marcelo</t>
  </si>
  <si>
    <t>Raynoldi, Cecilia Roxana</t>
  </si>
  <si>
    <t>Reguera, Gilda</t>
  </si>
  <si>
    <t>Retamozo, Silvia Noemi</t>
  </si>
  <si>
    <t>Reyes, Gabriela Belén - Jefe Dto</t>
  </si>
  <si>
    <t>Reyes, Gabriela Belén</t>
  </si>
  <si>
    <t>Rivero, Marina</t>
  </si>
  <si>
    <t>Rodriguez kogan, Griselda del Rosario</t>
  </si>
  <si>
    <t>Rodríguez, Mariano Adan</t>
  </si>
  <si>
    <t>Rodriguez, Martin Alejandro</t>
  </si>
  <si>
    <t>Romano, Eduardo Jose</t>
  </si>
  <si>
    <t>Romero, Daniel Gustavo</t>
  </si>
  <si>
    <t>Romero, Laura Daniela</t>
  </si>
  <si>
    <t>Romero, Martin Alberto</t>
  </si>
  <si>
    <t>Romero, Roxana Gladis</t>
  </si>
  <si>
    <t>Romero, Silvia Virginia</t>
  </si>
  <si>
    <t>Ruiz, Cristian Samuel</t>
  </si>
  <si>
    <t>Ruiz, Sandra Noemi</t>
  </si>
  <si>
    <t>Salinas, Mariana Beatriz Isabel</t>
  </si>
  <si>
    <t>Samaniego, Eliana Beatriz</t>
  </si>
  <si>
    <t>Sanchez Martinez, Mariela Itati</t>
  </si>
  <si>
    <t>Sandoval, Gladis Itati</t>
  </si>
  <si>
    <t>Sandoval, Nestor Gustavo</t>
  </si>
  <si>
    <t>Santajuliana, Valeria Ines</t>
  </si>
  <si>
    <t>Schiappa Pietra, Cristina Irene</t>
  </si>
  <si>
    <t>Silva, Norma Graciela</t>
  </si>
  <si>
    <t>Siunskevich, Carlos Rodrigo</t>
  </si>
  <si>
    <t>Solis Fernandez, Lina Alicia</t>
  </si>
  <si>
    <t>Sosa, Felix Sebastian</t>
  </si>
  <si>
    <t>Sosa, Graciela Fabiana</t>
  </si>
  <si>
    <t>Sosa, Isabel Beatriz</t>
  </si>
  <si>
    <t>Sosa, Laura Cristina</t>
  </si>
  <si>
    <t>Sosa, Laura Lorena</t>
  </si>
  <si>
    <t>Sosa, Marco Ramón</t>
  </si>
  <si>
    <t>Sosa, Mariela Fabiana</t>
  </si>
  <si>
    <t>Sosa, Marisa Noemi</t>
  </si>
  <si>
    <t>Sotelo, Elizabeth</t>
  </si>
  <si>
    <t>Sotelo Galsfrascoli, Lucia Vanesa</t>
  </si>
  <si>
    <t>Stadnik Balestra, Flavio Enrique</t>
  </si>
  <si>
    <t>Toledo, Maria Fernanda</t>
  </si>
  <si>
    <t>Tomasella, Cecilia Anselma</t>
  </si>
  <si>
    <t>Tournier, Alvaro Manuel Gaston</t>
  </si>
  <si>
    <t>Torre, Geronimo Andres</t>
  </si>
  <si>
    <t>Tymoszuk, Damián de Jesús</t>
  </si>
  <si>
    <t>Urquijo, Yanet</t>
  </si>
  <si>
    <t>Vargas Viola, Maria Lutmila</t>
  </si>
  <si>
    <t>Vasquez, Luis Martin</t>
  </si>
  <si>
    <t>Vasquez, Veronica Yesica</t>
  </si>
  <si>
    <t>Vicentin, Graciela Isabel</t>
  </si>
  <si>
    <t>Villafañe, César Javier</t>
  </si>
  <si>
    <t>Villanueva, Veronica Elizabeth</t>
  </si>
  <si>
    <t>Zalazar, Maria Eugenia</t>
  </si>
  <si>
    <t>Zapata, María Bella Luz</t>
  </si>
  <si>
    <t>Zbinden Zupel, Emilse Beatriz</t>
  </si>
  <si>
    <t>Zini, Carla Carolina</t>
  </si>
  <si>
    <t>Zini, Jose Gabriel</t>
  </si>
  <si>
    <t>WIPPE ESCOBAR, WILFREDO</t>
  </si>
  <si>
    <t>Aguirre, Alejandro Ramón</t>
  </si>
  <si>
    <t xml:space="preserve">Correa Humeres, Jonathan Lucas </t>
  </si>
  <si>
    <t>Correa, Saúl Alejandro (Bibliot</t>
  </si>
  <si>
    <t xml:space="preserve"> </t>
  </si>
  <si>
    <t>Ostolaza, Noelia Graciela Ester -Cargo</t>
  </si>
  <si>
    <t>Pavón, Gabriela Vanesa</t>
  </si>
  <si>
    <r>
      <rPr>
        <b/>
        <sz val="10"/>
        <rFont val="Arial"/>
        <family val="2"/>
      </rPr>
      <t>Ruiz, Cristian Samue</t>
    </r>
    <r>
      <rPr>
        <sz val="10"/>
        <rFont val="Arial"/>
        <family val="2"/>
      </rPr>
      <t>l</t>
    </r>
  </si>
  <si>
    <t>AJ</t>
  </si>
  <si>
    <t>AI</t>
  </si>
  <si>
    <t>Romero, Roxana Gladys</t>
  </si>
  <si>
    <t>Maciel, Juan Antonio</t>
  </si>
  <si>
    <t>Martinez, Zunilda Victoria</t>
  </si>
  <si>
    <t>Jorquera, Jesús Omar</t>
  </si>
  <si>
    <t>Sotelo, Elizabeth Itatí</t>
  </si>
  <si>
    <t>Buffa, Leandro Emanuel</t>
  </si>
  <si>
    <t>Alvarez, Jesica</t>
  </si>
  <si>
    <t>Fernandez, Roxana Itati</t>
  </si>
  <si>
    <t>Oviedo, Horacio</t>
  </si>
  <si>
    <t>Vasquez, Veronica Jesica</t>
  </si>
  <si>
    <t>L1</t>
  </si>
  <si>
    <t>L2</t>
  </si>
  <si>
    <t>Joquera, Jesús Omar. Jefe Dpto.</t>
  </si>
  <si>
    <t>Jorquera, Jesús Omar (Jefe Dpto)</t>
  </si>
  <si>
    <t>Alvarez, Carmen Itati Jefe Dpto</t>
  </si>
  <si>
    <t>Alvarez, Carmen Itati (Jefe Dpto)</t>
  </si>
  <si>
    <t xml:space="preserve">Alvarez, Carmen Itati </t>
  </si>
  <si>
    <t>Alemis, Arturo Francisco (Jefe Dpto)</t>
  </si>
  <si>
    <t>Alemis, Arturo Francisco - Jefe Dpto</t>
  </si>
  <si>
    <t>Castillo, Arnaldo Jefe Dpto</t>
  </si>
  <si>
    <t>Castillo, Arnaldo (Jefe Dpto)</t>
  </si>
  <si>
    <t>Diaz, Carmen Leticia - Jefe Dpto</t>
  </si>
  <si>
    <t>Diaz, Carmen Leticia (Jefe Dpto)</t>
  </si>
  <si>
    <t>Nicoletti, Rebeca Isabel - (Jefe Dpto)</t>
  </si>
  <si>
    <t>Gómez, Alejandro David - Jefe Dpto</t>
  </si>
  <si>
    <t>Gómez, Alejandro David (Jefe Dpto)</t>
  </si>
  <si>
    <t>Ramos, Pedro Marcelo - Jefe Dpto</t>
  </si>
  <si>
    <t>Ramos, Pedro Marcelo (Jefe Dpto)</t>
  </si>
  <si>
    <t>Stadnik Balestra, Flavio Enrique- Jefe Dpto</t>
  </si>
  <si>
    <t>Stadnik Balestra, Flavio Enrique (Jefe Dpto)</t>
  </si>
  <si>
    <t>Escobar, Cristina Gabriela- Jefe Dpto</t>
  </si>
  <si>
    <t>Fernandez, Maria Florencia</t>
  </si>
  <si>
    <t>X</t>
  </si>
  <si>
    <t xml:space="preserve">          </t>
  </si>
  <si>
    <t>l1</t>
  </si>
  <si>
    <t>VER</t>
  </si>
  <si>
    <t>Alvarez, Jesica Noelia</t>
  </si>
  <si>
    <t>Nuñez Luis Eduardo</t>
  </si>
  <si>
    <t>Nuñez, Luis Eduardo</t>
  </si>
  <si>
    <t>IJ</t>
  </si>
  <si>
    <t>P</t>
  </si>
  <si>
    <t>Midolo, Analia Veronica</t>
  </si>
  <si>
    <t>Zbinden, Emilse Beatriz</t>
  </si>
  <si>
    <t>Salinas, Evelin Melina</t>
  </si>
  <si>
    <t>Arriola, Sebastian</t>
  </si>
  <si>
    <t>Gomez, Helio</t>
  </si>
  <si>
    <t>Micelli, Eliana</t>
  </si>
  <si>
    <t>p</t>
  </si>
  <si>
    <t>Ortigoza, Sabrina</t>
  </si>
  <si>
    <t>jnio</t>
  </si>
  <si>
    <t>abr</t>
  </si>
  <si>
    <t>Ortigoza, Sabrina de los Angeles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</si>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</sst>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8"/>
      <color indexed="81"/>
      <name val="Tahoma"/>
      <family val="2"/>
    </font>
    <font>
      <sz val="5"/>
      <color indexed="81"/>
      <name val="Tahoma"/>
      <family val="2"/>
    </font>
    <font>
      <b/>
      <sz val="8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  <font>
      <sz val="10"/>
      <color theme="1"/>
      <name val="Calibri"/>
      <family val="2"/>
      <scheme val="minor"/>
    </font>
    <font>
      <b/>
      <sz val="16"/>
      <name val="Arial"/>
      <family val="2"/>
    </font>
    <font>
      <sz val="20"/>
      <color theme="1"/>
      <name val="Algerian"/>
      <family val="5"/>
    </font>
    <font>
      <sz val="11"/>
      <color theme="9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51">
    <xf numFmtId="0" fontId="0" fillId="0" borderId="0" xfId="0"/>
    <xf numFmtId="0" fontId="3" fillId="0" borderId="6" xfId="0" applyFont="1" applyBorder="1" applyAlignment="1">
      <alignment horizontal="center" vertical="center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0" fillId="0" borderId="8" xfId="0" applyBorder="1"/>
    <xf numFmtId="0" fontId="0" fillId="0" borderId="16" xfId="0" applyBorder="1"/>
    <xf numFmtId="0" fontId="0" fillId="0" borderId="17" xfId="0" applyBorder="1"/>
    <xf numFmtId="0" fontId="0" fillId="0" borderId="33" xfId="0" applyBorder="1"/>
    <xf numFmtId="2" fontId="0" fillId="0" borderId="33" xfId="0" applyNumberFormat="1" applyBorder="1"/>
    <xf numFmtId="0" fontId="0" fillId="0" borderId="34" xfId="0" applyBorder="1"/>
    <xf numFmtId="0" fontId="1" fillId="2" borderId="17" xfId="0" applyFont="1" applyFill="1" applyBorder="1" applyAlignment="1">
      <alignment horizontal="center" vertical="center"/>
    </xf>
    <xf numFmtId="0" fontId="1" fillId="4" borderId="17" xfId="0" applyFont="1" applyFill="1" applyBorder="1" applyAlignment="1" applyProtection="1">
      <alignment horizontal="center" vertical="center"/>
      <protection locked="0"/>
    </xf>
    <xf numFmtId="0" fontId="0" fillId="0" borderId="12" xfId="0" applyBorder="1"/>
    <xf numFmtId="0" fontId="1" fillId="2" borderId="33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7" xfId="0" applyFont="1" applyFill="1" applyBorder="1" applyAlignment="1" applyProtection="1">
      <alignment horizontal="center" vertical="center"/>
      <protection locked="0"/>
    </xf>
    <xf numFmtId="0" fontId="1" fillId="4" borderId="17" xfId="0" applyFont="1" applyFill="1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11" fillId="4" borderId="4" xfId="0" applyFont="1" applyFill="1" applyBorder="1"/>
    <xf numFmtId="0" fontId="0" fillId="4" borderId="4" xfId="0" applyFill="1" applyBorder="1"/>
    <xf numFmtId="0" fontId="0" fillId="4" borderId="44" xfId="0" applyFill="1" applyBorder="1"/>
    <xf numFmtId="0" fontId="11" fillId="4" borderId="0" xfId="0" applyFont="1" applyFill="1"/>
    <xf numFmtId="0" fontId="0" fillId="4" borderId="0" xfId="0" applyFill="1"/>
    <xf numFmtId="0" fontId="0" fillId="4" borderId="20" xfId="0" applyFill="1" applyBorder="1"/>
    <xf numFmtId="0" fontId="11" fillId="4" borderId="42" xfId="0" applyFont="1" applyFill="1" applyBorder="1"/>
    <xf numFmtId="0" fontId="0" fillId="4" borderId="42" xfId="0" applyFill="1" applyBorder="1"/>
    <xf numFmtId="0" fontId="0" fillId="4" borderId="46" xfId="0" applyFill="1" applyBorder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0" fillId="0" borderId="52" xfId="0" applyBorder="1"/>
    <xf numFmtId="0" fontId="1" fillId="2" borderId="9" xfId="0" applyFont="1" applyFill="1" applyBorder="1" applyAlignment="1" applyProtection="1">
      <alignment horizontal="center" vertical="center"/>
      <protection locked="0"/>
    </xf>
    <xf numFmtId="0" fontId="4" fillId="3" borderId="9" xfId="0" applyFont="1" applyFill="1" applyBorder="1" applyAlignment="1" applyProtection="1">
      <alignment horizontal="center" vertical="center"/>
      <protection locked="0"/>
    </xf>
    <xf numFmtId="0" fontId="0" fillId="0" borderId="9" xfId="0" applyBorder="1"/>
    <xf numFmtId="2" fontId="0" fillId="0" borderId="9" xfId="0" applyNumberFormat="1" applyBorder="1"/>
    <xf numFmtId="0" fontId="1" fillId="4" borderId="55" xfId="0" applyFont="1" applyFill="1" applyBorder="1" applyAlignment="1" applyProtection="1">
      <alignment horizontal="center" vertical="center"/>
      <protection locked="0"/>
    </xf>
    <xf numFmtId="0" fontId="0" fillId="0" borderId="56" xfId="0" applyBorder="1"/>
    <xf numFmtId="0" fontId="0" fillId="0" borderId="55" xfId="0" applyBorder="1"/>
    <xf numFmtId="0" fontId="0" fillId="0" borderId="50" xfId="0" applyBorder="1"/>
    <xf numFmtId="2" fontId="0" fillId="0" borderId="50" xfId="0" applyNumberFormat="1" applyBorder="1"/>
    <xf numFmtId="0" fontId="5" fillId="4" borderId="0" xfId="0" applyFont="1" applyFill="1"/>
    <xf numFmtId="0" fontId="6" fillId="4" borderId="0" xfId="0" applyFont="1" applyFill="1"/>
    <xf numFmtId="2" fontId="2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2" fontId="2" fillId="4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0" fillId="4" borderId="45" xfId="0" applyFill="1" applyBorder="1"/>
    <xf numFmtId="0" fontId="0" fillId="4" borderId="43" xfId="0" applyFill="1" applyBorder="1"/>
    <xf numFmtId="2" fontId="0" fillId="4" borderId="43" xfId="0" applyNumberFormat="1" applyFill="1" applyBorder="1"/>
    <xf numFmtId="0" fontId="10" fillId="4" borderId="0" xfId="1" applyFill="1" applyAlignment="1">
      <alignment horizontal="center"/>
    </xf>
    <xf numFmtId="0" fontId="0" fillId="4" borderId="1" xfId="0" applyFill="1" applyBorder="1" applyProtection="1">
      <protection locked="0"/>
    </xf>
    <xf numFmtId="0" fontId="0" fillId="4" borderId="2" xfId="0" applyFill="1" applyBorder="1"/>
    <xf numFmtId="0" fontId="0" fillId="4" borderId="11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0" xfId="0" applyFill="1" applyProtection="1">
      <protection locked="0"/>
    </xf>
    <xf numFmtId="0" fontId="0" fillId="4" borderId="23" xfId="0" applyFill="1" applyBorder="1" applyAlignment="1" applyProtection="1">
      <alignment horizontal="center" vertical="center"/>
      <protection locked="0"/>
    </xf>
    <xf numFmtId="0" fontId="0" fillId="4" borderId="25" xfId="0" applyFill="1" applyBorder="1" applyAlignment="1" applyProtection="1">
      <alignment horizontal="center" vertical="center"/>
      <protection locked="0"/>
    </xf>
    <xf numFmtId="0" fontId="0" fillId="4" borderId="28" xfId="0" applyFill="1" applyBorder="1" applyAlignment="1" applyProtection="1">
      <alignment horizontal="center" vertical="center"/>
      <protection locked="0"/>
    </xf>
    <xf numFmtId="0" fontId="2" fillId="4" borderId="0" xfId="0" applyFont="1" applyFill="1" applyAlignment="1">
      <alignment horizontal="center"/>
    </xf>
    <xf numFmtId="0" fontId="2" fillId="5" borderId="0" xfId="0" applyFont="1" applyFill="1"/>
    <xf numFmtId="2" fontId="5" fillId="5" borderId="0" xfId="0" applyNumberFormat="1" applyFont="1" applyFill="1"/>
    <xf numFmtId="0" fontId="5" fillId="5" borderId="0" xfId="0" applyFont="1" applyFill="1" applyAlignment="1">
      <alignment horizontal="center"/>
    </xf>
    <xf numFmtId="0" fontId="13" fillId="4" borderId="0" xfId="0" applyFont="1" applyFill="1" applyAlignment="1" applyProtection="1">
      <alignment horizont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4" fillId="4" borderId="19" xfId="0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0" fillId="0" borderId="17" xfId="1" applyBorder="1"/>
    <xf numFmtId="0" fontId="10" fillId="4" borderId="17" xfId="1" applyFill="1" applyBorder="1"/>
    <xf numFmtId="0" fontId="10" fillId="7" borderId="17" xfId="1" applyFill="1" applyBorder="1"/>
    <xf numFmtId="0" fontId="10" fillId="8" borderId="17" xfId="1" applyFill="1" applyBorder="1"/>
    <xf numFmtId="0" fontId="10" fillId="9" borderId="17" xfId="1" applyFill="1" applyBorder="1"/>
    <xf numFmtId="0" fontId="10" fillId="0" borderId="17" xfId="1" applyFill="1" applyBorder="1"/>
    <xf numFmtId="0" fontId="10" fillId="0" borderId="30" xfId="1" applyBorder="1"/>
    <xf numFmtId="0" fontId="11" fillId="0" borderId="0" xfId="0" applyFont="1" applyAlignment="1">
      <alignment horizontal="right"/>
    </xf>
    <xf numFmtId="0" fontId="0" fillId="6" borderId="17" xfId="0" applyFill="1" applyBorder="1"/>
    <xf numFmtId="0" fontId="0" fillId="4" borderId="17" xfId="0" applyFill="1" applyBorder="1"/>
    <xf numFmtId="0" fontId="0" fillId="4" borderId="12" xfId="0" applyFill="1" applyBorder="1" applyProtection="1">
      <protection locked="0"/>
    </xf>
    <xf numFmtId="0" fontId="17" fillId="6" borderId="17" xfId="0" applyFont="1" applyFill="1" applyBorder="1"/>
    <xf numFmtId="0" fontId="0" fillId="10" borderId="0" xfId="0" applyFill="1"/>
    <xf numFmtId="0" fontId="0" fillId="4" borderId="12" xfId="0" applyFill="1" applyBorder="1" applyAlignment="1" applyProtection="1">
      <alignment horizontal="center"/>
      <protection locked="0"/>
    </xf>
    <xf numFmtId="0" fontId="10" fillId="0" borderId="0" xfId="1"/>
    <xf numFmtId="0" fontId="1" fillId="7" borderId="17" xfId="0" applyFont="1" applyFill="1" applyBorder="1" applyAlignment="1" applyProtection="1">
      <alignment horizontal="center" vertical="center"/>
      <protection locked="0"/>
    </xf>
    <xf numFmtId="0" fontId="1" fillId="7" borderId="55" xfId="0" applyFont="1" applyFill="1" applyBorder="1" applyAlignment="1" applyProtection="1">
      <alignment horizontal="center" vertical="center"/>
      <protection locked="0"/>
    </xf>
    <xf numFmtId="0" fontId="1" fillId="4" borderId="37" xfId="0" applyFont="1" applyFill="1" applyBorder="1" applyAlignment="1" applyProtection="1">
      <alignment horizontal="center" vertical="center"/>
      <protection locked="0"/>
    </xf>
    <xf numFmtId="0" fontId="1" fillId="4" borderId="17" xfId="0" quotePrefix="1" applyFont="1" applyFill="1" applyBorder="1" applyAlignment="1" applyProtection="1">
      <alignment horizontal="center" vertical="center"/>
      <protection locked="0"/>
    </xf>
    <xf numFmtId="0" fontId="0" fillId="4" borderId="50" xfId="0" applyFill="1" applyBorder="1" applyAlignment="1" applyProtection="1">
      <alignment horizontal="center"/>
      <protection locked="0"/>
    </xf>
    <xf numFmtId="0" fontId="0" fillId="4" borderId="51" xfId="0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>
      <alignment horizontal="center" vertical="center" wrapText="1"/>
    </xf>
    <xf numFmtId="0" fontId="11" fillId="5" borderId="48" xfId="0" applyFont="1" applyFill="1" applyBorder="1" applyAlignment="1">
      <alignment horizontal="center" vertical="center" wrapText="1"/>
    </xf>
    <xf numFmtId="0" fontId="11" fillId="5" borderId="49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12" fillId="4" borderId="11" xfId="0" applyFont="1" applyFill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12" fillId="4" borderId="11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0" fillId="4" borderId="0" xfId="0" applyFill="1" applyAlignment="1">
      <alignment horizontal="left" wrapText="1"/>
    </xf>
    <xf numFmtId="0" fontId="0" fillId="4" borderId="20" xfId="0" applyFill="1" applyBorder="1" applyAlignment="1">
      <alignment horizontal="left" wrapText="1"/>
    </xf>
    <xf numFmtId="0" fontId="12" fillId="4" borderId="45" xfId="0" applyFont="1" applyFill="1" applyBorder="1" applyAlignment="1">
      <alignment horizontal="center"/>
    </xf>
    <xf numFmtId="0" fontId="12" fillId="4" borderId="42" xfId="0" applyFont="1" applyFill="1" applyBorder="1" applyAlignment="1">
      <alignment horizontal="center"/>
    </xf>
    <xf numFmtId="0" fontId="0" fillId="0" borderId="40" xfId="0" applyBorder="1" applyAlignment="1" applyProtection="1">
      <alignment horizontal="left"/>
      <protection locked="0"/>
    </xf>
    <xf numFmtId="0" fontId="0" fillId="0" borderId="41" xfId="0" applyBorder="1" applyAlignment="1" applyProtection="1">
      <alignment horizontal="left"/>
      <protection locked="0"/>
    </xf>
    <xf numFmtId="0" fontId="0" fillId="0" borderId="53" xfId="0" applyBorder="1" applyAlignment="1" applyProtection="1">
      <alignment horizontal="left"/>
      <protection locked="0"/>
    </xf>
    <xf numFmtId="0" fontId="0" fillId="0" borderId="54" xfId="0" applyBorder="1" applyAlignment="1" applyProtection="1">
      <alignment horizontal="left"/>
      <protection locked="0"/>
    </xf>
    <xf numFmtId="0" fontId="0" fillId="0" borderId="35" xfId="0" applyBorder="1" applyAlignment="1" applyProtection="1">
      <alignment horizontal="left"/>
      <protection locked="0"/>
    </xf>
    <xf numFmtId="0" fontId="0" fillId="0" borderId="36" xfId="0" applyBorder="1" applyAlignment="1" applyProtection="1">
      <alignment horizontal="left"/>
      <protection locked="0"/>
    </xf>
    <xf numFmtId="0" fontId="1" fillId="0" borderId="35" xfId="0" applyFont="1" applyBorder="1" applyAlignment="1" applyProtection="1">
      <alignment horizontal="left"/>
      <protection locked="0"/>
    </xf>
    <xf numFmtId="0" fontId="0" fillId="4" borderId="26" xfId="0" applyFill="1" applyBorder="1" applyAlignment="1" applyProtection="1">
      <alignment horizontal="center" vertical="center"/>
      <protection locked="0"/>
    </xf>
    <xf numFmtId="0" fontId="0" fillId="4" borderId="27" xfId="0" applyFill="1" applyBorder="1" applyAlignment="1" applyProtection="1">
      <alignment horizontal="center" vertical="center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0" fillId="4" borderId="29" xfId="0" applyFill="1" applyBorder="1" applyAlignment="1" applyProtection="1">
      <alignment horizontal="left"/>
      <protection locked="0"/>
    </xf>
    <xf numFmtId="0" fontId="0" fillId="4" borderId="30" xfId="0" applyFill="1" applyBorder="1" applyAlignment="1" applyProtection="1">
      <alignment horizontal="left"/>
      <protection locked="0"/>
    </xf>
    <xf numFmtId="0" fontId="0" fillId="4" borderId="27" xfId="0" applyFill="1" applyBorder="1" applyAlignment="1" applyProtection="1">
      <alignment horizontal="left"/>
      <protection locked="0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0" fillId="4" borderId="16" xfId="0" applyFill="1" applyBorder="1" applyAlignment="1" applyProtection="1">
      <alignment horizontal="left"/>
      <protection locked="0"/>
    </xf>
    <xf numFmtId="0" fontId="0" fillId="4" borderId="17" xfId="0" applyFill="1" applyBorder="1" applyAlignment="1" applyProtection="1">
      <alignment horizontal="left"/>
      <protection locked="0"/>
    </xf>
    <xf numFmtId="0" fontId="0" fillId="4" borderId="18" xfId="0" applyFill="1" applyBorder="1" applyAlignment="1" applyProtection="1">
      <alignment horizontal="left"/>
      <protection locked="0"/>
    </xf>
    <xf numFmtId="0" fontId="0" fillId="4" borderId="12" xfId="0" applyFill="1" applyBorder="1" applyAlignment="1" applyProtection="1">
      <alignment horizontal="left"/>
      <protection locked="0"/>
    </xf>
    <xf numFmtId="0" fontId="1" fillId="4" borderId="24" xfId="0" applyFont="1" applyFill="1" applyBorder="1" applyAlignment="1" applyProtection="1">
      <alignment horizontal="center" vertical="center"/>
      <protection locked="0"/>
    </xf>
    <xf numFmtId="0" fontId="0" fillId="4" borderId="18" xfId="0" applyFill="1" applyBorder="1" applyAlignment="1" applyProtection="1">
      <alignment horizontal="center" vertical="center"/>
      <protection locked="0"/>
    </xf>
    <xf numFmtId="0" fontId="0" fillId="4" borderId="24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left"/>
      <protection locked="0"/>
    </xf>
    <xf numFmtId="0" fontId="0" fillId="4" borderId="21" xfId="0" applyFill="1" applyBorder="1" applyAlignment="1" applyProtection="1">
      <alignment horizontal="center" vertical="center"/>
      <protection locked="0"/>
    </xf>
    <xf numFmtId="0" fontId="0" fillId="4" borderId="22" xfId="0" applyFill="1" applyBorder="1" applyAlignment="1" applyProtection="1">
      <alignment horizontal="center" vertical="center"/>
      <protection locked="0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5" fillId="4" borderId="0" xfId="0" applyFont="1" applyFill="1" applyAlignment="1">
      <alignment horizontal="center" vertical="center"/>
    </xf>
    <xf numFmtId="0" fontId="1" fillId="4" borderId="1" xfId="0" applyFont="1" applyFill="1" applyBorder="1" applyAlignment="1" applyProtection="1">
      <alignment horizontal="left"/>
      <protection locked="0"/>
    </xf>
    <xf numFmtId="0" fontId="0" fillId="4" borderId="0" xfId="0" applyFill="1" applyAlignment="1">
      <alignment horizontal="center"/>
    </xf>
    <xf numFmtId="0" fontId="1" fillId="4" borderId="3" xfId="0" applyFont="1" applyFill="1" applyBorder="1" applyAlignment="1" applyProtection="1">
      <alignment horizontal="left"/>
      <protection locked="0"/>
    </xf>
    <xf numFmtId="0" fontId="0" fillId="4" borderId="3" xfId="0" applyFill="1" applyBorder="1" applyAlignment="1" applyProtection="1">
      <alignment horizontal="left"/>
      <protection locked="0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0" fontId="2" fillId="4" borderId="1" xfId="0" applyFont="1" applyFill="1" applyBorder="1" applyAlignment="1" applyProtection="1">
      <alignment horizontal="left"/>
      <protection locked="0"/>
    </xf>
    <xf numFmtId="0" fontId="0" fillId="4" borderId="0" xfId="0" applyFill="1" applyAlignment="1" applyProtection="1">
      <alignment horizontal="center"/>
      <protection locked="0"/>
    </xf>
    <xf numFmtId="0" fontId="0" fillId="4" borderId="20" xfId="0" applyFill="1" applyBorder="1" applyAlignment="1" applyProtection="1">
      <alignment horizontal="center"/>
      <protection locked="0"/>
    </xf>
    <xf numFmtId="3" fontId="0" fillId="4" borderId="1" xfId="0" applyNumberFormat="1" applyFill="1" applyBorder="1" applyAlignment="1" applyProtection="1">
      <alignment horizontal="center"/>
      <protection locked="0"/>
    </xf>
    <xf numFmtId="0" fontId="0" fillId="4" borderId="0" xfId="0" applyFill="1" applyAlignment="1" applyProtection="1">
      <alignment horizontal="center" wrapText="1"/>
      <protection locked="0"/>
    </xf>
    <xf numFmtId="0" fontId="0" fillId="4" borderId="20" xfId="0" applyFill="1" applyBorder="1" applyAlignment="1" applyProtection="1">
      <alignment horizontal="center" wrapText="1"/>
      <protection locked="0"/>
    </xf>
  </cellXfs>
  <cellStyles count="2">
    <cellStyle name="Hipervínculo" xfId="1" builtinId="8"/>
    <cellStyle name="Normal" xfId="0" builtinId="0"/>
  </cellStyles>
  <dxfs count="2291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theme="4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6" Type="http://schemas.openxmlformats.org/officeDocument/2006/relationships/worksheet" Target="worksheets/sheet26.xml"/><Relationship Id="rId231" Type="http://schemas.openxmlformats.org/officeDocument/2006/relationships/externalLink" Target="externalLinks/externalLink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theme" Target="theme/theme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styles" Target="styles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calcChain" Target="calcChain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806AD44-F55E-46CA-AA87-2F7B00190E9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806AD44-F55E-46CA-AA87-2F7B00190E9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806AD44-F55E-46CA-AA87-2F7B00190E9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806AD44-F55E-46CA-AA87-2F7B00190E9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806AD44-F55E-46CA-AA87-2F7B00190E9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806AD44-F55E-46CA-AA87-2F7B00190E9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806AD44-F55E-46CA-AA87-2F7B00190E9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806AD44-F55E-46CA-AA87-2F7B00190E9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806AD44-F55E-46CA-AA87-2F7B00190E9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806AD44-F55E-46CA-AA87-2F7B00190E9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806AD44-F55E-46CA-AA87-2F7B00190E9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29E61098-F87B-48A5-91C9-3D4C6B4FC740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61C2ACD2-4F12-4205-A5CC-BA3B1F33C89E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F8EE0D2C-13E6-4716-80AC-66EFCFE8A15A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95EE6649-B09D-4226-9F16-948AF9FD9E4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D081F441-4456-463C-A65D-A83FA5063FD8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A21BF777-0759-4FF5-A51E-8B1D612C24EE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952A7B32-C65E-4435-B936-4B211C658B6E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CA98A487-D509-4D18-90DE-79458F77AC66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7F59408-785A-4042-99FC-5D7ED9B794D0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99E140C8-DD7E-4B5A-80F8-673C4D52024F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0DA1FCC-15E6-44DB-B2E8-A0AC9C5D8C59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F6300385-BB19-4FFF-A7CD-DA974C73234D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82493505-4C51-4B1E-9C04-FA662CE604C5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BADB3390-937E-477B-9B2A-79A08A914406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BD69A7B4-6D9F-4DAC-B77A-F2C596855A5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955ED3BC-5E29-442B-B57B-7BCB99261FEC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590A2B52-BBD6-4461-AD23-B52637FAA73C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573C069F-C1A9-48C6-B11E-39A39575C1EF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791E46D9-C22C-4282-B37B-4E6897702E0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10701658-762E-485D-A25C-3B30AD30A949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AC4A4ECC-F56B-41F6-956D-6BFEB73B19EA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A06B28C1-35D5-48BB-B8ED-59201D635371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6DCB570F-84FD-4F74-B361-653420C64CC7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86B1CDA5-422E-4207-A462-4651015F6D08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5EFF2D47-9021-4811-AD44-C1AA2D00AD07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C0988C0E-224C-40FD-B2BD-102D54801AAF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F8490775-B113-42C4-8A7C-73F087E1C01F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1B98880E-EAB4-492D-ABFD-6CD8C71C0EED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90E020DE-5D10-4F96-A13F-97D14F816305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D353670C-81FD-48B4-AF6F-F8815426B59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D118E0FE-2529-493D-9B04-8434280EC567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B0E6CAD3-8219-49E3-B840-3CF8560B8B38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1DD4B82-D7B2-47E8-9007-BFB7375B0704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1CC618BE-0AB2-4CBC-809B-EA39CD009BD7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EC85D76B-711D-41B3-A385-A314EA0133BE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8003E458-C7B1-4BE2-9DD6-E6A5E75030F7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3B127B90-B32E-4989-8161-202D53BD309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016D072-5865-4E10-9448-9D312095D550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69C7ED8F-A315-42F9-BD60-4BC895AB0362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897EC203-1FD1-4C9F-AE85-B2B0F55A1359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33A5B02F-4323-4ED7-BE61-255FEEE43ABC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C01E22C7-C1B8-445F-986C-BB122BF72305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ADAEED80-A30E-490B-AD8D-D134DCC0FC72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321BC04A-0488-4496-9ABC-AB10AE7C6A53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90C5BCB6-6820-4BCC-A8AA-881E798CA77D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33C75D48-DAE7-405F-A1C0-281DB036E107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9D3A3AEE-0CA9-443C-B1BD-C974211282DA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39AD06EF-2915-4BDD-B578-85DBA17B8F64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FB2AFB5E-516A-46CD-B843-DEA32BE922F6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88836D5C-DAA6-4CC0-85D9-FC243D147563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7B26C608-8318-4888-AE87-AA35B8DE2FC8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ADBD7C6D-5DF2-47A2-B9CF-0557E4DB11AF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66F736AB-3CC2-4D44-89F3-CCEB11703A46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959C5004-CA31-47A5-9F1D-C7DB61B7D691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E85CAFDC-2C73-41B0-B6BE-92DFE0CC6B2C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857C44AB-D16F-45CB-9077-93ED3D44EF9A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1A339963-4EE4-478B-AD68-A94721E43107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385E1D98-360A-47FE-835F-0E3A1A39F7A1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0BC50986-476A-4D13-8275-BEE26B10E5F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6618DA4C-A5EC-4AFC-9E65-CF856CFBAF88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8D2CFA40-6992-4622-AEF3-DF0413431381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C56FC5F-F6B9-4DD1-BE49-0EF9547FFC6F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12B7AD8A-5C17-4B3C-B8CB-30B761FB7F57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1982F9CB-44FF-45D5-8990-B860E0143B63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D7170D4C-2929-4249-AF36-E655779FE41C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BA13E47-9081-44BF-AD3B-8EED83C7E246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350F7682-74E7-4877-8316-71D7648849B5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267673E8-2A8F-40BA-9228-C4AA3AC98C7E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DD3B110B-503E-442F-98FD-BB113FEA1B6C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FDD2320D-7B98-4E96-B2AE-231278D8CDC3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CA6944BA-0471-4678-BE78-E1A3B48743B3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10DD5C9A-A485-4B6E-AC86-FD9BF38C9C21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8C627CC9-4A55-4164-B03B-A89D206234DF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9376F68E-96D1-40C0-A862-48330580662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AB3379D1-0642-4599-98A8-E1A8350047B5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252A4AE3-75D2-40DC-A369-7A94B9C6AE92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FA1BB0A8-7EC1-4145-835D-FEE5AE0D38B8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BF90A940-56DB-4D2E-93C1-AD29C7B60B0E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E0CEFCF7-15F9-4F69-9FED-9CDF0CE3B937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60E01E64-D6A5-40B4-8351-9CBE6845DF09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8CD9B1FA-2C65-4B43-AFB3-B060D4820CCA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77923297-01A7-437F-A3CD-AECD711E6C7F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E19F486D-2622-4C62-A571-5623D8CBD406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2E48AEAE-F888-412D-8D29-885B7F2E3AEC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16143BE3-5198-4ABE-BA03-0B1298263197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12C6D209-039E-49FB-BEDF-7670251FA1B5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D5069C55-AF9A-49EA-9AB0-8A775EB64463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CADE5F23-F5BB-4CEF-9B49-7358034DD3DD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7D9E96D5-5AEB-4743-9C37-565EF71421F2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7C6BFB87-BD6F-4095-8AB5-8B13C7BE344A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1DA288D6-4EF6-45A6-8C7F-849BDC13E0AF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26E680A8-25C0-469C-9CD4-3D7FB268F1E1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B504EAB6-E627-4906-8986-AC162CA1A704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38B4E7A7-732B-48B7-B0A6-73E78B494B5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FCD02A23-B3F4-47CF-8692-890F689FB4B7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6ABDEBA2-E339-415B-AF0D-2E7618B94BD9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D38244ED-2BD6-4B60-BB4C-490AF2542F84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1BA57ABF-A8F3-4DE7-94B4-D80E439D6A4A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7BA533F1-54C9-4C5E-9057-FEC7BED82A4E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D4563361-F6CA-49CF-BD10-CCA21C18634E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65CFFB18-0FC1-49FE-AC45-DF748B4A3980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FE50B3B7-AB69-49E9-976C-F81A1C8B09B0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7197305E-8625-4194-960E-08654DFE3EDF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E2380C84-999D-4B3C-9D0B-0BABC8BFDB7A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0AEE2BD4-824D-43B1-A8D3-A33861E0E2C3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55E4E475-05BA-4DC8-B28E-1AEF6AC9D1A5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8FB02703-8A19-432C-898F-881593DF7561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95E3E486-189E-4585-AE4C-F718FF790B30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35C8F334-EF52-4737-967F-B02D6601232F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A480A686-04A7-4681-88F7-52E48BAD91D5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837D751B-C7F8-460B-8C12-F85CEE72D34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65F457D7-CFC8-448E-B25F-824F274B1C45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51248075-D423-4722-8A0C-2FD8610B4B26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A0552304-41B5-4D96-9915-11B8E7CF8810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689893CE-B389-413A-B42F-85E9E26BB9EC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F2B9822B-B777-4DBC-807B-9CA22271BAF3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C5CB748E-2DCC-492A-A578-8327478F34C8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DD9C2E85-4DD6-4EE3-B781-921ACB846D64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BE6B1D73-BA41-4B43-90CD-AF0F595C1106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5B95052C-9109-444A-A7BC-9FDC7BCBFE22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3931D0EC-FB93-4587-8EAD-4D3CC019FADF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E75A8795-49AA-4E74-A60F-2B0FEEF386E1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5FD0DD99-7CE7-4DCB-A2FC-8E09C478D5FC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32CF4778-567F-44A6-92FC-B2E05656704E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69115801-7D93-4C7F-8D0D-A359D02AE5ED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3103A2B2-0564-4B1E-8774-80245717EE40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5DCB6631-19EC-4566-BA53-C3A15A41689E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98355E8-9E53-434A-A06F-D4433D55A270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9667246E-8B35-48FD-8464-260BDECA7DA9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E2C0C187-7053-4F52-8078-4D6D64F2FC18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08613176-C047-4AC7-AEB7-59871AD9CE5C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D9A43897-32B0-4763-9644-970730F81BD1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D27C0A72-E0AC-4BE1-A926-4FAAAD422818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0D72D6C0-D590-4F46-9E51-C69C6B59B753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397D8F55-6CB5-4D04-9431-E227B69D3BF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0A2D8A27-9C67-405F-9B49-E0EDCE553AF0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773707D5-7342-4DDA-AE8B-8F1DFE889E0E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584E7B4A-B4FD-4951-98CE-65A0FED5409C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F204C2D3-7910-48E3-A585-5832192E1E76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2282893-592C-4CDC-B0DA-A854BF8DB747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BF2A623F-E824-4905-A1F3-1DB1FB56B1C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24D7DE9A-0F6E-4862-AC67-CFF472DB501E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0653DE0-5FFF-4EE5-BD8B-2186781DD38A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3BB6F6FA-4347-4A11-8C8A-86F539860030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9DC50D3F-79A9-4E65-AFCC-53724DA04283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F2751023-1503-496D-BBF6-1E61BC79624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08A3A71-6893-4B76-835D-6FEA27C66044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96416C7B-98E5-49B2-B5C0-A85B83D5DB72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F6C238D4-B845-4D4C-AE09-B6B39E3E008F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C7D1FB61-C897-4536-9419-8D375F7C5D33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C2AB950F-B84E-4887-A4D0-CE6D194BBDA2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B103A38F-2ADA-488D-A63B-974F601E3E0C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7C4C9707-2D18-4613-8409-D42464C7BB2A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73F7B738-1010-41A1-B357-76D8B861A9D9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B7C1818F-0716-456C-B460-7DB95A8B5E32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F3A57CFB-2525-4F28-BF11-508A3CBF791C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0E27AF79-817D-4A84-8E5F-D4A5A1617C90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34EBAC6D-57D4-458F-9F57-26F1F5475103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1A8A49E6-A9DC-4F04-8A67-5BA5186FAD4D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39FB5FDC-29CB-4D4E-A108-4D47EA816CC9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2F20AB7A-241E-4ACF-9AC1-F6AE4CC6A844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04BE7A16-060A-478B-8343-6B6FB2809148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77D1E9E-8E71-466C-BEA0-2746DB2EB8AC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ADA0A2E4-8873-44BC-A310-780D625B501D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FA5D7309-EDCD-47C0-A8F3-B4C572C267B7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5B1B8A05-1A83-4266-BE60-59341097640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D852CE37-8315-42DD-BD37-7EB73E2C47B2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6BC8B446-64D0-4835-8F8B-F0BAB0972226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B9F8594F-ED9B-407D-AE42-6A9EE04A3F6A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B6334C15-E15E-42F7-8F18-31868B7CFD41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A5CC6B66-D28F-4741-B115-4208B451D17E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B6CF9008-2D2C-4536-AC71-4FC77C1B7812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0902786C-F467-49F2-9B5C-6D26B9587C57}"/>
            </a:ext>
          </a:extLst>
        </xdr:cNvPr>
        <xdr:cNvSpPr>
          <a:spLocks noChangeArrowheads="1"/>
        </xdr:cNvSpPr>
      </xdr:nvSpPr>
      <xdr:spPr bwMode="auto">
        <a:xfrm>
          <a:off x="7113494" y="5480797"/>
          <a:ext cx="4002741" cy="925605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10C3BB29-4E4C-40C3-BF93-1BFDDDDDE9A5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D7F63933-83E1-4422-A969-3CBFD75442B0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1CFD0FFA-6BC1-407B-AE6A-10D44552188D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1D11C523-2570-4D31-85A0-BB76EC3625EC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EF4DB38F-C950-43A4-A076-81EE69717533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D8A91C47-6A2C-4463-8886-5D581B685DB9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186E33F9-19C1-42B3-8B5D-3720D781D979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9BEACFD0-5A18-4599-BB0A-91A4FE4DA170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77331A90-350C-4A82-8E8C-5487545914DD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76B0EE97-99A7-41F7-8195-D567DBD74C3F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70BF2AB8-C61B-4DD0-AA06-E02C5148AC84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CF0D790C-AEBD-41FA-9A80-79CAF731B671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D7695547-2C33-43DB-B22E-DF553ABBB49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2FFA97EC-B520-4375-AC0D-787DAEBEE03C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3F840ACA-484F-4AF9-B6F6-BCDE5EC4B5A1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923B7BBD-08CD-4526-A16D-C35D6645176E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3D44DF43-D8E9-4D96-9DB8-A2D1FEF0EEAC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526F58BB-AD3C-428A-97D2-047F20F9506D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DD3E6B5-B2E2-4792-B489-5513C11E42A4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089CA462-D3F4-4B9A-96D4-D3AD1175C856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6AD72343-08F2-4270-8698-1C9A2ACF5550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39FCAE1-3374-4E16-B261-417419106276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F6CA5A0D-3723-4A6E-9C69-CE2484E4E735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1A776B67-42E8-4611-AFDD-F5D49FEC1556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F571FCD-F065-436D-B45B-FC3A38598556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9E1558CF-0E22-4200-ACEF-E05D144BC337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AAB65B3D-BF04-4F70-8B53-CD4D32D5698D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3B84941A-FD47-41DE-AB53-91619201BD11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D101567-09C5-4938-8600-372006E70E9A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3297520B-3432-4D1C-82D3-57AC8FBF14C5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3D754C77-6463-4469-8276-04D393BA41A7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05378BE-4634-420A-9790-89E845F7A9BA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C2D10554-CB3E-4BC1-83DD-609333583591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B0555745-305C-4096-BF55-029911B145F8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3A8325A3-6461-47BA-BC99-AAF16AC2ACA1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E30A23D6-95BD-4EBE-B0B0-0C9798294052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7845EC81-8EAC-4A33-8394-F78BA863DBC1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DE97A55A-BD84-45BB-8442-FADAF5282A02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EC7C626A-205B-4D97-99C6-B62B39176B04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4358FA8B-E46E-4623-8BAF-D3C7B57B0FD7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AD5EDAAD-4CD0-4990-926D-0462A8D48A33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BE037DD4-6D69-414A-AB00-A4F3F812A10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292ED746-7126-446B-ABD6-D4EF398CB2A6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EEB2531E-68E0-4BAE-858D-1AE8775F5C1A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143435</xdr:colOff>
      <xdr:row>28</xdr:row>
      <xdr:rowOff>23532</xdr:rowOff>
    </xdr:from>
    <xdr:to>
      <xdr:col>41</xdr:col>
      <xdr:colOff>190500</xdr:colOff>
      <xdr:row>32</xdr:row>
      <xdr:rowOff>175931</xdr:rowOff>
    </xdr:to>
    <xdr:sp macro="" textlink="">
      <xdr:nvSpPr>
        <xdr:cNvPr id="2" name="Rectangle 33">
          <a:extLst>
            <a:ext uri="{FF2B5EF4-FFF2-40B4-BE49-F238E27FC236}">
              <a16:creationId xmlns:a16="http://schemas.microsoft.com/office/drawing/2014/main" id="{BC3E8F97-7EBC-47A6-AC42-217A27AE292B}"/>
            </a:ext>
          </a:extLst>
        </xdr:cNvPr>
        <xdr:cNvSpPr>
          <a:spLocks noChangeArrowheads="1"/>
        </xdr:cNvSpPr>
      </xdr:nvSpPr>
      <xdr:spPr bwMode="auto">
        <a:xfrm>
          <a:off x="7115735" y="5595657"/>
          <a:ext cx="3990415" cy="923924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AR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URNO%20NOCHE%202021\ASISTENCIA\ASISTENCIA%20EVV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UERA GILDA (5)"/>
      <sheetName val="REGUERA GILDA (4)"/>
      <sheetName val="VILLANUEVA VERONICA"/>
      <sheetName val="TYMOSZUCK DAMIAN"/>
      <sheetName val="TOMASELLA CECILIA (3)"/>
      <sheetName val="AVILA MARCELA "/>
      <sheetName val="ARCE BATALLA MARIA BELEN"/>
      <sheetName val="AVALOS ERIKA "/>
      <sheetName val="AGUILAR CLARISA "/>
      <sheetName val="ACEVEDO SILVIO(1)"/>
      <sheetName val="ACOSTA CRISTINA"/>
      <sheetName val="ALEGRE DEMETRIA"/>
      <sheetName val="ACUÑA JUAN MARCELO"/>
      <sheetName val="AGUIRRE,CRISTOBAL (2)"/>
      <sheetName val="AGUIRRE,LAURA (2)"/>
      <sheetName val="AGUIRRE NATALIA (2)"/>
      <sheetName val="ALARCON,MARTA (2)"/>
      <sheetName val="ALEGRE,MARIA GRISELDA (2)"/>
      <sheetName val="ARRIETA NOELIA"/>
      <sheetName val="ALEMIS ARTURO"/>
      <sheetName val="AVILA, PAOLA"/>
      <sheetName val="alvarez carmen"/>
      <sheetName val="SOSA MARISA"/>
      <sheetName val="ARCE,VICENTE (2)"/>
      <sheetName val="ARRIOLA,CLAUDIA (4)"/>
      <sheetName val="ARRIOLA,CLAUDIA (2)"/>
      <sheetName val="ARRIOLA PATRICIA"/>
      <sheetName val="ARRIOLA MARIA LAURA (2)"/>
      <sheetName val="ARNICA CELESTE"/>
      <sheetName val="AVILA MIRIAN (2)"/>
      <sheetName val="AVILA,OSCAR (2)"/>
      <sheetName val="AGUIRRE ALEJANDRO "/>
      <sheetName val="BAEZ LILIANA N (2)"/>
      <sheetName val="diaz Sandra"/>
      <sheetName val="PALAVICINO MATIAS"/>
      <sheetName val="PALAVICINO MATIAS JEFE"/>
      <sheetName val="BENITEZ GUILLERMO"/>
      <sheetName val="BERBERE AYELEN"/>
      <sheetName val="BALBUENA ALEJANDRA"/>
      <sheetName val="BERNEL PABLO (2)"/>
      <sheetName val="BALESTRA  (2)"/>
      <sheetName val="BORGHI CLAUDIA (2)"/>
      <sheetName val="BLANCO PEDRO (2)"/>
      <sheetName val="BALESTRA CRISTIAN "/>
      <sheetName val="BORZATTO VERONICA (2)"/>
      <sheetName val="BREST,JUAN (2)"/>
      <sheetName val="CABRAL SILVIA (2)"/>
      <sheetName val="CANO YAMILE (2)"/>
      <sheetName val="CASTILLO ARNALDO (2)"/>
      <sheetName val="CASAS,CLAUDIA (2)"/>
      <sheetName val="CHAVEZ JULIO"/>
      <sheetName val="CASCO ALEJANDRO (2)"/>
      <sheetName val="CELES JUAN ALBERTO (2)"/>
      <sheetName val="COLONESSE ROMINA "/>
      <sheetName val="COLONESSE ROMINA JEFA"/>
      <sheetName val="CASTILLO FEDERICO"/>
      <sheetName val="CANEVA JORGE (2)"/>
      <sheetName val="CANTERO GUILLERMO"/>
      <sheetName val="CACERES VIRGINIA"/>
      <sheetName val="CORREA LUCAS "/>
      <sheetName val="CABALLERO BELEN"/>
      <sheetName val="CARAM YOLANDA"/>
      <sheetName val="CHIRUZZO JUAN"/>
      <sheetName val="CAMPOS SEBASTIAN"/>
      <sheetName val="CORGNIALI ESTEFANIA"/>
      <sheetName val="CORREA SAUL BIBLIOTEC"/>
      <sheetName val="CORREA SAUL "/>
      <sheetName val="DEBORTOLI LORENA"/>
      <sheetName val="DIGREGORIO MARINA"/>
      <sheetName val="DE LA CRUZ,SUSANA (2)"/>
      <sheetName val="DIAZ  SUSANA (2)"/>
      <sheetName val="daveta molina virginia"/>
      <sheetName val="DESCALZO,HORACIO (2)"/>
      <sheetName val="DIAZ GRACIELA (2)"/>
      <sheetName val="DIAZ CARMEN FEFA"/>
      <sheetName val="DIAZ CARMEN (2)"/>
      <sheetName val="ESCOBAR,ALBERTO (3)"/>
      <sheetName val="ESCOBAR CRISTINA GABRIELA (2)"/>
      <sheetName val="ESCOBAR CRISTINA GABRIELA jefa"/>
      <sheetName val="EEEE"/>
      <sheetName val="EEEEE"/>
      <sheetName val="Espinoza SOLEDAD"/>
      <sheetName val="ESCOBAR MERCEDES"/>
      <sheetName val="ENRIQUEZ JUAN CARLOS"/>
      <sheetName val="ESCOBAR NORMA"/>
      <sheetName val="FLORES PABLA"/>
      <sheetName val="ESCOBAR MARCELA"/>
      <sheetName val="ESCOBAR TERESITA"/>
      <sheetName val="ESCOBAR,LAURA (6)"/>
      <sheetName val="FABRO SABINA (3)"/>
      <sheetName val="FABRO SABINA (2)"/>
      <sheetName val="FABRO OMAR ROQUE (2)"/>
      <sheetName val="FIORITO,FABIAN (2)"/>
      <sheetName val="FERNANDEZ MAXI"/>
      <sheetName val="FORNIES CARLOS"/>
      <sheetName val="FERNANDEZ ANDREA MARIANA (2)"/>
      <sheetName val="FERNANDEZ LOURDES (2)"/>
      <sheetName val="FERNANDEZ WALTER "/>
      <sheetName val="FERNANDEZ SOLIS LINA (2)"/>
      <sheetName val="FABRO MAURICIO"/>
      <sheetName val="FERNANDEZ EVANGELINA (2)"/>
      <sheetName val="FORLIN SOFIA"/>
      <sheetName val="FLORENTIN PATRICIA (2)"/>
      <sheetName val="INSAURRALDE IRIS"/>
      <sheetName val="FONTANA HERMES (2)"/>
      <sheetName val="FERNANDEZ CAROLINA"/>
      <sheetName val="FRUTOS LUCRECIA"/>
      <sheetName val="GAUTO MARIA EUGENIA (2)"/>
      <sheetName val="GONZALEZ JOSE MANUEL (2)"/>
      <sheetName val="GAUNA TERESITA"/>
      <sheetName val="GATTI GASTON (2)"/>
      <sheetName val="GATTI GASTON"/>
      <sheetName val="GAMBOA,GRACIELA (2)"/>
      <sheetName val="GUERRERO GUSTAVO"/>
      <sheetName val="GAMBOA INES"/>
      <sheetName val="GUTIERREZ CECILIA"/>
      <sheetName val="GROSSE DAVID (2)"/>
      <sheetName val="GOMEZ HUGO"/>
      <sheetName val="GASTON GATTI JEFE"/>
      <sheetName val="GOITIA CAROLINA (2)"/>
      <sheetName val="GROOTHUIS JESSI"/>
      <sheetName val="GONZALEZ ADRIANA (2)"/>
      <sheetName val="GONZALEZ ADRIANA BIBLIO (2)"/>
      <sheetName val="GOMEZ ARIZAGA"/>
      <sheetName val="GOMEZ GLADYS (2)"/>
      <sheetName val="GONZALEZ,CLAUDIA CAROLINA (2)"/>
      <sheetName val="GOITIA ALEJANDRA"/>
      <sheetName val="GOMEZ ANALIA"/>
      <sheetName val="gONZALEZ ROXANA"/>
      <sheetName val="GOMEZ DAVID"/>
      <sheetName val="GARCIA ERIKA"/>
      <sheetName val="GALARZA VICTOR"/>
      <sheetName val="GOMEZ ARIZAGA ADRIANA"/>
      <sheetName val="GARSTEIN GERMAN"/>
      <sheetName val="GOMEZ SILVINA"/>
      <sheetName val="GALLASTEGUI DIEGO"/>
      <sheetName val="JARA ALICIA"/>
      <sheetName val="GOMEZ ADRIAN"/>
      <sheetName val="GONZALEZ,MARIA CRISTINA (2)"/>
      <sheetName val="GUTIERREZ VALERIA (2)"/>
      <sheetName val="HORTT EMILIANA"/>
      <sheetName val="HUMERES,ALEJANDRA (2)"/>
      <sheetName val="JURI,ESTELA (3)"/>
      <sheetName val="JURI,ESTELA (2)"/>
      <sheetName val="KRAFT,ROMY (2)"/>
      <sheetName val="KOGAN GRISELDA"/>
      <sheetName val="LOPEZ RIOS ALVARADO"/>
      <sheetName val="LAURINO CARLA (2)"/>
      <sheetName val="ZABALA  (2)"/>
      <sheetName val="LUQUE MARIANA JEFA"/>
      <sheetName val="LUQUE MARIANA"/>
      <sheetName val="SANDOVAL IVAN"/>
      <sheetName val="LOTERO JUAN"/>
      <sheetName val="LEZCANO MARIA"/>
      <sheetName val="LOPEZ L.LORENA (2)"/>
      <sheetName val="MACHUCA,FABIAN (2)"/>
      <sheetName val="MENDOZA JAVIER"/>
      <sheetName val="MACHUCA SANDRA (2)"/>
      <sheetName val="MARTINEZ SILVINA (2)"/>
      <sheetName val="MARTINEZ SILVINA jefe"/>
      <sheetName val="MARTIN MARIA INES"/>
      <sheetName val="MENDEZ JAVIER"/>
      <sheetName val="MARTINEZ MIRIAN (2)"/>
      <sheetName val="MARTINEZ ANABELLA (2)"/>
      <sheetName val="MAZZUCHINI,SILVIA (2)"/>
      <sheetName val="NUÑEZ LUIS"/>
      <sheetName val="MORANDO ITATI"/>
      <sheetName val="ROBLEDO JESICA"/>
      <sheetName val="MIÑO ALEJANDRA (2)"/>
      <sheetName val="MACIEL MARIA"/>
      <sheetName val="MUÑOZ LETICIA"/>
      <sheetName val="MARQUEZ RICARDO"/>
      <sheetName val="NIZ MAURO"/>
      <sheetName val="MARTINEZ FLORENCIA"/>
      <sheetName val="MEDINA PAMELA (2)"/>
      <sheetName val="MOREL,ALEJANDRA (2)"/>
      <sheetName val="NICOLETTI REBECA"/>
      <sheetName val="NN"/>
      <sheetName val="NUÑEZ JULIO (2)"/>
      <sheetName val="VELAZQUEZ FABRICIO"/>
      <sheetName val="OJEDA,ALBERTO (2)"/>
      <sheetName val="olivetti pamela (2)"/>
      <sheetName val="OSORIO JUAN (2)"/>
      <sheetName val="OSUNA DANIEL (2)"/>
      <sheetName val="OLIVERA NAHUEL"/>
      <sheetName val="OSTOLAZA NOELIA (2)"/>
      <sheetName val="OVIEDO,JOSE OSCAR (3)"/>
      <sheetName val="Olivera Ignacio"/>
      <sheetName val="OLIVIERI VIVIANA"/>
      <sheetName val="PEZZELATO EDUARDO bIBL. (2)"/>
      <sheetName val="PIRIZ SANDRA"/>
      <sheetName val="PONCE FERNANDA"/>
      <sheetName val="PIZZORNO OSCAR"/>
      <sheetName val="PIASENTINI,MIRIAN (2)"/>
      <sheetName val="POZZER FERNANDA"/>
      <sheetName val="PITTON,MARIA CRISTINA (2)"/>
      <sheetName val="PEREZ NORMA"/>
      <sheetName val="PAZ MARIA LUZ"/>
      <sheetName val="ROMERO ROXANA"/>
      <sheetName val="PAVON VANESA JEFA"/>
      <sheetName val="PAVON VANESA"/>
      <sheetName val="PITTON,MARIELA (5)"/>
      <sheetName val="PITTON,MARIELA (3)"/>
      <sheetName val="PERETTO FLORENCIA (2)"/>
      <sheetName val="QUIRICO UBALDO (2)"/>
      <sheetName val="RAYNOLDI,CECILIA (2)"/>
      <sheetName val="ROMERO LAURA"/>
      <sheetName val="RIVERO MARINA"/>
      <sheetName val="ROMANO EDUARDO (2)"/>
      <sheetName val="REGUERA GILDA (3)"/>
      <sheetName val="RAJOY LEONARDO"/>
      <sheetName val="ROMERO VIRGINIA"/>
      <sheetName val="ROMERO GUSTAVO"/>
      <sheetName val="ROMERO MIRIAN (2)"/>
      <sheetName val="ROMERO ERNESTO"/>
      <sheetName val="RAMELLO BELEN"/>
      <sheetName val="ROJAS RAMON"/>
      <sheetName val="RUIZ CRISTIAN"/>
      <sheetName val="RAYNOLDI ALICIA JEFA"/>
      <sheetName val="RAYNOLDI ALICIA"/>
      <sheetName val="RETAMOZO SILVIA JEFA"/>
      <sheetName val="RETAMOZO SILVIA (2)"/>
      <sheetName val="ROMERO MARTIN (2)"/>
      <sheetName val="RODRIGUEZ KOGAN  (2)"/>
      <sheetName val="ROMERO MONICA"/>
      <sheetName val="SAMANIEGO LILIANA"/>
      <sheetName val="SANDOVAL NESTOR"/>
      <sheetName val="TORRES GERONIMO"/>
      <sheetName val="SERRANO LUCRFECIA"/>
      <sheetName val="SANCHEZ MARIELA"/>
      <sheetName val="SANTAJULIANA VALERIA (2)"/>
      <sheetName val="SCHIAPPA PIETRA"/>
      <sheetName val="SANDOVAL,GLADIS (2)"/>
      <sheetName val="SCHELLER NATALIA (2)"/>
      <sheetName val="SILVA,LILIANA (3)"/>
      <sheetName val="SILVA,LILIANA (4)"/>
      <sheetName val="SILVA,NORMA (3)"/>
      <sheetName val="SILVA,NORMA (2)"/>
      <sheetName val="SOSA LAURA LORENA"/>
      <sheetName val="SOSA DEBORTOLI LAURA"/>
      <sheetName val="SOSA ISABEL (2)"/>
      <sheetName val="SALINAS MARIANA"/>
      <sheetName val="SOSA FELIX"/>
      <sheetName val="SOTELO ELIZABET"/>
      <sheetName val="SIUNKIEVICH"/>
      <sheetName val="TOMASELLA CECILIA (2)"/>
      <sheetName val="VASQUEZ JUAN MANUEL"/>
      <sheetName val="VASQUEZ VERONICA (2)"/>
      <sheetName val="VICENTIN,GRACIELA (2)"/>
      <sheetName val="VV"/>
      <sheetName val="ZALAZAR EUGENIA"/>
      <sheetName val="ZBINDEN,EMILSE (2)"/>
      <sheetName val="ZENON ANGELA (2)"/>
      <sheetName val="ZINI JOSE (2)"/>
      <sheetName val="ZINI CARLA"/>
      <sheetName val="VIOLA LUDMILA"/>
      <sheetName val="Pla. Aux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>
        <row r="17">
          <cell r="A17">
            <v>89</v>
          </cell>
          <cell r="B17">
            <v>1</v>
          </cell>
        </row>
        <row r="18">
          <cell r="A18">
            <v>89.01</v>
          </cell>
          <cell r="B18">
            <v>1</v>
          </cell>
        </row>
        <row r="19">
          <cell r="A19">
            <v>89.02</v>
          </cell>
          <cell r="B19">
            <v>1</v>
          </cell>
        </row>
        <row r="20">
          <cell r="A20">
            <v>89.03</v>
          </cell>
          <cell r="B20">
            <v>1</v>
          </cell>
        </row>
        <row r="21">
          <cell r="A21">
            <v>89.039999999999907</v>
          </cell>
          <cell r="B21">
            <v>1</v>
          </cell>
        </row>
        <row r="22">
          <cell r="A22">
            <v>89.049999999999898</v>
          </cell>
          <cell r="B22">
            <v>1</v>
          </cell>
        </row>
        <row r="23">
          <cell r="A23">
            <v>89.059999999999903</v>
          </cell>
          <cell r="B23">
            <v>1</v>
          </cell>
        </row>
        <row r="24">
          <cell r="A24">
            <v>89.069999999999894</v>
          </cell>
          <cell r="B24">
            <v>1</v>
          </cell>
        </row>
        <row r="25">
          <cell r="A25">
            <v>89.079999999999899</v>
          </cell>
          <cell r="B25">
            <v>1</v>
          </cell>
        </row>
        <row r="26">
          <cell r="A26">
            <v>89.089999999999904</v>
          </cell>
          <cell r="B26">
            <v>1</v>
          </cell>
        </row>
        <row r="27">
          <cell r="A27">
            <v>89.099999999999895</v>
          </cell>
          <cell r="B27">
            <v>1</v>
          </cell>
        </row>
        <row r="28">
          <cell r="A28">
            <v>89.1099999999999</v>
          </cell>
          <cell r="B28">
            <v>1</v>
          </cell>
        </row>
        <row r="29">
          <cell r="A29">
            <v>89.119999999999905</v>
          </cell>
          <cell r="B29">
            <v>1</v>
          </cell>
        </row>
        <row r="30">
          <cell r="A30">
            <v>89.129999999999896</v>
          </cell>
          <cell r="B30">
            <v>1</v>
          </cell>
        </row>
        <row r="31">
          <cell r="A31">
            <v>89.139999999999901</v>
          </cell>
          <cell r="B31">
            <v>1</v>
          </cell>
        </row>
        <row r="32">
          <cell r="A32">
            <v>89.149999999999807</v>
          </cell>
          <cell r="B32">
            <v>1</v>
          </cell>
        </row>
        <row r="33">
          <cell r="A33">
            <v>89.159999999999798</v>
          </cell>
          <cell r="B33">
            <v>1</v>
          </cell>
        </row>
        <row r="34">
          <cell r="A34">
            <v>89.169999999999803</v>
          </cell>
          <cell r="B34">
            <v>1</v>
          </cell>
        </row>
        <row r="35">
          <cell r="A35">
            <v>89.179999999999794</v>
          </cell>
          <cell r="B35">
            <v>1</v>
          </cell>
        </row>
        <row r="36">
          <cell r="A36">
            <v>89.189999999999799</v>
          </cell>
          <cell r="B36">
            <v>1</v>
          </cell>
        </row>
        <row r="37">
          <cell r="A37">
            <v>89.199999999999804</v>
          </cell>
          <cell r="B37">
            <v>1</v>
          </cell>
        </row>
        <row r="38">
          <cell r="A38">
            <v>89.209999999999795</v>
          </cell>
          <cell r="B38">
            <v>1</v>
          </cell>
        </row>
        <row r="39">
          <cell r="A39">
            <v>89.2199999999998</v>
          </cell>
          <cell r="B39">
            <v>1</v>
          </cell>
        </row>
        <row r="40">
          <cell r="A40">
            <v>89.229999999999805</v>
          </cell>
          <cell r="B40">
            <v>1</v>
          </cell>
        </row>
        <row r="41">
          <cell r="A41">
            <v>89.239999999999796</v>
          </cell>
          <cell r="B41">
            <v>1</v>
          </cell>
        </row>
        <row r="42">
          <cell r="A42">
            <v>89.249999999999801</v>
          </cell>
          <cell r="B42">
            <v>1</v>
          </cell>
        </row>
        <row r="43">
          <cell r="A43">
            <v>89.259999999999707</v>
          </cell>
          <cell r="B43">
            <v>1</v>
          </cell>
        </row>
        <row r="44">
          <cell r="A44">
            <v>89.269999999999698</v>
          </cell>
          <cell r="B44">
            <v>1</v>
          </cell>
        </row>
        <row r="45">
          <cell r="A45">
            <v>89.279999999999703</v>
          </cell>
          <cell r="B45">
            <v>1</v>
          </cell>
        </row>
        <row r="46">
          <cell r="A46">
            <v>89.289999999999694</v>
          </cell>
          <cell r="B46">
            <v>1</v>
          </cell>
        </row>
        <row r="47">
          <cell r="A47">
            <v>89.299999999999699</v>
          </cell>
          <cell r="B47">
            <v>1</v>
          </cell>
        </row>
        <row r="48">
          <cell r="A48">
            <v>89.309999999999704</v>
          </cell>
          <cell r="B48">
            <v>1</v>
          </cell>
        </row>
        <row r="49">
          <cell r="A49">
            <v>89.319999999999695</v>
          </cell>
          <cell r="B49">
            <v>1</v>
          </cell>
        </row>
        <row r="50">
          <cell r="A50">
            <v>89.3299999999997</v>
          </cell>
          <cell r="B50">
            <v>1</v>
          </cell>
        </row>
        <row r="51">
          <cell r="A51">
            <v>89.339999999999705</v>
          </cell>
          <cell r="B51">
            <v>1</v>
          </cell>
        </row>
        <row r="52">
          <cell r="A52">
            <v>89.349999999999696</v>
          </cell>
          <cell r="B52">
            <v>1</v>
          </cell>
        </row>
        <row r="53">
          <cell r="A53">
            <v>89.359999999999701</v>
          </cell>
          <cell r="B53">
            <v>1</v>
          </cell>
        </row>
        <row r="54">
          <cell r="A54">
            <v>89.369999999999607</v>
          </cell>
          <cell r="B54">
            <v>1</v>
          </cell>
        </row>
        <row r="55">
          <cell r="A55">
            <v>89.379999999999598</v>
          </cell>
          <cell r="B55">
            <v>1</v>
          </cell>
        </row>
        <row r="56">
          <cell r="A56">
            <v>89.389999999999603</v>
          </cell>
          <cell r="B56">
            <v>1</v>
          </cell>
        </row>
        <row r="57">
          <cell r="A57">
            <v>89.399999999999594</v>
          </cell>
          <cell r="B57">
            <v>1</v>
          </cell>
        </row>
        <row r="58">
          <cell r="A58">
            <v>89.409999999999599</v>
          </cell>
          <cell r="B58">
            <v>1</v>
          </cell>
        </row>
        <row r="59">
          <cell r="A59">
            <v>89.419999999999604</v>
          </cell>
          <cell r="B59">
            <v>1</v>
          </cell>
        </row>
        <row r="60">
          <cell r="A60">
            <v>89.429999999999595</v>
          </cell>
          <cell r="B60">
            <v>1</v>
          </cell>
        </row>
        <row r="61">
          <cell r="A61">
            <v>89.4399999999996</v>
          </cell>
          <cell r="B61">
            <v>1</v>
          </cell>
        </row>
        <row r="62">
          <cell r="A62">
            <v>89.449999999999605</v>
          </cell>
          <cell r="B62">
            <v>1</v>
          </cell>
        </row>
        <row r="63">
          <cell r="A63">
            <v>89.459999999999596</v>
          </cell>
          <cell r="B63">
            <v>1</v>
          </cell>
        </row>
        <row r="64">
          <cell r="A64">
            <v>89.469999999999601</v>
          </cell>
          <cell r="B64">
            <v>1</v>
          </cell>
        </row>
        <row r="65">
          <cell r="A65">
            <v>89.479999999999507</v>
          </cell>
          <cell r="B65">
            <v>1</v>
          </cell>
        </row>
        <row r="66">
          <cell r="A66">
            <v>89.489999999999498</v>
          </cell>
          <cell r="B66">
            <v>1</v>
          </cell>
        </row>
        <row r="67">
          <cell r="A67">
            <v>89.499999999999503</v>
          </cell>
          <cell r="B67">
            <v>1</v>
          </cell>
        </row>
        <row r="68">
          <cell r="A68">
            <v>89.509999999999494</v>
          </cell>
          <cell r="B68">
            <v>1</v>
          </cell>
        </row>
        <row r="69">
          <cell r="A69">
            <v>89.519999999999499</v>
          </cell>
          <cell r="B69">
            <v>1</v>
          </cell>
        </row>
        <row r="70">
          <cell r="A70">
            <v>89.529999999999504</v>
          </cell>
          <cell r="B70">
            <v>1</v>
          </cell>
        </row>
        <row r="71">
          <cell r="A71">
            <v>89.539999999999495</v>
          </cell>
          <cell r="B71">
            <v>1</v>
          </cell>
        </row>
        <row r="72">
          <cell r="A72">
            <v>89.5499999999995</v>
          </cell>
          <cell r="B72">
            <v>1</v>
          </cell>
        </row>
        <row r="73">
          <cell r="A73">
            <v>89.559999999999505</v>
          </cell>
          <cell r="B73">
            <v>1</v>
          </cell>
        </row>
        <row r="74">
          <cell r="A74">
            <v>89.569999999999496</v>
          </cell>
          <cell r="B74">
            <v>1</v>
          </cell>
        </row>
        <row r="75">
          <cell r="A75">
            <v>89.579999999999501</v>
          </cell>
          <cell r="B75">
            <v>1</v>
          </cell>
        </row>
        <row r="76">
          <cell r="A76">
            <v>89.589999999999407</v>
          </cell>
          <cell r="B76">
            <v>1</v>
          </cell>
        </row>
        <row r="77">
          <cell r="A77">
            <v>89.599999999999397</v>
          </cell>
          <cell r="B77">
            <v>1</v>
          </cell>
        </row>
        <row r="78">
          <cell r="A78">
            <v>89.609999999999403</v>
          </cell>
          <cell r="B78">
            <v>1</v>
          </cell>
        </row>
        <row r="79">
          <cell r="A79">
            <v>89.619999999999393</v>
          </cell>
          <cell r="B79">
            <v>1</v>
          </cell>
        </row>
        <row r="80">
          <cell r="A80">
            <v>89.629999999999399</v>
          </cell>
          <cell r="B80">
            <v>1</v>
          </cell>
        </row>
        <row r="81">
          <cell r="A81">
            <v>89.639999999999404</v>
          </cell>
          <cell r="B81">
            <v>1</v>
          </cell>
        </row>
        <row r="82">
          <cell r="A82">
            <v>89.649999999999395</v>
          </cell>
          <cell r="B82">
            <v>1</v>
          </cell>
        </row>
        <row r="83">
          <cell r="A83">
            <v>89.6599999999994</v>
          </cell>
          <cell r="B83">
            <v>1</v>
          </cell>
        </row>
        <row r="84">
          <cell r="A84">
            <v>89.669999999999405</v>
          </cell>
          <cell r="B84">
            <v>1</v>
          </cell>
        </row>
        <row r="85">
          <cell r="A85">
            <v>89.679999999999396</v>
          </cell>
          <cell r="B85">
            <v>1</v>
          </cell>
        </row>
        <row r="86">
          <cell r="A86">
            <v>89.689999999999401</v>
          </cell>
          <cell r="B86">
            <v>1</v>
          </cell>
        </row>
        <row r="87">
          <cell r="A87">
            <v>89.699999999999307</v>
          </cell>
          <cell r="B87">
            <v>1</v>
          </cell>
        </row>
        <row r="88">
          <cell r="A88">
            <v>89.709999999999297</v>
          </cell>
          <cell r="B88">
            <v>1</v>
          </cell>
        </row>
        <row r="89">
          <cell r="A89">
            <v>89.719999999999303</v>
          </cell>
          <cell r="B89">
            <v>1</v>
          </cell>
        </row>
        <row r="90">
          <cell r="A90">
            <v>89.729999999999293</v>
          </cell>
          <cell r="B90">
            <v>1</v>
          </cell>
        </row>
        <row r="91">
          <cell r="A91">
            <v>89.739999999999299</v>
          </cell>
          <cell r="B91">
            <v>1</v>
          </cell>
        </row>
        <row r="92">
          <cell r="A92">
            <v>89.749999999999304</v>
          </cell>
          <cell r="B92">
            <v>1</v>
          </cell>
        </row>
        <row r="93">
          <cell r="A93">
            <v>89.759999999999295</v>
          </cell>
          <cell r="B93">
            <v>1</v>
          </cell>
        </row>
        <row r="94">
          <cell r="A94">
            <v>89.7699999999993</v>
          </cell>
          <cell r="B94">
            <v>1</v>
          </cell>
        </row>
        <row r="95">
          <cell r="A95">
            <v>89.779999999999305</v>
          </cell>
          <cell r="B95">
            <v>1</v>
          </cell>
        </row>
        <row r="96">
          <cell r="A96">
            <v>89.789999999999296</v>
          </cell>
          <cell r="B96">
            <v>1</v>
          </cell>
        </row>
        <row r="97">
          <cell r="A97">
            <v>89.799999999999301</v>
          </cell>
          <cell r="B97">
            <v>1</v>
          </cell>
        </row>
        <row r="98">
          <cell r="A98">
            <v>89.809999999999206</v>
          </cell>
          <cell r="B98">
            <v>1</v>
          </cell>
        </row>
        <row r="99">
          <cell r="A99">
            <v>89.819999999999197</v>
          </cell>
          <cell r="B99">
            <v>1</v>
          </cell>
        </row>
        <row r="100">
          <cell r="A100">
            <v>89.829999999999202</v>
          </cell>
          <cell r="B100">
            <v>1</v>
          </cell>
        </row>
        <row r="101">
          <cell r="A101">
            <v>89.839999999999193</v>
          </cell>
          <cell r="B101">
            <v>1</v>
          </cell>
        </row>
        <row r="102">
          <cell r="A102">
            <v>89.849999999999199</v>
          </cell>
          <cell r="B102">
            <v>1</v>
          </cell>
        </row>
        <row r="103">
          <cell r="A103">
            <v>89.859999999999204</v>
          </cell>
          <cell r="B103">
            <v>1</v>
          </cell>
        </row>
        <row r="104">
          <cell r="A104">
            <v>89.869999999999195</v>
          </cell>
          <cell r="B104">
            <v>1</v>
          </cell>
        </row>
        <row r="105">
          <cell r="A105">
            <v>89.8799999999992</v>
          </cell>
          <cell r="B105">
            <v>1</v>
          </cell>
        </row>
        <row r="106">
          <cell r="A106">
            <v>89.889999999999205</v>
          </cell>
          <cell r="B106">
            <v>1</v>
          </cell>
        </row>
        <row r="107">
          <cell r="A107">
            <v>89.899999999999196</v>
          </cell>
          <cell r="B107">
            <v>1</v>
          </cell>
        </row>
        <row r="108">
          <cell r="A108">
            <v>89.909999999999201</v>
          </cell>
          <cell r="B108">
            <v>1</v>
          </cell>
        </row>
        <row r="109">
          <cell r="A109">
            <v>89.919999999999106</v>
          </cell>
          <cell r="B109">
            <v>1</v>
          </cell>
        </row>
        <row r="110">
          <cell r="A110">
            <v>89.929999999999097</v>
          </cell>
          <cell r="B110">
            <v>1</v>
          </cell>
        </row>
        <row r="111">
          <cell r="A111">
            <v>89.939999999999102</v>
          </cell>
          <cell r="B111">
            <v>1</v>
          </cell>
        </row>
        <row r="112">
          <cell r="A112">
            <v>89.949999999999093</v>
          </cell>
          <cell r="B112">
            <v>1</v>
          </cell>
        </row>
        <row r="113">
          <cell r="A113">
            <v>89.959999999999098</v>
          </cell>
          <cell r="B113">
            <v>1</v>
          </cell>
        </row>
        <row r="114">
          <cell r="A114">
            <v>89.969999999999104</v>
          </cell>
          <cell r="B114">
            <v>1</v>
          </cell>
        </row>
        <row r="115">
          <cell r="A115">
            <v>89.979999999999094</v>
          </cell>
          <cell r="B115">
            <v>1</v>
          </cell>
        </row>
        <row r="116">
          <cell r="A116">
            <v>89.9899999999991</v>
          </cell>
          <cell r="B116">
            <v>1</v>
          </cell>
        </row>
        <row r="117">
          <cell r="A117">
            <v>89.999999999999105</v>
          </cell>
          <cell r="B117">
            <v>2</v>
          </cell>
        </row>
        <row r="118">
          <cell r="A118">
            <v>90.009999999999096</v>
          </cell>
          <cell r="B118">
            <v>2</v>
          </cell>
        </row>
        <row r="119">
          <cell r="A119">
            <v>90.019999999999101</v>
          </cell>
          <cell r="B119">
            <v>2</v>
          </cell>
        </row>
        <row r="120">
          <cell r="A120">
            <v>90.029999999999006</v>
          </cell>
          <cell r="B120">
            <v>2</v>
          </cell>
        </row>
        <row r="121">
          <cell r="A121">
            <v>90.039999999998997</v>
          </cell>
          <cell r="B121">
            <v>2</v>
          </cell>
        </row>
        <row r="122">
          <cell r="A122">
            <v>90.049999999999002</v>
          </cell>
          <cell r="B122">
            <v>2</v>
          </cell>
        </row>
        <row r="123">
          <cell r="A123">
            <v>90.059999999998993</v>
          </cell>
          <cell r="B123">
            <v>2</v>
          </cell>
        </row>
        <row r="124">
          <cell r="A124">
            <v>90.069999999998998</v>
          </cell>
          <cell r="B124">
            <v>2</v>
          </cell>
        </row>
        <row r="125">
          <cell r="A125">
            <v>90.079999999999004</v>
          </cell>
          <cell r="B125">
            <v>2</v>
          </cell>
        </row>
        <row r="126">
          <cell r="A126">
            <v>90.089999999998994</v>
          </cell>
          <cell r="B126">
            <v>2</v>
          </cell>
        </row>
        <row r="127">
          <cell r="A127">
            <v>90.099999999999</v>
          </cell>
          <cell r="B127">
            <v>2</v>
          </cell>
        </row>
        <row r="128">
          <cell r="A128">
            <v>90.109999999999005</v>
          </cell>
          <cell r="B128">
            <v>2</v>
          </cell>
        </row>
        <row r="129">
          <cell r="A129">
            <v>90.119999999998996</v>
          </cell>
          <cell r="B129">
            <v>2</v>
          </cell>
        </row>
        <row r="130">
          <cell r="A130">
            <v>90.129999999999001</v>
          </cell>
          <cell r="B130">
            <v>2</v>
          </cell>
        </row>
        <row r="131">
          <cell r="A131">
            <v>90.139999999998906</v>
          </cell>
          <cell r="B131">
            <v>2</v>
          </cell>
        </row>
        <row r="132">
          <cell r="A132">
            <v>90.149999999998897</v>
          </cell>
          <cell r="B132">
            <v>2</v>
          </cell>
        </row>
        <row r="133">
          <cell r="A133">
            <v>90.159999999998902</v>
          </cell>
          <cell r="B133">
            <v>2</v>
          </cell>
        </row>
        <row r="134">
          <cell r="A134">
            <v>90.169999999998893</v>
          </cell>
          <cell r="B134">
            <v>2</v>
          </cell>
        </row>
        <row r="135">
          <cell r="A135">
            <v>90.179999999998898</v>
          </cell>
          <cell r="B135">
            <v>2</v>
          </cell>
        </row>
        <row r="136">
          <cell r="A136">
            <v>90.189999999998903</v>
          </cell>
          <cell r="B136">
            <v>2</v>
          </cell>
        </row>
        <row r="137">
          <cell r="A137">
            <v>90.199999999998894</v>
          </cell>
          <cell r="B137">
            <v>2</v>
          </cell>
        </row>
        <row r="138">
          <cell r="A138">
            <v>90.2099999999989</v>
          </cell>
          <cell r="B138">
            <v>2</v>
          </cell>
        </row>
        <row r="139">
          <cell r="A139">
            <v>90.219999999998905</v>
          </cell>
          <cell r="B139">
            <v>2</v>
          </cell>
        </row>
        <row r="140">
          <cell r="A140">
            <v>90.229999999998896</v>
          </cell>
          <cell r="B140">
            <v>2</v>
          </cell>
        </row>
        <row r="141">
          <cell r="A141">
            <v>90.239999999998901</v>
          </cell>
          <cell r="B141">
            <v>2</v>
          </cell>
        </row>
        <row r="142">
          <cell r="A142">
            <v>90.249999999998806</v>
          </cell>
          <cell r="B142">
            <v>2</v>
          </cell>
        </row>
        <row r="143">
          <cell r="A143">
            <v>90.259999999998797</v>
          </cell>
          <cell r="B143">
            <v>2</v>
          </cell>
        </row>
        <row r="144">
          <cell r="A144">
            <v>90.269999999998802</v>
          </cell>
          <cell r="B144">
            <v>2</v>
          </cell>
        </row>
        <row r="145">
          <cell r="A145">
            <v>90.279999999998793</v>
          </cell>
          <cell r="B145">
            <v>2</v>
          </cell>
        </row>
        <row r="146">
          <cell r="A146">
            <v>90.289999999998798</v>
          </cell>
          <cell r="B146">
            <v>2</v>
          </cell>
        </row>
        <row r="147">
          <cell r="A147">
            <v>90.299999999998803</v>
          </cell>
          <cell r="B147">
            <v>2</v>
          </cell>
        </row>
        <row r="148">
          <cell r="A148">
            <v>90.309999999998794</v>
          </cell>
          <cell r="B148">
            <v>2</v>
          </cell>
        </row>
        <row r="149">
          <cell r="A149">
            <v>90.319999999998799</v>
          </cell>
          <cell r="B149">
            <v>2</v>
          </cell>
        </row>
        <row r="150">
          <cell r="A150">
            <v>90.329999999998805</v>
          </cell>
          <cell r="B150">
            <v>2</v>
          </cell>
        </row>
        <row r="151">
          <cell r="A151">
            <v>90.339999999998795</v>
          </cell>
          <cell r="B151">
            <v>2</v>
          </cell>
        </row>
        <row r="152">
          <cell r="A152">
            <v>90.349999999998801</v>
          </cell>
          <cell r="B152">
            <v>2</v>
          </cell>
        </row>
        <row r="153">
          <cell r="A153">
            <v>90.359999999998706</v>
          </cell>
          <cell r="B153">
            <v>2</v>
          </cell>
        </row>
        <row r="154">
          <cell r="A154">
            <v>90.369999999998697</v>
          </cell>
          <cell r="B154">
            <v>2</v>
          </cell>
        </row>
        <row r="155">
          <cell r="A155">
            <v>90.379999999998702</v>
          </cell>
          <cell r="B155">
            <v>2</v>
          </cell>
        </row>
        <row r="156">
          <cell r="A156">
            <v>90.389999999998693</v>
          </cell>
          <cell r="B156">
            <v>2</v>
          </cell>
        </row>
        <row r="157">
          <cell r="A157">
            <v>90.399999999998698</v>
          </cell>
          <cell r="B157">
            <v>2</v>
          </cell>
        </row>
        <row r="158">
          <cell r="A158">
            <v>90.409999999998703</v>
          </cell>
          <cell r="B158">
            <v>2</v>
          </cell>
        </row>
        <row r="159">
          <cell r="A159">
            <v>90.419999999998694</v>
          </cell>
          <cell r="B159">
            <v>2</v>
          </cell>
        </row>
        <row r="160">
          <cell r="A160">
            <v>90.429999999998699</v>
          </cell>
          <cell r="B160">
            <v>2</v>
          </cell>
        </row>
        <row r="161">
          <cell r="A161">
            <v>90.439999999998705</v>
          </cell>
          <cell r="B161">
            <v>2</v>
          </cell>
        </row>
        <row r="162">
          <cell r="A162">
            <v>90.449999999998695</v>
          </cell>
          <cell r="B162">
            <v>2</v>
          </cell>
        </row>
        <row r="163">
          <cell r="A163">
            <v>90.459999999998701</v>
          </cell>
          <cell r="B163">
            <v>2</v>
          </cell>
        </row>
        <row r="164">
          <cell r="A164">
            <v>90.469999999998606</v>
          </cell>
          <cell r="B164">
            <v>2</v>
          </cell>
        </row>
        <row r="165">
          <cell r="A165">
            <v>90.479999999998597</v>
          </cell>
          <cell r="B165">
            <v>2</v>
          </cell>
        </row>
        <row r="166">
          <cell r="A166">
            <v>90.489999999998602</v>
          </cell>
          <cell r="B166">
            <v>2</v>
          </cell>
        </row>
        <row r="167">
          <cell r="A167">
            <v>90.499999999998593</v>
          </cell>
          <cell r="B167">
            <v>2</v>
          </cell>
        </row>
        <row r="168">
          <cell r="A168">
            <v>90.509999999998598</v>
          </cell>
          <cell r="B168">
            <v>2</v>
          </cell>
        </row>
        <row r="169">
          <cell r="A169">
            <v>90.519999999998603</v>
          </cell>
          <cell r="B169">
            <v>2</v>
          </cell>
        </row>
        <row r="170">
          <cell r="A170">
            <v>90.529999999998594</v>
          </cell>
          <cell r="B170">
            <v>2</v>
          </cell>
        </row>
        <row r="171">
          <cell r="A171">
            <v>90.539999999998599</v>
          </cell>
          <cell r="B171">
            <v>2</v>
          </cell>
        </row>
        <row r="172">
          <cell r="A172">
            <v>90.549999999998604</v>
          </cell>
          <cell r="B172">
            <v>2</v>
          </cell>
        </row>
        <row r="173">
          <cell r="A173">
            <v>90.559999999998595</v>
          </cell>
          <cell r="B173">
            <v>2</v>
          </cell>
        </row>
        <row r="174">
          <cell r="A174">
            <v>90.569999999998601</v>
          </cell>
          <cell r="B174">
            <v>2</v>
          </cell>
        </row>
        <row r="175">
          <cell r="A175">
            <v>90.579999999998506</v>
          </cell>
          <cell r="B175">
            <v>2</v>
          </cell>
        </row>
        <row r="176">
          <cell r="A176">
            <v>90.589999999998497</v>
          </cell>
          <cell r="B176">
            <v>2</v>
          </cell>
        </row>
        <row r="177">
          <cell r="A177">
            <v>90.599999999998502</v>
          </cell>
          <cell r="B177">
            <v>2</v>
          </cell>
        </row>
        <row r="178">
          <cell r="A178">
            <v>90.609999999998493</v>
          </cell>
          <cell r="B178">
            <v>2</v>
          </cell>
        </row>
        <row r="179">
          <cell r="A179">
            <v>90.619999999998498</v>
          </cell>
          <cell r="B179">
            <v>2</v>
          </cell>
        </row>
        <row r="180">
          <cell r="A180">
            <v>90.629999999998503</v>
          </cell>
          <cell r="B180">
            <v>2</v>
          </cell>
        </row>
        <row r="181">
          <cell r="A181">
            <v>90.639999999998494</v>
          </cell>
          <cell r="B181">
            <v>2</v>
          </cell>
        </row>
        <row r="182">
          <cell r="A182">
            <v>90.649999999998499</v>
          </cell>
          <cell r="B182">
            <v>2</v>
          </cell>
        </row>
        <row r="183">
          <cell r="A183">
            <v>90.659999999998504</v>
          </cell>
          <cell r="B183">
            <v>2</v>
          </cell>
        </row>
        <row r="184">
          <cell r="A184">
            <v>90.669999999998495</v>
          </cell>
          <cell r="B184">
            <v>2</v>
          </cell>
        </row>
        <row r="185">
          <cell r="A185">
            <v>90.6799999999985</v>
          </cell>
          <cell r="B185">
            <v>2</v>
          </cell>
        </row>
        <row r="186">
          <cell r="A186">
            <v>90.689999999998406</v>
          </cell>
          <cell r="B186">
            <v>2</v>
          </cell>
        </row>
        <row r="187">
          <cell r="A187">
            <v>90.699999999998397</v>
          </cell>
          <cell r="B187">
            <v>2</v>
          </cell>
        </row>
        <row r="188">
          <cell r="A188">
            <v>90.709999999998402</v>
          </cell>
          <cell r="B188">
            <v>2</v>
          </cell>
        </row>
        <row r="189">
          <cell r="A189">
            <v>90.719999999998393</v>
          </cell>
          <cell r="B189">
            <v>2</v>
          </cell>
        </row>
        <row r="190">
          <cell r="A190">
            <v>90.729999999998398</v>
          </cell>
          <cell r="B190">
            <v>2</v>
          </cell>
        </row>
        <row r="191">
          <cell r="A191">
            <v>90.739999999998403</v>
          </cell>
          <cell r="B191">
            <v>2</v>
          </cell>
        </row>
        <row r="192">
          <cell r="A192">
            <v>90.749999999998394</v>
          </cell>
          <cell r="B192">
            <v>2</v>
          </cell>
        </row>
        <row r="193">
          <cell r="A193">
            <v>90.759999999998399</v>
          </cell>
          <cell r="B193">
            <v>2</v>
          </cell>
        </row>
        <row r="194">
          <cell r="A194">
            <v>90.769999999998404</v>
          </cell>
          <cell r="B194">
            <v>2</v>
          </cell>
        </row>
        <row r="195">
          <cell r="A195">
            <v>90.779999999998395</v>
          </cell>
          <cell r="B195">
            <v>2</v>
          </cell>
        </row>
        <row r="196">
          <cell r="A196">
            <v>90.7899999999984</v>
          </cell>
          <cell r="B196">
            <v>2</v>
          </cell>
        </row>
        <row r="197">
          <cell r="A197">
            <v>90.799999999998306</v>
          </cell>
          <cell r="B197">
            <v>2</v>
          </cell>
        </row>
        <row r="198">
          <cell r="A198">
            <v>90.809999999998297</v>
          </cell>
          <cell r="B198">
            <v>2</v>
          </cell>
        </row>
        <row r="199">
          <cell r="A199">
            <v>90.819999999998302</v>
          </cell>
          <cell r="B199">
            <v>2</v>
          </cell>
        </row>
        <row r="200">
          <cell r="A200">
            <v>90.829999999998293</v>
          </cell>
          <cell r="B200">
            <v>2</v>
          </cell>
        </row>
        <row r="201">
          <cell r="A201">
            <v>90.839999999998298</v>
          </cell>
          <cell r="B201">
            <v>2</v>
          </cell>
        </row>
        <row r="202">
          <cell r="A202">
            <v>90.849999999998303</v>
          </cell>
          <cell r="B202">
            <v>2</v>
          </cell>
        </row>
        <row r="203">
          <cell r="A203">
            <v>90.859999999998294</v>
          </cell>
          <cell r="B203">
            <v>2</v>
          </cell>
        </row>
        <row r="204">
          <cell r="A204">
            <v>90.869999999998299</v>
          </cell>
          <cell r="B204">
            <v>2</v>
          </cell>
        </row>
        <row r="205">
          <cell r="A205">
            <v>90.879999999998304</v>
          </cell>
          <cell r="B205">
            <v>2</v>
          </cell>
        </row>
        <row r="206">
          <cell r="A206">
            <v>90.889999999998295</v>
          </cell>
          <cell r="B206">
            <v>2</v>
          </cell>
        </row>
        <row r="207">
          <cell r="A207">
            <v>90.8999999999983</v>
          </cell>
          <cell r="B207">
            <v>2</v>
          </cell>
        </row>
        <row r="208">
          <cell r="A208">
            <v>90.909999999998206</v>
          </cell>
          <cell r="B208">
            <v>2</v>
          </cell>
        </row>
        <row r="209">
          <cell r="A209">
            <v>90.919999999998197</v>
          </cell>
          <cell r="B209">
            <v>2</v>
          </cell>
        </row>
        <row r="210">
          <cell r="A210">
            <v>90.929999999998202</v>
          </cell>
          <cell r="B210">
            <v>2</v>
          </cell>
        </row>
        <row r="211">
          <cell r="A211">
            <v>90.939999999998193</v>
          </cell>
          <cell r="B211">
            <v>2</v>
          </cell>
        </row>
        <row r="212">
          <cell r="A212">
            <v>90.949999999998198</v>
          </cell>
          <cell r="B212">
            <v>2</v>
          </cell>
        </row>
        <row r="213">
          <cell r="A213">
            <v>90.959999999998203</v>
          </cell>
          <cell r="B213">
            <v>2</v>
          </cell>
        </row>
        <row r="214">
          <cell r="A214">
            <v>90.969999999998194</v>
          </cell>
          <cell r="B214">
            <v>2</v>
          </cell>
        </row>
        <row r="215">
          <cell r="A215">
            <v>90.979999999998199</v>
          </cell>
          <cell r="B215">
            <v>2</v>
          </cell>
        </row>
        <row r="216">
          <cell r="A216">
            <v>90.989999999998204</v>
          </cell>
          <cell r="B216">
            <v>2</v>
          </cell>
        </row>
        <row r="217">
          <cell r="A217">
            <v>90.999999999998195</v>
          </cell>
          <cell r="B217">
            <v>3</v>
          </cell>
        </row>
        <row r="218">
          <cell r="A218">
            <v>91.0099999999982</v>
          </cell>
          <cell r="B218">
            <v>3</v>
          </cell>
        </row>
        <row r="219">
          <cell r="A219">
            <v>91.019999999998106</v>
          </cell>
          <cell r="B219">
            <v>3</v>
          </cell>
        </row>
        <row r="220">
          <cell r="A220">
            <v>91.029999999998097</v>
          </cell>
          <cell r="B220">
            <v>3</v>
          </cell>
        </row>
        <row r="221">
          <cell r="A221">
            <v>91.039999999998102</v>
          </cell>
          <cell r="B221">
            <v>3</v>
          </cell>
        </row>
        <row r="222">
          <cell r="A222">
            <v>91.049999999998093</v>
          </cell>
          <cell r="B222">
            <v>3</v>
          </cell>
        </row>
        <row r="223">
          <cell r="A223">
            <v>91.059999999998098</v>
          </cell>
          <cell r="B223">
            <v>3</v>
          </cell>
        </row>
        <row r="224">
          <cell r="A224">
            <v>91.069999999998103</v>
          </cell>
          <cell r="B224">
            <v>3</v>
          </cell>
        </row>
        <row r="225">
          <cell r="A225">
            <v>91.079999999998094</v>
          </cell>
          <cell r="B225">
            <v>3</v>
          </cell>
        </row>
        <row r="226">
          <cell r="A226">
            <v>91.089999999998099</v>
          </cell>
          <cell r="B226">
            <v>3</v>
          </cell>
        </row>
        <row r="227">
          <cell r="A227">
            <v>91.099999999998104</v>
          </cell>
          <cell r="B227">
            <v>3</v>
          </cell>
        </row>
        <row r="228">
          <cell r="A228">
            <v>91.109999999998095</v>
          </cell>
          <cell r="B228">
            <v>3</v>
          </cell>
        </row>
        <row r="229">
          <cell r="A229">
            <v>91.1199999999981</v>
          </cell>
          <cell r="B229">
            <v>3</v>
          </cell>
        </row>
        <row r="230">
          <cell r="A230">
            <v>91.129999999998006</v>
          </cell>
          <cell r="B230">
            <v>3</v>
          </cell>
        </row>
        <row r="231">
          <cell r="A231">
            <v>91.139999999997997</v>
          </cell>
          <cell r="B231">
            <v>3</v>
          </cell>
        </row>
        <row r="232">
          <cell r="A232">
            <v>91.149999999998002</v>
          </cell>
          <cell r="B232">
            <v>3</v>
          </cell>
        </row>
        <row r="233">
          <cell r="A233">
            <v>91.159999999998007</v>
          </cell>
          <cell r="B233">
            <v>3</v>
          </cell>
        </row>
        <row r="234">
          <cell r="A234">
            <v>91.169999999997998</v>
          </cell>
          <cell r="B234">
            <v>3</v>
          </cell>
        </row>
        <row r="235">
          <cell r="A235">
            <v>91.179999999998003</v>
          </cell>
          <cell r="B235">
            <v>3</v>
          </cell>
        </row>
        <row r="236">
          <cell r="A236">
            <v>91.189999999997994</v>
          </cell>
          <cell r="B236">
            <v>3</v>
          </cell>
        </row>
        <row r="237">
          <cell r="A237">
            <v>91.199999999997999</v>
          </cell>
          <cell r="B237">
            <v>3</v>
          </cell>
        </row>
        <row r="238">
          <cell r="A238">
            <v>91.209999999998004</v>
          </cell>
          <cell r="B238">
            <v>3</v>
          </cell>
        </row>
        <row r="239">
          <cell r="A239">
            <v>91.219999999997995</v>
          </cell>
          <cell r="B239">
            <v>3</v>
          </cell>
        </row>
        <row r="240">
          <cell r="A240">
            <v>91.229999999998</v>
          </cell>
          <cell r="B240">
            <v>3</v>
          </cell>
        </row>
        <row r="241">
          <cell r="A241">
            <v>91.239999999997906</v>
          </cell>
          <cell r="B241">
            <v>3</v>
          </cell>
        </row>
        <row r="242">
          <cell r="A242">
            <v>91.249999999997897</v>
          </cell>
          <cell r="B242">
            <v>3</v>
          </cell>
        </row>
        <row r="243">
          <cell r="A243">
            <v>91.259999999997902</v>
          </cell>
          <cell r="B243">
            <v>3</v>
          </cell>
        </row>
        <row r="244">
          <cell r="A244">
            <v>91.269999999997907</v>
          </cell>
          <cell r="B244">
            <v>3</v>
          </cell>
        </row>
        <row r="245">
          <cell r="A245">
            <v>91.279999999997898</v>
          </cell>
          <cell r="B245">
            <v>3</v>
          </cell>
        </row>
        <row r="246">
          <cell r="A246">
            <v>91.289999999997903</v>
          </cell>
          <cell r="B246">
            <v>3</v>
          </cell>
        </row>
        <row r="247">
          <cell r="A247">
            <v>91.299999999997894</v>
          </cell>
          <cell r="B247">
            <v>3</v>
          </cell>
        </row>
        <row r="248">
          <cell r="A248">
            <v>91.309999999997899</v>
          </cell>
          <cell r="B248">
            <v>3</v>
          </cell>
        </row>
        <row r="249">
          <cell r="A249">
            <v>91.319999999997904</v>
          </cell>
          <cell r="B249">
            <v>3</v>
          </cell>
        </row>
        <row r="250">
          <cell r="A250">
            <v>91.329999999997895</v>
          </cell>
          <cell r="B250">
            <v>3</v>
          </cell>
        </row>
        <row r="251">
          <cell r="A251">
            <v>91.3399999999979</v>
          </cell>
          <cell r="B251">
            <v>3</v>
          </cell>
        </row>
        <row r="252">
          <cell r="A252">
            <v>91.349999999997806</v>
          </cell>
          <cell r="B252">
            <v>3</v>
          </cell>
        </row>
        <row r="253">
          <cell r="A253">
            <v>91.359999999997797</v>
          </cell>
          <cell r="B253">
            <v>3</v>
          </cell>
        </row>
        <row r="254">
          <cell r="A254">
            <v>91.369999999997802</v>
          </cell>
          <cell r="B254">
            <v>3</v>
          </cell>
        </row>
        <row r="255">
          <cell r="A255">
            <v>91.379999999997807</v>
          </cell>
          <cell r="B255">
            <v>3</v>
          </cell>
        </row>
        <row r="256">
          <cell r="A256">
            <v>91.389999999997798</v>
          </cell>
          <cell r="B256">
            <v>3</v>
          </cell>
        </row>
        <row r="257">
          <cell r="A257">
            <v>91.399999999997803</v>
          </cell>
          <cell r="B257">
            <v>3</v>
          </cell>
        </row>
        <row r="258">
          <cell r="A258">
            <v>91.409999999997794</v>
          </cell>
          <cell r="B258">
            <v>3</v>
          </cell>
        </row>
        <row r="259">
          <cell r="A259">
            <v>91.419999999997799</v>
          </cell>
          <cell r="B259">
            <v>3</v>
          </cell>
        </row>
        <row r="260">
          <cell r="A260">
            <v>91.429999999997804</v>
          </cell>
          <cell r="B260">
            <v>3</v>
          </cell>
        </row>
        <row r="261">
          <cell r="A261">
            <v>91.439999999997795</v>
          </cell>
          <cell r="B261">
            <v>3</v>
          </cell>
        </row>
        <row r="262">
          <cell r="A262">
            <v>91.4499999999978</v>
          </cell>
          <cell r="B262">
            <v>3</v>
          </cell>
        </row>
        <row r="263">
          <cell r="A263">
            <v>91.459999999997706</v>
          </cell>
          <cell r="B263">
            <v>3</v>
          </cell>
        </row>
        <row r="264">
          <cell r="A264">
            <v>91.469999999997697</v>
          </cell>
          <cell r="B264">
            <v>3</v>
          </cell>
        </row>
        <row r="265">
          <cell r="A265">
            <v>91.479999999997702</v>
          </cell>
          <cell r="B265">
            <v>3</v>
          </cell>
        </row>
        <row r="266">
          <cell r="A266">
            <v>91.489999999997707</v>
          </cell>
          <cell r="B266">
            <v>3</v>
          </cell>
        </row>
        <row r="267">
          <cell r="A267">
            <v>91.499999999997698</v>
          </cell>
          <cell r="B267">
            <v>3</v>
          </cell>
        </row>
        <row r="268">
          <cell r="A268">
            <v>91.509999999997703</v>
          </cell>
          <cell r="B268">
            <v>3</v>
          </cell>
        </row>
        <row r="269">
          <cell r="A269">
            <v>91.519999999997694</v>
          </cell>
          <cell r="B269">
            <v>3</v>
          </cell>
        </row>
        <row r="270">
          <cell r="A270">
            <v>91.529999999997699</v>
          </cell>
          <cell r="B270">
            <v>3</v>
          </cell>
        </row>
        <row r="271">
          <cell r="A271">
            <v>91.539999999997704</v>
          </cell>
          <cell r="B271">
            <v>3</v>
          </cell>
        </row>
        <row r="272">
          <cell r="A272">
            <v>91.549999999997695</v>
          </cell>
          <cell r="B272">
            <v>3</v>
          </cell>
        </row>
        <row r="273">
          <cell r="A273">
            <v>91.5599999999977</v>
          </cell>
          <cell r="B273">
            <v>3</v>
          </cell>
        </row>
        <row r="274">
          <cell r="A274">
            <v>91.569999999997606</v>
          </cell>
          <cell r="B274">
            <v>3</v>
          </cell>
        </row>
        <row r="275">
          <cell r="A275">
            <v>91.579999999997597</v>
          </cell>
          <cell r="B275">
            <v>3</v>
          </cell>
        </row>
        <row r="276">
          <cell r="A276">
            <v>91.589999999997602</v>
          </cell>
          <cell r="B276">
            <v>3</v>
          </cell>
        </row>
        <row r="277">
          <cell r="A277">
            <v>91.599999999997607</v>
          </cell>
          <cell r="B277">
            <v>3</v>
          </cell>
        </row>
        <row r="278">
          <cell r="A278">
            <v>91.609999999997598</v>
          </cell>
          <cell r="B278">
            <v>3</v>
          </cell>
        </row>
        <row r="279">
          <cell r="A279">
            <v>91.619999999997603</v>
          </cell>
          <cell r="B279">
            <v>3</v>
          </cell>
        </row>
        <row r="280">
          <cell r="A280">
            <v>91.629999999997594</v>
          </cell>
          <cell r="B280">
            <v>3</v>
          </cell>
        </row>
        <row r="281">
          <cell r="A281">
            <v>91.639999999997599</v>
          </cell>
          <cell r="B281">
            <v>3</v>
          </cell>
        </row>
        <row r="282">
          <cell r="A282">
            <v>91.649999999997604</v>
          </cell>
          <cell r="B282">
            <v>3</v>
          </cell>
        </row>
        <row r="283">
          <cell r="A283">
            <v>91.659999999997595</v>
          </cell>
          <cell r="B283">
            <v>3</v>
          </cell>
        </row>
        <row r="284">
          <cell r="A284">
            <v>91.6699999999976</v>
          </cell>
          <cell r="B284">
            <v>3</v>
          </cell>
        </row>
        <row r="285">
          <cell r="A285">
            <v>91.679999999997506</v>
          </cell>
          <cell r="B285">
            <v>3</v>
          </cell>
        </row>
        <row r="286">
          <cell r="A286">
            <v>91.689999999997497</v>
          </cell>
          <cell r="B286">
            <v>3</v>
          </cell>
        </row>
        <row r="287">
          <cell r="A287">
            <v>91.699999999997502</v>
          </cell>
          <cell r="B287">
            <v>3</v>
          </cell>
        </row>
        <row r="288">
          <cell r="A288">
            <v>91.709999999997507</v>
          </cell>
          <cell r="B288">
            <v>3</v>
          </cell>
        </row>
        <row r="289">
          <cell r="A289">
            <v>91.719999999997498</v>
          </cell>
          <cell r="B289">
            <v>3</v>
          </cell>
        </row>
        <row r="290">
          <cell r="A290">
            <v>91.729999999997503</v>
          </cell>
          <cell r="B290">
            <v>3</v>
          </cell>
        </row>
        <row r="291">
          <cell r="A291">
            <v>91.739999999997494</v>
          </cell>
          <cell r="B291">
            <v>3</v>
          </cell>
        </row>
        <row r="292">
          <cell r="A292">
            <v>91.749999999997499</v>
          </cell>
          <cell r="B292">
            <v>3</v>
          </cell>
        </row>
        <row r="293">
          <cell r="A293">
            <v>91.759999999997504</v>
          </cell>
          <cell r="B293">
            <v>3</v>
          </cell>
        </row>
        <row r="294">
          <cell r="A294">
            <v>91.769999999997495</v>
          </cell>
          <cell r="B294">
            <v>3</v>
          </cell>
        </row>
        <row r="295">
          <cell r="A295">
            <v>91.7799999999975</v>
          </cell>
          <cell r="B295">
            <v>3</v>
          </cell>
        </row>
        <row r="296">
          <cell r="A296">
            <v>91.789999999997406</v>
          </cell>
          <cell r="B296">
            <v>3</v>
          </cell>
        </row>
        <row r="297">
          <cell r="A297">
            <v>91.799999999997397</v>
          </cell>
          <cell r="B297">
            <v>3</v>
          </cell>
        </row>
        <row r="298">
          <cell r="A298">
            <v>91.809999999997402</v>
          </cell>
          <cell r="B298">
            <v>3</v>
          </cell>
        </row>
        <row r="299">
          <cell r="A299">
            <v>91.819999999997407</v>
          </cell>
          <cell r="B299">
            <v>3</v>
          </cell>
        </row>
        <row r="300">
          <cell r="A300">
            <v>91.829999999997398</v>
          </cell>
          <cell r="B300">
            <v>3</v>
          </cell>
        </row>
        <row r="301">
          <cell r="A301">
            <v>91.839999999997403</v>
          </cell>
          <cell r="B301">
            <v>3</v>
          </cell>
        </row>
        <row r="302">
          <cell r="A302">
            <v>91.849999999997394</v>
          </cell>
          <cell r="B302">
            <v>3</v>
          </cell>
        </row>
        <row r="303">
          <cell r="A303">
            <v>91.859999999997399</v>
          </cell>
          <cell r="B303">
            <v>3</v>
          </cell>
        </row>
        <row r="304">
          <cell r="A304">
            <v>91.869999999997404</v>
          </cell>
          <cell r="B304">
            <v>3</v>
          </cell>
        </row>
        <row r="305">
          <cell r="A305">
            <v>91.879999999997395</v>
          </cell>
          <cell r="B305">
            <v>3</v>
          </cell>
        </row>
        <row r="306">
          <cell r="A306">
            <v>91.8899999999974</v>
          </cell>
          <cell r="B306">
            <v>3</v>
          </cell>
        </row>
        <row r="307">
          <cell r="A307">
            <v>91.899999999997306</v>
          </cell>
          <cell r="B307">
            <v>3</v>
          </cell>
        </row>
        <row r="308">
          <cell r="A308">
            <v>91.909999999997297</v>
          </cell>
          <cell r="B308">
            <v>3</v>
          </cell>
        </row>
        <row r="309">
          <cell r="A309">
            <v>91.919999999997302</v>
          </cell>
          <cell r="B309">
            <v>3</v>
          </cell>
        </row>
        <row r="310">
          <cell r="A310">
            <v>91.929999999997307</v>
          </cell>
          <cell r="B310">
            <v>3</v>
          </cell>
        </row>
        <row r="311">
          <cell r="A311">
            <v>91.939999999997298</v>
          </cell>
          <cell r="B311">
            <v>3</v>
          </cell>
        </row>
        <row r="312">
          <cell r="A312">
            <v>91.949999999997303</v>
          </cell>
          <cell r="B312">
            <v>3</v>
          </cell>
        </row>
        <row r="313">
          <cell r="A313">
            <v>91.959999999997294</v>
          </cell>
          <cell r="B313">
            <v>3</v>
          </cell>
        </row>
        <row r="314">
          <cell r="A314">
            <v>91.969999999997299</v>
          </cell>
          <cell r="B314">
            <v>3</v>
          </cell>
        </row>
        <row r="315">
          <cell r="A315">
            <v>91.979999999997304</v>
          </cell>
          <cell r="B315">
            <v>3</v>
          </cell>
        </row>
        <row r="316">
          <cell r="A316">
            <v>91.989999999997295</v>
          </cell>
          <cell r="B316">
            <v>3</v>
          </cell>
        </row>
        <row r="317">
          <cell r="A317">
            <v>91.9999999999973</v>
          </cell>
          <cell r="B317">
            <v>4</v>
          </cell>
        </row>
        <row r="318">
          <cell r="A318">
            <v>92.009999999997206</v>
          </cell>
          <cell r="B318">
            <v>4</v>
          </cell>
        </row>
        <row r="319">
          <cell r="A319">
            <v>92.019999999997196</v>
          </cell>
          <cell r="B319">
            <v>4</v>
          </cell>
        </row>
        <row r="320">
          <cell r="A320">
            <v>92.029999999997202</v>
          </cell>
          <cell r="B320">
            <v>4</v>
          </cell>
        </row>
        <row r="321">
          <cell r="A321">
            <v>92.039999999997207</v>
          </cell>
          <cell r="B321">
            <v>4</v>
          </cell>
        </row>
        <row r="322">
          <cell r="A322">
            <v>92.049999999997198</v>
          </cell>
          <cell r="B322">
            <v>4</v>
          </cell>
        </row>
        <row r="323">
          <cell r="A323">
            <v>92.059999999997203</v>
          </cell>
          <cell r="B323">
            <v>4</v>
          </cell>
        </row>
        <row r="324">
          <cell r="A324">
            <v>92.069999999997194</v>
          </cell>
          <cell r="B324">
            <v>4</v>
          </cell>
        </row>
        <row r="325">
          <cell r="A325">
            <v>92.079999999997199</v>
          </cell>
          <cell r="B325">
            <v>4</v>
          </cell>
        </row>
        <row r="326">
          <cell r="A326">
            <v>92.089999999997204</v>
          </cell>
          <cell r="B326">
            <v>4</v>
          </cell>
        </row>
        <row r="327">
          <cell r="A327">
            <v>92.099999999997195</v>
          </cell>
          <cell r="B327">
            <v>4</v>
          </cell>
        </row>
        <row r="328">
          <cell r="A328">
            <v>92.1099999999972</v>
          </cell>
          <cell r="B328">
            <v>4</v>
          </cell>
        </row>
        <row r="329">
          <cell r="A329">
            <v>92.119999999997106</v>
          </cell>
          <cell r="B329">
            <v>4</v>
          </cell>
        </row>
        <row r="330">
          <cell r="A330">
            <v>92.129999999997096</v>
          </cell>
          <cell r="B330">
            <v>4</v>
          </cell>
        </row>
        <row r="331">
          <cell r="A331">
            <v>92.139999999997102</v>
          </cell>
          <cell r="B331">
            <v>4</v>
          </cell>
        </row>
        <row r="332">
          <cell r="A332">
            <v>92.149999999997107</v>
          </cell>
          <cell r="B332">
            <v>4</v>
          </cell>
        </row>
        <row r="333">
          <cell r="A333">
            <v>92.159999999997098</v>
          </cell>
          <cell r="B333">
            <v>4</v>
          </cell>
        </row>
        <row r="334">
          <cell r="A334">
            <v>92.169999999997103</v>
          </cell>
          <cell r="B334">
            <v>4</v>
          </cell>
        </row>
        <row r="335">
          <cell r="A335">
            <v>92.179999999997094</v>
          </cell>
          <cell r="B335">
            <v>4</v>
          </cell>
        </row>
        <row r="336">
          <cell r="A336">
            <v>92.189999999997099</v>
          </cell>
          <cell r="B336">
            <v>4</v>
          </cell>
        </row>
        <row r="337">
          <cell r="A337">
            <v>92.199999999997104</v>
          </cell>
          <cell r="B337">
            <v>4</v>
          </cell>
        </row>
        <row r="338">
          <cell r="A338">
            <v>92.209999999997095</v>
          </cell>
          <cell r="B338">
            <v>4</v>
          </cell>
        </row>
        <row r="339">
          <cell r="A339">
            <v>92.2199999999971</v>
          </cell>
          <cell r="B339">
            <v>4</v>
          </cell>
        </row>
        <row r="340">
          <cell r="A340">
            <v>92.229999999997005</v>
          </cell>
          <cell r="B340">
            <v>4</v>
          </cell>
        </row>
        <row r="341">
          <cell r="A341">
            <v>92.239999999996996</v>
          </cell>
          <cell r="B341">
            <v>4</v>
          </cell>
        </row>
        <row r="342">
          <cell r="A342">
            <v>92.249999999997002</v>
          </cell>
          <cell r="B342">
            <v>4</v>
          </cell>
        </row>
        <row r="343">
          <cell r="A343">
            <v>92.259999999997007</v>
          </cell>
          <cell r="B343">
            <v>4</v>
          </cell>
        </row>
        <row r="344">
          <cell r="A344">
            <v>92.269999999996998</v>
          </cell>
          <cell r="B344">
            <v>4</v>
          </cell>
        </row>
        <row r="345">
          <cell r="A345">
            <v>92.279999999997003</v>
          </cell>
          <cell r="B345">
            <v>4</v>
          </cell>
        </row>
        <row r="346">
          <cell r="A346">
            <v>92.289999999996994</v>
          </cell>
          <cell r="B346">
            <v>4</v>
          </cell>
        </row>
        <row r="347">
          <cell r="A347">
            <v>92.299999999996999</v>
          </cell>
          <cell r="B347">
            <v>4</v>
          </cell>
        </row>
        <row r="348">
          <cell r="A348">
            <v>92.309999999997004</v>
          </cell>
          <cell r="B348">
            <v>4</v>
          </cell>
        </row>
        <row r="349">
          <cell r="A349">
            <v>92.319999999996995</v>
          </cell>
          <cell r="B349">
            <v>4</v>
          </cell>
        </row>
        <row r="350">
          <cell r="A350">
            <v>92.329999999997</v>
          </cell>
          <cell r="B350">
            <v>4</v>
          </cell>
        </row>
        <row r="351">
          <cell r="A351">
            <v>92.339999999996905</v>
          </cell>
          <cell r="B351">
            <v>4</v>
          </cell>
        </row>
        <row r="352">
          <cell r="A352">
            <v>92.349999999996896</v>
          </cell>
          <cell r="B352">
            <v>4</v>
          </cell>
        </row>
        <row r="353">
          <cell r="A353">
            <v>92.359999999996901</v>
          </cell>
          <cell r="B353">
            <v>4</v>
          </cell>
        </row>
        <row r="354">
          <cell r="A354">
            <v>92.369999999996907</v>
          </cell>
          <cell r="B354">
            <v>4</v>
          </cell>
        </row>
        <row r="355">
          <cell r="A355">
            <v>92.379999999996897</v>
          </cell>
          <cell r="B355">
            <v>4</v>
          </cell>
        </row>
        <row r="356">
          <cell r="A356">
            <v>92.389999999996903</v>
          </cell>
          <cell r="B356">
            <v>4</v>
          </cell>
        </row>
        <row r="357">
          <cell r="A357">
            <v>92.399999999996894</v>
          </cell>
          <cell r="B357">
            <v>4</v>
          </cell>
        </row>
        <row r="358">
          <cell r="A358">
            <v>92.409999999996899</v>
          </cell>
          <cell r="B358">
            <v>4</v>
          </cell>
        </row>
        <row r="359">
          <cell r="A359">
            <v>92.419999999996904</v>
          </cell>
          <cell r="B359">
            <v>4</v>
          </cell>
        </row>
        <row r="360">
          <cell r="A360">
            <v>92.429999999996895</v>
          </cell>
          <cell r="B360">
            <v>4</v>
          </cell>
        </row>
        <row r="361">
          <cell r="A361">
            <v>92.4399999999969</v>
          </cell>
          <cell r="B361">
            <v>4</v>
          </cell>
        </row>
        <row r="362">
          <cell r="A362">
            <v>92.449999999996805</v>
          </cell>
          <cell r="B362">
            <v>4</v>
          </cell>
        </row>
        <row r="363">
          <cell r="A363">
            <v>92.459999999996796</v>
          </cell>
          <cell r="B363">
            <v>4</v>
          </cell>
        </row>
        <row r="364">
          <cell r="A364">
            <v>92.469999999996801</v>
          </cell>
          <cell r="B364">
            <v>4</v>
          </cell>
        </row>
        <row r="365">
          <cell r="A365">
            <v>92.479999999996807</v>
          </cell>
          <cell r="B365">
            <v>4</v>
          </cell>
        </row>
        <row r="366">
          <cell r="A366">
            <v>92.489999999996797</v>
          </cell>
          <cell r="B366">
            <v>4</v>
          </cell>
        </row>
        <row r="367">
          <cell r="A367">
            <v>92.499999999996803</v>
          </cell>
          <cell r="B367">
            <v>4</v>
          </cell>
        </row>
        <row r="368">
          <cell r="A368">
            <v>92.509999999996793</v>
          </cell>
          <cell r="B368">
            <v>4</v>
          </cell>
        </row>
        <row r="369">
          <cell r="A369">
            <v>92.519999999996799</v>
          </cell>
          <cell r="B369">
            <v>4</v>
          </cell>
        </row>
        <row r="370">
          <cell r="A370">
            <v>92.529999999996804</v>
          </cell>
          <cell r="B370">
            <v>4</v>
          </cell>
        </row>
        <row r="371">
          <cell r="A371">
            <v>92.539999999996795</v>
          </cell>
          <cell r="B371">
            <v>4</v>
          </cell>
        </row>
        <row r="372">
          <cell r="A372">
            <v>92.5499999999968</v>
          </cell>
          <cell r="B372">
            <v>4</v>
          </cell>
        </row>
        <row r="373">
          <cell r="A373">
            <v>92.559999999996705</v>
          </cell>
          <cell r="B373">
            <v>4</v>
          </cell>
        </row>
        <row r="374">
          <cell r="A374">
            <v>92.569999999996696</v>
          </cell>
          <cell r="B374">
            <v>4</v>
          </cell>
        </row>
        <row r="375">
          <cell r="A375">
            <v>92.579999999996701</v>
          </cell>
          <cell r="B375">
            <v>4</v>
          </cell>
        </row>
        <row r="376">
          <cell r="A376">
            <v>92.589999999996706</v>
          </cell>
          <cell r="B376">
            <v>4</v>
          </cell>
        </row>
        <row r="377">
          <cell r="A377">
            <v>92.599999999996697</v>
          </cell>
          <cell r="B377">
            <v>4</v>
          </cell>
        </row>
        <row r="378">
          <cell r="A378">
            <v>92.609999999996703</v>
          </cell>
          <cell r="B378">
            <v>4</v>
          </cell>
        </row>
        <row r="379">
          <cell r="A379">
            <v>92.619999999996693</v>
          </cell>
          <cell r="B379">
            <v>4</v>
          </cell>
        </row>
        <row r="380">
          <cell r="A380">
            <v>92.629999999996699</v>
          </cell>
          <cell r="B380">
            <v>4</v>
          </cell>
        </row>
        <row r="381">
          <cell r="A381">
            <v>92.639999999996704</v>
          </cell>
          <cell r="B381">
            <v>4</v>
          </cell>
        </row>
        <row r="382">
          <cell r="A382">
            <v>92.649999999996695</v>
          </cell>
          <cell r="B382">
            <v>4</v>
          </cell>
        </row>
        <row r="383">
          <cell r="A383">
            <v>92.6599999999967</v>
          </cell>
          <cell r="B383">
            <v>4</v>
          </cell>
        </row>
        <row r="384">
          <cell r="A384">
            <v>92.669999999996605</v>
          </cell>
          <cell r="B384">
            <v>4</v>
          </cell>
        </row>
        <row r="385">
          <cell r="A385">
            <v>92.679999999996596</v>
          </cell>
          <cell r="B385">
            <v>4</v>
          </cell>
        </row>
        <row r="386">
          <cell r="A386">
            <v>92.689999999996601</v>
          </cell>
          <cell r="B386">
            <v>4</v>
          </cell>
        </row>
        <row r="387">
          <cell r="A387">
            <v>92.699999999996606</v>
          </cell>
          <cell r="B387">
            <v>4</v>
          </cell>
        </row>
        <row r="388">
          <cell r="A388">
            <v>92.709999999996597</v>
          </cell>
          <cell r="B388">
            <v>4</v>
          </cell>
        </row>
        <row r="389">
          <cell r="A389">
            <v>92.719999999996602</v>
          </cell>
          <cell r="B389">
            <v>4</v>
          </cell>
        </row>
        <row r="390">
          <cell r="A390">
            <v>92.729999999996593</v>
          </cell>
          <cell r="B390">
            <v>4</v>
          </cell>
        </row>
        <row r="391">
          <cell r="A391">
            <v>92.739999999996598</v>
          </cell>
          <cell r="B391">
            <v>4</v>
          </cell>
        </row>
        <row r="392">
          <cell r="A392">
            <v>92.749999999996604</v>
          </cell>
          <cell r="B392">
            <v>4</v>
          </cell>
        </row>
        <row r="393">
          <cell r="A393">
            <v>92.759999999996595</v>
          </cell>
          <cell r="B393">
            <v>4</v>
          </cell>
        </row>
        <row r="394">
          <cell r="A394">
            <v>92.7699999999966</v>
          </cell>
          <cell r="B394">
            <v>4</v>
          </cell>
        </row>
        <row r="395">
          <cell r="A395">
            <v>92.779999999996505</v>
          </cell>
          <cell r="B395">
            <v>4</v>
          </cell>
        </row>
        <row r="396">
          <cell r="A396">
            <v>92.789999999996496</v>
          </cell>
          <cell r="B396">
            <v>4</v>
          </cell>
        </row>
        <row r="397">
          <cell r="A397">
            <v>92.799999999996501</v>
          </cell>
          <cell r="B397">
            <v>4</v>
          </cell>
        </row>
        <row r="398">
          <cell r="A398">
            <v>92.809999999996506</v>
          </cell>
          <cell r="B398">
            <v>4</v>
          </cell>
        </row>
        <row r="399">
          <cell r="A399">
            <v>92.819999999996497</v>
          </cell>
          <cell r="B399">
            <v>4</v>
          </cell>
        </row>
        <row r="400">
          <cell r="A400">
            <v>92.829999999996502</v>
          </cell>
          <cell r="B400">
            <v>4</v>
          </cell>
        </row>
        <row r="401">
          <cell r="A401">
            <v>92.839999999996493</v>
          </cell>
          <cell r="B401">
            <v>4</v>
          </cell>
        </row>
        <row r="402">
          <cell r="A402">
            <v>92.849999999996498</v>
          </cell>
          <cell r="B402">
            <v>4</v>
          </cell>
        </row>
        <row r="403">
          <cell r="A403">
            <v>92.859999999996504</v>
          </cell>
          <cell r="B403">
            <v>4</v>
          </cell>
        </row>
        <row r="404">
          <cell r="A404">
            <v>92.869999999996494</v>
          </cell>
          <cell r="B404">
            <v>4</v>
          </cell>
        </row>
        <row r="405">
          <cell r="A405">
            <v>92.8799999999965</v>
          </cell>
          <cell r="B405">
            <v>4</v>
          </cell>
        </row>
        <row r="406">
          <cell r="A406">
            <v>92.889999999996405</v>
          </cell>
          <cell r="B406">
            <v>4</v>
          </cell>
        </row>
        <row r="407">
          <cell r="A407">
            <v>92.899999999996396</v>
          </cell>
          <cell r="B407">
            <v>4</v>
          </cell>
        </row>
        <row r="408">
          <cell r="A408">
            <v>92.909999999996401</v>
          </cell>
          <cell r="B408">
            <v>4</v>
          </cell>
        </row>
        <row r="409">
          <cell r="A409">
            <v>92.919999999996406</v>
          </cell>
          <cell r="B409">
            <v>4</v>
          </cell>
        </row>
        <row r="410">
          <cell r="A410">
            <v>92.929999999996397</v>
          </cell>
          <cell r="B410">
            <v>4</v>
          </cell>
        </row>
        <row r="411">
          <cell r="A411">
            <v>92.939999999996402</v>
          </cell>
          <cell r="B411">
            <v>4</v>
          </cell>
        </row>
        <row r="412">
          <cell r="A412">
            <v>92.949999999996393</v>
          </cell>
          <cell r="B412">
            <v>4</v>
          </cell>
        </row>
        <row r="413">
          <cell r="A413">
            <v>92.959999999996398</v>
          </cell>
          <cell r="B413">
            <v>4</v>
          </cell>
        </row>
        <row r="414">
          <cell r="A414">
            <v>92.969999999996404</v>
          </cell>
          <cell r="B414">
            <v>4</v>
          </cell>
        </row>
        <row r="415">
          <cell r="A415">
            <v>92.979999999996394</v>
          </cell>
          <cell r="B415">
            <v>4</v>
          </cell>
        </row>
        <row r="416">
          <cell r="A416">
            <v>92.9899999999964</v>
          </cell>
          <cell r="B416">
            <v>4</v>
          </cell>
        </row>
        <row r="417">
          <cell r="A417">
            <v>92.999999999996305</v>
          </cell>
          <cell r="B417">
            <v>5</v>
          </cell>
        </row>
        <row r="418">
          <cell r="A418">
            <v>93.009999999996296</v>
          </cell>
          <cell r="B418">
            <v>5</v>
          </cell>
        </row>
        <row r="419">
          <cell r="A419">
            <v>93.019999999996301</v>
          </cell>
          <cell r="B419">
            <v>5</v>
          </cell>
        </row>
        <row r="420">
          <cell r="A420">
            <v>93.029999999996306</v>
          </cell>
          <cell r="B420">
            <v>5</v>
          </cell>
        </row>
        <row r="421">
          <cell r="A421">
            <v>93.039999999996297</v>
          </cell>
          <cell r="B421">
            <v>5</v>
          </cell>
        </row>
        <row r="422">
          <cell r="A422">
            <v>93.049999999996302</v>
          </cell>
          <cell r="B422">
            <v>5</v>
          </cell>
        </row>
        <row r="423">
          <cell r="A423">
            <v>93.059999999996293</v>
          </cell>
          <cell r="B423">
            <v>5</v>
          </cell>
        </row>
        <row r="424">
          <cell r="A424">
            <v>93.069999999996298</v>
          </cell>
          <cell r="B424">
            <v>5</v>
          </cell>
        </row>
        <row r="425">
          <cell r="A425">
            <v>93.079999999996303</v>
          </cell>
          <cell r="B425">
            <v>5</v>
          </cell>
        </row>
        <row r="426">
          <cell r="A426">
            <v>93.089999999996294</v>
          </cell>
          <cell r="B426">
            <v>5</v>
          </cell>
        </row>
        <row r="427">
          <cell r="A427">
            <v>93.099999999996299</v>
          </cell>
          <cell r="B427">
            <v>5</v>
          </cell>
        </row>
        <row r="428">
          <cell r="A428">
            <v>93.109999999996205</v>
          </cell>
          <cell r="B428">
            <v>5</v>
          </cell>
        </row>
        <row r="429">
          <cell r="A429">
            <v>93.119999999996196</v>
          </cell>
          <cell r="B429">
            <v>5</v>
          </cell>
        </row>
        <row r="430">
          <cell r="A430">
            <v>93.129999999996201</v>
          </cell>
          <cell r="B430">
            <v>5</v>
          </cell>
        </row>
        <row r="431">
          <cell r="A431">
            <v>93.139999999996206</v>
          </cell>
          <cell r="B431">
            <v>5</v>
          </cell>
        </row>
        <row r="432">
          <cell r="A432">
            <v>93.149999999996197</v>
          </cell>
          <cell r="B432">
            <v>5</v>
          </cell>
        </row>
        <row r="433">
          <cell r="A433">
            <v>93.159999999996202</v>
          </cell>
          <cell r="B433">
            <v>5</v>
          </cell>
        </row>
        <row r="434">
          <cell r="A434">
            <v>93.169999999996193</v>
          </cell>
          <cell r="B434">
            <v>5</v>
          </cell>
        </row>
        <row r="435">
          <cell r="A435">
            <v>93.179999999996198</v>
          </cell>
          <cell r="B435">
            <v>5</v>
          </cell>
        </row>
        <row r="436">
          <cell r="A436">
            <v>93.189999999996203</v>
          </cell>
          <cell r="B436">
            <v>5</v>
          </cell>
        </row>
        <row r="437">
          <cell r="A437">
            <v>93.199999999996194</v>
          </cell>
          <cell r="B437">
            <v>5</v>
          </cell>
        </row>
        <row r="438">
          <cell r="A438">
            <v>93.209999999996199</v>
          </cell>
          <cell r="B438">
            <v>5</v>
          </cell>
        </row>
        <row r="439">
          <cell r="A439">
            <v>93.219999999996105</v>
          </cell>
          <cell r="B439">
            <v>5</v>
          </cell>
        </row>
        <row r="440">
          <cell r="A440">
            <v>93.229999999996096</v>
          </cell>
          <cell r="B440">
            <v>5</v>
          </cell>
        </row>
        <row r="441">
          <cell r="A441">
            <v>93.239999999996101</v>
          </cell>
          <cell r="B441">
            <v>5</v>
          </cell>
        </row>
        <row r="442">
          <cell r="A442">
            <v>93.249999999996106</v>
          </cell>
          <cell r="B442">
            <v>5</v>
          </cell>
        </row>
        <row r="443">
          <cell r="A443">
            <v>93.259999999996097</v>
          </cell>
          <cell r="B443">
            <v>5</v>
          </cell>
        </row>
        <row r="444">
          <cell r="A444">
            <v>93.269999999996102</v>
          </cell>
          <cell r="B444">
            <v>5</v>
          </cell>
        </row>
        <row r="445">
          <cell r="A445">
            <v>93.279999999996093</v>
          </cell>
          <cell r="B445">
            <v>5</v>
          </cell>
        </row>
        <row r="446">
          <cell r="A446">
            <v>93.289999999996098</v>
          </cell>
          <cell r="B446">
            <v>5</v>
          </cell>
        </row>
        <row r="447">
          <cell r="A447">
            <v>93.299999999996103</v>
          </cell>
          <cell r="B447">
            <v>5</v>
          </cell>
        </row>
        <row r="448">
          <cell r="A448">
            <v>93.309999999996094</v>
          </cell>
          <cell r="B448">
            <v>5</v>
          </cell>
        </row>
        <row r="449">
          <cell r="A449">
            <v>93.319999999996099</v>
          </cell>
          <cell r="B449">
            <v>5</v>
          </cell>
        </row>
        <row r="450">
          <cell r="A450">
            <v>93.329999999996005</v>
          </cell>
          <cell r="B450">
            <v>5</v>
          </cell>
        </row>
        <row r="451">
          <cell r="A451">
            <v>93.339999999995996</v>
          </cell>
          <cell r="B451">
            <v>5</v>
          </cell>
        </row>
        <row r="452">
          <cell r="A452">
            <v>93.349999999996001</v>
          </cell>
          <cell r="B452">
            <v>5</v>
          </cell>
        </row>
        <row r="453">
          <cell r="A453">
            <v>93.359999999996006</v>
          </cell>
          <cell r="B453">
            <v>5</v>
          </cell>
        </row>
        <row r="454">
          <cell r="A454">
            <v>93.369999999995997</v>
          </cell>
          <cell r="B454">
            <v>5</v>
          </cell>
        </row>
        <row r="455">
          <cell r="A455">
            <v>93.379999999996002</v>
          </cell>
          <cell r="B455">
            <v>5</v>
          </cell>
        </row>
        <row r="456">
          <cell r="A456">
            <v>93.389999999995993</v>
          </cell>
          <cell r="B456">
            <v>5</v>
          </cell>
        </row>
        <row r="457">
          <cell r="A457">
            <v>93.399999999995998</v>
          </cell>
          <cell r="B457">
            <v>5</v>
          </cell>
        </row>
        <row r="458">
          <cell r="A458">
            <v>93.409999999996003</v>
          </cell>
          <cell r="B458">
            <v>5</v>
          </cell>
        </row>
        <row r="459">
          <cell r="A459">
            <v>93.419999999995994</v>
          </cell>
          <cell r="B459">
            <v>5</v>
          </cell>
        </row>
        <row r="460">
          <cell r="A460">
            <v>93.429999999995999</v>
          </cell>
          <cell r="B460">
            <v>5</v>
          </cell>
        </row>
        <row r="461">
          <cell r="A461">
            <v>93.439999999995905</v>
          </cell>
          <cell r="B461">
            <v>5</v>
          </cell>
        </row>
        <row r="462">
          <cell r="A462">
            <v>93.449999999995896</v>
          </cell>
          <cell r="B462">
            <v>5</v>
          </cell>
        </row>
        <row r="463">
          <cell r="A463">
            <v>93.459999999995901</v>
          </cell>
          <cell r="B463">
            <v>5</v>
          </cell>
        </row>
        <row r="464">
          <cell r="A464">
            <v>93.469999999995906</v>
          </cell>
          <cell r="B464">
            <v>5</v>
          </cell>
        </row>
        <row r="465">
          <cell r="A465">
            <v>93.479999999995897</v>
          </cell>
          <cell r="B465">
            <v>5</v>
          </cell>
        </row>
        <row r="466">
          <cell r="A466">
            <v>93.489999999995902</v>
          </cell>
          <cell r="B466">
            <v>5</v>
          </cell>
        </row>
        <row r="467">
          <cell r="A467">
            <v>93.499999999995893</v>
          </cell>
          <cell r="B467">
            <v>5</v>
          </cell>
        </row>
        <row r="468">
          <cell r="A468">
            <v>93.509999999995898</v>
          </cell>
          <cell r="B468">
            <v>5</v>
          </cell>
        </row>
        <row r="469">
          <cell r="A469">
            <v>93.519999999995903</v>
          </cell>
          <cell r="B469">
            <v>5</v>
          </cell>
        </row>
        <row r="470">
          <cell r="A470">
            <v>93.529999999995894</v>
          </cell>
          <cell r="B470">
            <v>5</v>
          </cell>
        </row>
        <row r="471">
          <cell r="A471">
            <v>93.539999999995899</v>
          </cell>
          <cell r="B471">
            <v>5</v>
          </cell>
        </row>
        <row r="472">
          <cell r="A472">
            <v>93.549999999995805</v>
          </cell>
          <cell r="B472">
            <v>5</v>
          </cell>
        </row>
        <row r="473">
          <cell r="A473">
            <v>93.559999999995796</v>
          </cell>
          <cell r="B473">
            <v>5</v>
          </cell>
        </row>
        <row r="474">
          <cell r="A474">
            <v>93.569999999995801</v>
          </cell>
          <cell r="B474">
            <v>5</v>
          </cell>
        </row>
        <row r="475">
          <cell r="A475">
            <v>93.579999999995806</v>
          </cell>
          <cell r="B475">
            <v>5</v>
          </cell>
        </row>
        <row r="476">
          <cell r="A476">
            <v>93.589999999995797</v>
          </cell>
          <cell r="B476">
            <v>5</v>
          </cell>
        </row>
        <row r="477">
          <cell r="A477">
            <v>93.599999999995802</v>
          </cell>
          <cell r="B477">
            <v>5</v>
          </cell>
        </row>
        <row r="478">
          <cell r="A478">
            <v>93.609999999995793</v>
          </cell>
          <cell r="B478">
            <v>5</v>
          </cell>
        </row>
        <row r="479">
          <cell r="A479">
            <v>93.619999999995798</v>
          </cell>
          <cell r="B479">
            <v>5</v>
          </cell>
        </row>
        <row r="480">
          <cell r="A480">
            <v>93.629999999995803</v>
          </cell>
          <cell r="B480">
            <v>5</v>
          </cell>
        </row>
        <row r="481">
          <cell r="A481">
            <v>93.639999999995794</v>
          </cell>
          <cell r="B481">
            <v>5</v>
          </cell>
        </row>
        <row r="482">
          <cell r="A482">
            <v>93.649999999995799</v>
          </cell>
          <cell r="B482">
            <v>5</v>
          </cell>
        </row>
        <row r="483">
          <cell r="A483">
            <v>93.659999999995705</v>
          </cell>
          <cell r="B483">
            <v>5</v>
          </cell>
        </row>
        <row r="484">
          <cell r="A484">
            <v>93.669999999995696</v>
          </cell>
          <cell r="B484">
            <v>5</v>
          </cell>
        </row>
        <row r="485">
          <cell r="A485">
            <v>93.679999999995701</v>
          </cell>
          <cell r="B485">
            <v>5</v>
          </cell>
        </row>
        <row r="486">
          <cell r="A486">
            <v>93.689999999995706</v>
          </cell>
          <cell r="B486">
            <v>5</v>
          </cell>
        </row>
        <row r="487">
          <cell r="A487">
            <v>93.699999999995697</v>
          </cell>
          <cell r="B487">
            <v>5</v>
          </cell>
        </row>
        <row r="488">
          <cell r="A488">
            <v>93.709999999995702</v>
          </cell>
          <cell r="B488">
            <v>5</v>
          </cell>
        </row>
        <row r="489">
          <cell r="A489">
            <v>93.719999999995693</v>
          </cell>
          <cell r="B489">
            <v>5</v>
          </cell>
        </row>
        <row r="490">
          <cell r="A490">
            <v>93.729999999995698</v>
          </cell>
          <cell r="B490">
            <v>5</v>
          </cell>
        </row>
        <row r="491">
          <cell r="A491">
            <v>93.739999999995703</v>
          </cell>
          <cell r="B491">
            <v>5</v>
          </cell>
        </row>
        <row r="492">
          <cell r="A492">
            <v>93.749999999995694</v>
          </cell>
          <cell r="B492">
            <v>5</v>
          </cell>
        </row>
        <row r="493">
          <cell r="A493">
            <v>93.759999999995699</v>
          </cell>
          <cell r="B493">
            <v>5</v>
          </cell>
        </row>
        <row r="494">
          <cell r="A494">
            <v>93.769999999995605</v>
          </cell>
          <cell r="B494">
            <v>5</v>
          </cell>
        </row>
        <row r="495">
          <cell r="A495">
            <v>93.779999999995596</v>
          </cell>
          <cell r="B495">
            <v>5</v>
          </cell>
        </row>
        <row r="496">
          <cell r="A496">
            <v>93.789999999995601</v>
          </cell>
          <cell r="B496">
            <v>5</v>
          </cell>
        </row>
        <row r="497">
          <cell r="A497">
            <v>93.799999999995606</v>
          </cell>
          <cell r="B497">
            <v>5</v>
          </cell>
        </row>
        <row r="498">
          <cell r="A498">
            <v>93.809999999995597</v>
          </cell>
          <cell r="B498">
            <v>5</v>
          </cell>
        </row>
        <row r="499">
          <cell r="A499">
            <v>93.819999999995602</v>
          </cell>
          <cell r="B499">
            <v>5</v>
          </cell>
        </row>
        <row r="500">
          <cell r="A500">
            <v>93.829999999995593</v>
          </cell>
          <cell r="B500">
            <v>5</v>
          </cell>
        </row>
        <row r="501">
          <cell r="A501">
            <v>93.839999999995598</v>
          </cell>
          <cell r="B501">
            <v>5</v>
          </cell>
        </row>
        <row r="502">
          <cell r="A502">
            <v>93.849999999995603</v>
          </cell>
          <cell r="B502">
            <v>5</v>
          </cell>
        </row>
        <row r="503">
          <cell r="A503">
            <v>93.859999999995594</v>
          </cell>
          <cell r="B503">
            <v>5</v>
          </cell>
        </row>
        <row r="504">
          <cell r="A504">
            <v>93.869999999995599</v>
          </cell>
          <cell r="B504">
            <v>5</v>
          </cell>
        </row>
        <row r="505">
          <cell r="A505">
            <v>93.879999999995505</v>
          </cell>
          <cell r="B505">
            <v>5</v>
          </cell>
        </row>
        <row r="506">
          <cell r="A506">
            <v>93.889999999995496</v>
          </cell>
          <cell r="B506">
            <v>5</v>
          </cell>
        </row>
        <row r="507">
          <cell r="A507">
            <v>93.899999999995501</v>
          </cell>
          <cell r="B507">
            <v>5</v>
          </cell>
        </row>
        <row r="508">
          <cell r="A508">
            <v>93.909999999995506</v>
          </cell>
          <cell r="B508">
            <v>5</v>
          </cell>
        </row>
        <row r="509">
          <cell r="A509">
            <v>93.919999999995497</v>
          </cell>
          <cell r="B509">
            <v>5</v>
          </cell>
        </row>
        <row r="510">
          <cell r="A510">
            <v>93.929999999995502</v>
          </cell>
          <cell r="B510">
            <v>5</v>
          </cell>
        </row>
        <row r="511">
          <cell r="A511">
            <v>93.939999999995507</v>
          </cell>
          <cell r="B511">
            <v>5</v>
          </cell>
        </row>
        <row r="512">
          <cell r="A512">
            <v>93.949999999995498</v>
          </cell>
          <cell r="B512">
            <v>5</v>
          </cell>
        </row>
        <row r="513">
          <cell r="A513">
            <v>93.959999999995503</v>
          </cell>
          <cell r="B513">
            <v>5</v>
          </cell>
        </row>
        <row r="514">
          <cell r="A514">
            <v>93.969999999995494</v>
          </cell>
          <cell r="B514">
            <v>5</v>
          </cell>
        </row>
        <row r="515">
          <cell r="A515">
            <v>93.979999999995499</v>
          </cell>
          <cell r="B515">
            <v>5</v>
          </cell>
        </row>
        <row r="516">
          <cell r="A516">
            <v>93.989999999995405</v>
          </cell>
          <cell r="B516">
            <v>5</v>
          </cell>
        </row>
        <row r="517">
          <cell r="A517">
            <v>93.999999999995396</v>
          </cell>
          <cell r="B517">
            <v>6</v>
          </cell>
        </row>
        <row r="518">
          <cell r="A518">
            <v>94.009999999995401</v>
          </cell>
          <cell r="B518">
            <v>6</v>
          </cell>
        </row>
        <row r="519">
          <cell r="A519">
            <v>94.019999999995406</v>
          </cell>
          <cell r="B519">
            <v>6</v>
          </cell>
        </row>
        <row r="520">
          <cell r="A520">
            <v>94.029999999995397</v>
          </cell>
          <cell r="B520">
            <v>6</v>
          </cell>
        </row>
        <row r="521">
          <cell r="A521">
            <v>94.039999999995402</v>
          </cell>
          <cell r="B521">
            <v>6</v>
          </cell>
        </row>
        <row r="522">
          <cell r="A522">
            <v>94.049999999995407</v>
          </cell>
          <cell r="B522">
            <v>6</v>
          </cell>
        </row>
        <row r="523">
          <cell r="A523">
            <v>94.059999999995398</v>
          </cell>
          <cell r="B523">
            <v>6</v>
          </cell>
        </row>
        <row r="524">
          <cell r="A524">
            <v>94.069999999995403</v>
          </cell>
          <cell r="B524">
            <v>6</v>
          </cell>
        </row>
        <row r="525">
          <cell r="A525">
            <v>94.079999999995394</v>
          </cell>
          <cell r="B525">
            <v>6</v>
          </cell>
        </row>
        <row r="526">
          <cell r="A526">
            <v>94.089999999995399</v>
          </cell>
          <cell r="B526">
            <v>6</v>
          </cell>
        </row>
        <row r="527">
          <cell r="A527">
            <v>94.099999999995305</v>
          </cell>
          <cell r="B527">
            <v>6</v>
          </cell>
        </row>
        <row r="528">
          <cell r="A528">
            <v>94.109999999995296</v>
          </cell>
          <cell r="B528">
            <v>6</v>
          </cell>
        </row>
        <row r="529">
          <cell r="A529">
            <v>94.119999999995301</v>
          </cell>
          <cell r="B529">
            <v>6</v>
          </cell>
        </row>
        <row r="530">
          <cell r="A530">
            <v>94.129999999995306</v>
          </cell>
          <cell r="B530">
            <v>6</v>
          </cell>
        </row>
        <row r="531">
          <cell r="A531">
            <v>94.139999999995297</v>
          </cell>
          <cell r="B531">
            <v>6</v>
          </cell>
        </row>
        <row r="532">
          <cell r="A532">
            <v>94.149999999995302</v>
          </cell>
          <cell r="B532">
            <v>6</v>
          </cell>
        </row>
        <row r="533">
          <cell r="A533">
            <v>94.159999999995307</v>
          </cell>
          <cell r="B533">
            <v>6</v>
          </cell>
        </row>
        <row r="534">
          <cell r="A534">
            <v>94.169999999995298</v>
          </cell>
          <cell r="B534">
            <v>6</v>
          </cell>
        </row>
        <row r="535">
          <cell r="A535">
            <v>94.179999999995303</v>
          </cell>
          <cell r="B535">
            <v>6</v>
          </cell>
        </row>
        <row r="536">
          <cell r="A536">
            <v>94.189999999995294</v>
          </cell>
          <cell r="B536">
            <v>6</v>
          </cell>
        </row>
        <row r="537">
          <cell r="A537">
            <v>94.199999999995299</v>
          </cell>
          <cell r="B537">
            <v>6</v>
          </cell>
        </row>
        <row r="538">
          <cell r="A538">
            <v>94.209999999995205</v>
          </cell>
          <cell r="B538">
            <v>6</v>
          </cell>
        </row>
        <row r="539">
          <cell r="A539">
            <v>94.219999999995196</v>
          </cell>
          <cell r="B539">
            <v>6</v>
          </cell>
        </row>
        <row r="540">
          <cell r="A540">
            <v>94.229999999995201</v>
          </cell>
          <cell r="B540">
            <v>6</v>
          </cell>
        </row>
        <row r="541">
          <cell r="A541">
            <v>94.239999999995206</v>
          </cell>
          <cell r="B541">
            <v>6</v>
          </cell>
        </row>
        <row r="542">
          <cell r="A542">
            <v>94.249999999995197</v>
          </cell>
          <cell r="B542">
            <v>6</v>
          </cell>
        </row>
        <row r="543">
          <cell r="A543">
            <v>94.259999999995202</v>
          </cell>
          <cell r="B543">
            <v>6</v>
          </cell>
        </row>
        <row r="544">
          <cell r="A544">
            <v>94.269999999995207</v>
          </cell>
          <cell r="B544">
            <v>6</v>
          </cell>
        </row>
        <row r="545">
          <cell r="A545">
            <v>94.279999999995198</v>
          </cell>
          <cell r="B545">
            <v>6</v>
          </cell>
        </row>
        <row r="546">
          <cell r="A546">
            <v>94.289999999995203</v>
          </cell>
          <cell r="B546">
            <v>6</v>
          </cell>
        </row>
        <row r="547">
          <cell r="A547">
            <v>94.299999999995194</v>
          </cell>
          <cell r="B547">
            <v>6</v>
          </cell>
        </row>
        <row r="548">
          <cell r="A548">
            <v>94.309999999995199</v>
          </cell>
          <cell r="B548">
            <v>6</v>
          </cell>
        </row>
        <row r="549">
          <cell r="A549">
            <v>94.319999999995105</v>
          </cell>
          <cell r="B549">
            <v>6</v>
          </cell>
        </row>
        <row r="550">
          <cell r="A550">
            <v>94.329999999995096</v>
          </cell>
          <cell r="B550">
            <v>6</v>
          </cell>
        </row>
        <row r="551">
          <cell r="A551">
            <v>94.339999999995101</v>
          </cell>
          <cell r="B551">
            <v>6</v>
          </cell>
        </row>
        <row r="552">
          <cell r="A552">
            <v>94.349999999995106</v>
          </cell>
          <cell r="B552">
            <v>6</v>
          </cell>
        </row>
        <row r="553">
          <cell r="A553">
            <v>94.359999999995097</v>
          </cell>
          <cell r="B553">
            <v>6</v>
          </cell>
        </row>
        <row r="554">
          <cell r="A554">
            <v>94.369999999995102</v>
          </cell>
          <cell r="B554">
            <v>6</v>
          </cell>
        </row>
        <row r="555">
          <cell r="A555">
            <v>94.379999999995107</v>
          </cell>
          <cell r="B555">
            <v>6</v>
          </cell>
        </row>
        <row r="556">
          <cell r="A556">
            <v>94.389999999995098</v>
          </cell>
          <cell r="B556">
            <v>6</v>
          </cell>
        </row>
        <row r="557">
          <cell r="A557">
            <v>94.399999999995103</v>
          </cell>
          <cell r="B557">
            <v>6</v>
          </cell>
        </row>
        <row r="558">
          <cell r="A558">
            <v>94.409999999995094</v>
          </cell>
          <cell r="B558">
            <v>6</v>
          </cell>
        </row>
        <row r="559">
          <cell r="A559">
            <v>94.419999999995099</v>
          </cell>
          <cell r="B559">
            <v>6</v>
          </cell>
        </row>
        <row r="560">
          <cell r="A560">
            <v>94.429999999995005</v>
          </cell>
          <cell r="B560">
            <v>6</v>
          </cell>
        </row>
        <row r="561">
          <cell r="A561">
            <v>94.439999999994996</v>
          </cell>
          <cell r="B561">
            <v>6</v>
          </cell>
        </row>
        <row r="562">
          <cell r="A562">
            <v>94.449999999995001</v>
          </cell>
          <cell r="B562">
            <v>6</v>
          </cell>
        </row>
        <row r="563">
          <cell r="A563">
            <v>94.459999999995006</v>
          </cell>
          <cell r="B563">
            <v>6</v>
          </cell>
        </row>
        <row r="564">
          <cell r="A564">
            <v>94.469999999994997</v>
          </cell>
          <cell r="B564">
            <v>6</v>
          </cell>
        </row>
        <row r="565">
          <cell r="A565">
            <v>94.479999999995002</v>
          </cell>
          <cell r="B565">
            <v>6</v>
          </cell>
        </row>
        <row r="566">
          <cell r="A566">
            <v>94.489999999995007</v>
          </cell>
          <cell r="B566">
            <v>6</v>
          </cell>
        </row>
        <row r="567">
          <cell r="A567">
            <v>94.499999999994998</v>
          </cell>
          <cell r="B567">
            <v>6</v>
          </cell>
        </row>
        <row r="568">
          <cell r="A568">
            <v>94.509999999995003</v>
          </cell>
          <cell r="B568">
            <v>6</v>
          </cell>
        </row>
        <row r="569">
          <cell r="A569">
            <v>94.519999999994994</v>
          </cell>
          <cell r="B569">
            <v>6</v>
          </cell>
        </row>
        <row r="570">
          <cell r="A570">
            <v>94.529999999994999</v>
          </cell>
          <cell r="B570">
            <v>6</v>
          </cell>
        </row>
        <row r="571">
          <cell r="A571">
            <v>94.539999999994905</v>
          </cell>
          <cell r="B571">
            <v>6</v>
          </cell>
        </row>
        <row r="572">
          <cell r="A572">
            <v>94.549999999994895</v>
          </cell>
          <cell r="B572">
            <v>6</v>
          </cell>
        </row>
        <row r="573">
          <cell r="A573">
            <v>94.559999999994901</v>
          </cell>
          <cell r="B573">
            <v>6</v>
          </cell>
        </row>
        <row r="574">
          <cell r="A574">
            <v>94.569999999994906</v>
          </cell>
          <cell r="B574">
            <v>6</v>
          </cell>
        </row>
        <row r="575">
          <cell r="A575">
            <v>94.579999999994897</v>
          </cell>
          <cell r="B575">
            <v>6</v>
          </cell>
        </row>
        <row r="576">
          <cell r="A576">
            <v>94.589999999994902</v>
          </cell>
          <cell r="B576">
            <v>6</v>
          </cell>
        </row>
        <row r="577">
          <cell r="A577">
            <v>94.599999999994907</v>
          </cell>
          <cell r="B577">
            <v>6</v>
          </cell>
        </row>
        <row r="578">
          <cell r="A578">
            <v>94.609999999994898</v>
          </cell>
          <cell r="B578">
            <v>6</v>
          </cell>
        </row>
        <row r="579">
          <cell r="A579">
            <v>94.619999999994903</v>
          </cell>
          <cell r="B579">
            <v>6</v>
          </cell>
        </row>
        <row r="580">
          <cell r="A580">
            <v>94.629999999994894</v>
          </cell>
          <cell r="B580">
            <v>6</v>
          </cell>
        </row>
        <row r="581">
          <cell r="A581">
            <v>94.639999999994899</v>
          </cell>
          <cell r="B581">
            <v>6</v>
          </cell>
        </row>
        <row r="582">
          <cell r="A582">
            <v>94.649999999994805</v>
          </cell>
          <cell r="B582">
            <v>6</v>
          </cell>
        </row>
        <row r="583">
          <cell r="A583">
            <v>94.659999999994795</v>
          </cell>
          <cell r="B583">
            <v>6</v>
          </cell>
        </row>
        <row r="584">
          <cell r="A584">
            <v>94.669999999994801</v>
          </cell>
          <cell r="B584">
            <v>6</v>
          </cell>
        </row>
        <row r="585">
          <cell r="A585">
            <v>94.679999999994806</v>
          </cell>
          <cell r="B585">
            <v>6</v>
          </cell>
        </row>
        <row r="586">
          <cell r="A586">
            <v>94.689999999994797</v>
          </cell>
          <cell r="B586">
            <v>6</v>
          </cell>
        </row>
        <row r="587">
          <cell r="A587">
            <v>94.699999999994802</v>
          </cell>
          <cell r="B587">
            <v>6</v>
          </cell>
        </row>
        <row r="588">
          <cell r="A588">
            <v>94.709999999994807</v>
          </cell>
          <cell r="B588">
            <v>6</v>
          </cell>
        </row>
        <row r="589">
          <cell r="A589">
            <v>94.719999999994798</v>
          </cell>
          <cell r="B589">
            <v>6</v>
          </cell>
        </row>
        <row r="590">
          <cell r="A590">
            <v>94.729999999994803</v>
          </cell>
          <cell r="B590">
            <v>6</v>
          </cell>
        </row>
        <row r="591">
          <cell r="A591">
            <v>94.739999999994794</v>
          </cell>
          <cell r="B591">
            <v>6</v>
          </cell>
        </row>
        <row r="592">
          <cell r="A592">
            <v>94.749999999994799</v>
          </cell>
          <cell r="B592">
            <v>6</v>
          </cell>
        </row>
        <row r="593">
          <cell r="A593">
            <v>94.759999999994704</v>
          </cell>
          <cell r="B593">
            <v>6</v>
          </cell>
        </row>
        <row r="594">
          <cell r="A594">
            <v>94.769999999994695</v>
          </cell>
          <cell r="B594">
            <v>6</v>
          </cell>
        </row>
        <row r="595">
          <cell r="A595">
            <v>94.7799999999947</v>
          </cell>
          <cell r="B595">
            <v>6</v>
          </cell>
        </row>
        <row r="596">
          <cell r="A596">
            <v>94.789999999994706</v>
          </cell>
          <cell r="B596">
            <v>6</v>
          </cell>
        </row>
        <row r="597">
          <cell r="A597">
            <v>94.799999999994697</v>
          </cell>
          <cell r="B597">
            <v>6</v>
          </cell>
        </row>
        <row r="598">
          <cell r="A598">
            <v>94.809999999994702</v>
          </cell>
          <cell r="B598">
            <v>6</v>
          </cell>
        </row>
        <row r="599">
          <cell r="A599">
            <v>94.819999999994707</v>
          </cell>
          <cell r="B599">
            <v>6</v>
          </cell>
        </row>
        <row r="600">
          <cell r="A600">
            <v>94.829999999994698</v>
          </cell>
          <cell r="B600">
            <v>6</v>
          </cell>
        </row>
        <row r="601">
          <cell r="A601">
            <v>94.839999999994703</v>
          </cell>
          <cell r="B601">
            <v>6</v>
          </cell>
        </row>
        <row r="602">
          <cell r="A602">
            <v>94.849999999994694</v>
          </cell>
          <cell r="B602">
            <v>6</v>
          </cell>
        </row>
        <row r="603">
          <cell r="A603">
            <v>94.859999999994699</v>
          </cell>
          <cell r="B603">
            <v>6</v>
          </cell>
        </row>
        <row r="604">
          <cell r="A604">
            <v>94.869999999994604</v>
          </cell>
          <cell r="B604">
            <v>6</v>
          </cell>
        </row>
        <row r="605">
          <cell r="A605">
            <v>94.879999999994595</v>
          </cell>
          <cell r="B605">
            <v>6</v>
          </cell>
        </row>
        <row r="606">
          <cell r="A606">
            <v>94.8899999999946</v>
          </cell>
          <cell r="B606">
            <v>6</v>
          </cell>
        </row>
        <row r="607">
          <cell r="A607">
            <v>94.899999999994606</v>
          </cell>
          <cell r="B607">
            <v>6</v>
          </cell>
        </row>
        <row r="608">
          <cell r="A608">
            <v>94.909999999994596</v>
          </cell>
          <cell r="B608">
            <v>6</v>
          </cell>
        </row>
        <row r="609">
          <cell r="A609">
            <v>94.919999999994602</v>
          </cell>
          <cell r="B609">
            <v>6</v>
          </cell>
        </row>
        <row r="610">
          <cell r="A610">
            <v>94.929999999994607</v>
          </cell>
          <cell r="B610">
            <v>6</v>
          </cell>
        </row>
        <row r="611">
          <cell r="A611">
            <v>94.939999999994598</v>
          </cell>
          <cell r="B611">
            <v>6</v>
          </cell>
        </row>
        <row r="612">
          <cell r="A612">
            <v>94.949999999994603</v>
          </cell>
          <cell r="B612">
            <v>6</v>
          </cell>
        </row>
        <row r="613">
          <cell r="A613">
            <v>94.959999999994594</v>
          </cell>
          <cell r="B613">
            <v>6</v>
          </cell>
        </row>
        <row r="614">
          <cell r="A614">
            <v>94.969999999994599</v>
          </cell>
          <cell r="B614">
            <v>6</v>
          </cell>
        </row>
        <row r="615">
          <cell r="A615">
            <v>94.979999999994504</v>
          </cell>
          <cell r="B615">
            <v>6</v>
          </cell>
        </row>
        <row r="616">
          <cell r="A616">
            <v>94.989999999994495</v>
          </cell>
          <cell r="B616">
            <v>6</v>
          </cell>
        </row>
        <row r="617">
          <cell r="A617">
            <v>94.9999999999945</v>
          </cell>
          <cell r="B617">
            <v>7</v>
          </cell>
        </row>
        <row r="618">
          <cell r="A618">
            <v>95.009999999994506</v>
          </cell>
          <cell r="B618">
            <v>7</v>
          </cell>
        </row>
        <row r="619">
          <cell r="A619">
            <v>95.019999999994496</v>
          </cell>
          <cell r="B619">
            <v>7</v>
          </cell>
        </row>
        <row r="620">
          <cell r="A620">
            <v>95.029999999994502</v>
          </cell>
          <cell r="B620">
            <v>7</v>
          </cell>
        </row>
        <row r="621">
          <cell r="A621">
            <v>95.039999999994507</v>
          </cell>
          <cell r="B621">
            <v>7</v>
          </cell>
        </row>
        <row r="622">
          <cell r="A622">
            <v>95.049999999994498</v>
          </cell>
          <cell r="B622">
            <v>7</v>
          </cell>
        </row>
        <row r="623">
          <cell r="A623">
            <v>95.059999999994503</v>
          </cell>
          <cell r="B623">
            <v>7</v>
          </cell>
        </row>
        <row r="624">
          <cell r="A624">
            <v>95.069999999994494</v>
          </cell>
          <cell r="B624">
            <v>7</v>
          </cell>
        </row>
        <row r="625">
          <cell r="A625">
            <v>95.079999999994499</v>
          </cell>
          <cell r="B625">
            <v>7</v>
          </cell>
        </row>
        <row r="626">
          <cell r="A626">
            <v>95.089999999994404</v>
          </cell>
          <cell r="B626">
            <v>7</v>
          </cell>
        </row>
        <row r="627">
          <cell r="A627">
            <v>95.099999999994395</v>
          </cell>
          <cell r="B627">
            <v>7</v>
          </cell>
        </row>
        <row r="628">
          <cell r="A628">
            <v>95.1099999999944</v>
          </cell>
          <cell r="B628">
            <v>7</v>
          </cell>
        </row>
        <row r="629">
          <cell r="A629">
            <v>95.119999999994405</v>
          </cell>
          <cell r="B629">
            <v>7</v>
          </cell>
        </row>
        <row r="630">
          <cell r="A630">
            <v>95.129999999994396</v>
          </cell>
          <cell r="B630">
            <v>7</v>
          </cell>
        </row>
        <row r="631">
          <cell r="A631">
            <v>95.139999999994401</v>
          </cell>
          <cell r="B631">
            <v>7</v>
          </cell>
        </row>
        <row r="632">
          <cell r="A632">
            <v>95.149999999994407</v>
          </cell>
          <cell r="B632">
            <v>7</v>
          </cell>
        </row>
        <row r="633">
          <cell r="A633">
            <v>95.159999999994398</v>
          </cell>
          <cell r="B633">
            <v>7</v>
          </cell>
        </row>
        <row r="634">
          <cell r="A634">
            <v>95.169999999994403</v>
          </cell>
          <cell r="B634">
            <v>7</v>
          </cell>
        </row>
        <row r="635">
          <cell r="A635">
            <v>95.179999999994394</v>
          </cell>
          <cell r="B635">
            <v>7</v>
          </cell>
        </row>
        <row r="636">
          <cell r="A636">
            <v>95.189999999994399</v>
          </cell>
          <cell r="B636">
            <v>7</v>
          </cell>
        </row>
        <row r="637">
          <cell r="A637">
            <v>95.199999999994304</v>
          </cell>
          <cell r="B637">
            <v>7</v>
          </cell>
        </row>
        <row r="638">
          <cell r="A638">
            <v>95.209999999994295</v>
          </cell>
          <cell r="B638">
            <v>7</v>
          </cell>
        </row>
        <row r="639">
          <cell r="A639">
            <v>95.2199999999943</v>
          </cell>
          <cell r="B639">
            <v>7</v>
          </cell>
        </row>
        <row r="640">
          <cell r="A640">
            <v>95.229999999994305</v>
          </cell>
          <cell r="B640">
            <v>7</v>
          </cell>
        </row>
        <row r="641">
          <cell r="A641">
            <v>95.239999999994296</v>
          </cell>
          <cell r="B641">
            <v>7</v>
          </cell>
        </row>
        <row r="642">
          <cell r="A642">
            <v>95.249999999994301</v>
          </cell>
          <cell r="B642">
            <v>7</v>
          </cell>
        </row>
        <row r="643">
          <cell r="A643">
            <v>95.259999999994307</v>
          </cell>
          <cell r="B643">
            <v>7</v>
          </cell>
        </row>
        <row r="644">
          <cell r="A644">
            <v>95.269999999994297</v>
          </cell>
          <cell r="B644">
            <v>7</v>
          </cell>
        </row>
        <row r="645">
          <cell r="A645">
            <v>95.279999999994303</v>
          </cell>
          <cell r="B645">
            <v>7</v>
          </cell>
        </row>
        <row r="646">
          <cell r="A646">
            <v>95.289999999994293</v>
          </cell>
          <cell r="B646">
            <v>7</v>
          </cell>
        </row>
        <row r="647">
          <cell r="A647">
            <v>95.299999999994299</v>
          </cell>
          <cell r="B647">
            <v>7</v>
          </cell>
        </row>
        <row r="648">
          <cell r="A648">
            <v>95.309999999994204</v>
          </cell>
          <cell r="B648">
            <v>7</v>
          </cell>
        </row>
        <row r="649">
          <cell r="A649">
            <v>95.319999999994195</v>
          </cell>
          <cell r="B649">
            <v>7</v>
          </cell>
        </row>
        <row r="650">
          <cell r="A650">
            <v>95.3299999999942</v>
          </cell>
          <cell r="B650">
            <v>7</v>
          </cell>
        </row>
        <row r="651">
          <cell r="A651">
            <v>95.339999999994205</v>
          </cell>
          <cell r="B651">
            <v>7</v>
          </cell>
        </row>
        <row r="652">
          <cell r="A652">
            <v>95.349999999994196</v>
          </cell>
          <cell r="B652">
            <v>7</v>
          </cell>
        </row>
        <row r="653">
          <cell r="A653">
            <v>95.359999999994201</v>
          </cell>
          <cell r="B653">
            <v>7</v>
          </cell>
        </row>
        <row r="654">
          <cell r="A654">
            <v>95.369999999994207</v>
          </cell>
          <cell r="B654">
            <v>7</v>
          </cell>
        </row>
        <row r="655">
          <cell r="A655">
            <v>95.379999999994197</v>
          </cell>
          <cell r="B655">
            <v>7</v>
          </cell>
        </row>
        <row r="656">
          <cell r="A656">
            <v>95.389999999994203</v>
          </cell>
          <cell r="B656">
            <v>7</v>
          </cell>
        </row>
        <row r="657">
          <cell r="A657">
            <v>95.399999999994193</v>
          </cell>
          <cell r="B657">
            <v>7</v>
          </cell>
        </row>
        <row r="658">
          <cell r="A658">
            <v>95.409999999994199</v>
          </cell>
          <cell r="B658">
            <v>7</v>
          </cell>
        </row>
        <row r="659">
          <cell r="A659">
            <v>95.419999999994104</v>
          </cell>
          <cell r="B659">
            <v>7</v>
          </cell>
        </row>
        <row r="660">
          <cell r="A660">
            <v>95.429999999994095</v>
          </cell>
          <cell r="B660">
            <v>7</v>
          </cell>
        </row>
        <row r="661">
          <cell r="A661">
            <v>95.4399999999941</v>
          </cell>
          <cell r="B661">
            <v>7</v>
          </cell>
        </row>
        <row r="662">
          <cell r="A662">
            <v>95.449999999994105</v>
          </cell>
          <cell r="B662">
            <v>7</v>
          </cell>
        </row>
        <row r="663">
          <cell r="A663">
            <v>95.459999999994096</v>
          </cell>
          <cell r="B663">
            <v>7</v>
          </cell>
        </row>
        <row r="664">
          <cell r="A664">
            <v>95.469999999994101</v>
          </cell>
          <cell r="B664">
            <v>7</v>
          </cell>
        </row>
        <row r="665">
          <cell r="A665">
            <v>95.479999999994106</v>
          </cell>
          <cell r="B665">
            <v>7</v>
          </cell>
        </row>
        <row r="666">
          <cell r="A666">
            <v>95.489999999994097</v>
          </cell>
          <cell r="B666">
            <v>7</v>
          </cell>
        </row>
        <row r="667">
          <cell r="A667">
            <v>95.499999999994102</v>
          </cell>
          <cell r="B667">
            <v>7</v>
          </cell>
        </row>
        <row r="668">
          <cell r="A668">
            <v>95.509999999994093</v>
          </cell>
          <cell r="B668">
            <v>7</v>
          </cell>
        </row>
        <row r="669">
          <cell r="A669">
            <v>95.519999999994099</v>
          </cell>
          <cell r="B669">
            <v>7</v>
          </cell>
        </row>
        <row r="670">
          <cell r="A670">
            <v>95.529999999994004</v>
          </cell>
          <cell r="B670">
            <v>7</v>
          </cell>
        </row>
        <row r="671">
          <cell r="A671">
            <v>95.539999999993995</v>
          </cell>
          <cell r="B671">
            <v>7</v>
          </cell>
        </row>
        <row r="672">
          <cell r="A672">
            <v>95.549999999994</v>
          </cell>
          <cell r="B672">
            <v>7</v>
          </cell>
        </row>
        <row r="673">
          <cell r="A673">
            <v>95.559999999994005</v>
          </cell>
          <cell r="B673">
            <v>7</v>
          </cell>
        </row>
        <row r="674">
          <cell r="A674">
            <v>95.569999999993996</v>
          </cell>
          <cell r="B674">
            <v>7</v>
          </cell>
        </row>
        <row r="675">
          <cell r="A675">
            <v>95.579999999994001</v>
          </cell>
          <cell r="B675">
            <v>7</v>
          </cell>
        </row>
        <row r="676">
          <cell r="A676">
            <v>95.589999999994006</v>
          </cell>
          <cell r="B676">
            <v>7</v>
          </cell>
        </row>
        <row r="677">
          <cell r="A677">
            <v>95.599999999993997</v>
          </cell>
          <cell r="B677">
            <v>7</v>
          </cell>
        </row>
        <row r="678">
          <cell r="A678">
            <v>95.609999999994002</v>
          </cell>
          <cell r="B678">
            <v>7</v>
          </cell>
        </row>
        <row r="679">
          <cell r="A679">
            <v>95.619999999993993</v>
          </cell>
          <cell r="B679">
            <v>7</v>
          </cell>
        </row>
        <row r="680">
          <cell r="A680">
            <v>95.629999999993998</v>
          </cell>
          <cell r="B680">
            <v>7</v>
          </cell>
        </row>
        <row r="681">
          <cell r="A681">
            <v>95.639999999993904</v>
          </cell>
          <cell r="B681">
            <v>7</v>
          </cell>
        </row>
        <row r="682">
          <cell r="A682">
            <v>95.649999999993895</v>
          </cell>
          <cell r="B682">
            <v>7</v>
          </cell>
        </row>
        <row r="683">
          <cell r="A683">
            <v>95.6599999999939</v>
          </cell>
          <cell r="B683">
            <v>7</v>
          </cell>
        </row>
        <row r="684">
          <cell r="A684">
            <v>95.669999999993905</v>
          </cell>
          <cell r="B684">
            <v>7</v>
          </cell>
        </row>
        <row r="685">
          <cell r="A685">
            <v>95.679999999993896</v>
          </cell>
          <cell r="B685">
            <v>7</v>
          </cell>
        </row>
        <row r="686">
          <cell r="A686">
            <v>95.689999999993901</v>
          </cell>
          <cell r="B686">
            <v>7</v>
          </cell>
        </row>
        <row r="687">
          <cell r="A687">
            <v>95.699999999993906</v>
          </cell>
          <cell r="B687">
            <v>7</v>
          </cell>
        </row>
        <row r="688">
          <cell r="A688">
            <v>95.709999999993897</v>
          </cell>
          <cell r="B688">
            <v>7</v>
          </cell>
        </row>
        <row r="689">
          <cell r="A689">
            <v>95.719999999993902</v>
          </cell>
          <cell r="B689">
            <v>7</v>
          </cell>
        </row>
        <row r="690">
          <cell r="A690">
            <v>95.729999999993893</v>
          </cell>
          <cell r="B690">
            <v>7</v>
          </cell>
        </row>
        <row r="691">
          <cell r="A691">
            <v>95.739999999993898</v>
          </cell>
          <cell r="B691">
            <v>7</v>
          </cell>
        </row>
        <row r="692">
          <cell r="A692">
            <v>95.749999999993804</v>
          </cell>
          <cell r="B692">
            <v>7</v>
          </cell>
        </row>
        <row r="693">
          <cell r="A693">
            <v>95.759999999993795</v>
          </cell>
          <cell r="B693">
            <v>7</v>
          </cell>
        </row>
        <row r="694">
          <cell r="A694">
            <v>95.7699999999938</v>
          </cell>
          <cell r="B694">
            <v>7</v>
          </cell>
        </row>
        <row r="695">
          <cell r="A695">
            <v>95.779999999993805</v>
          </cell>
          <cell r="B695">
            <v>7</v>
          </cell>
        </row>
        <row r="696">
          <cell r="A696">
            <v>95.789999999993796</v>
          </cell>
          <cell r="B696">
            <v>7</v>
          </cell>
        </row>
        <row r="697">
          <cell r="A697">
            <v>95.799999999993801</v>
          </cell>
          <cell r="B697">
            <v>7</v>
          </cell>
        </row>
        <row r="698">
          <cell r="A698">
            <v>95.809999999993806</v>
          </cell>
          <cell r="B698">
            <v>7</v>
          </cell>
        </row>
        <row r="699">
          <cell r="A699">
            <v>95.819999999993797</v>
          </cell>
          <cell r="B699">
            <v>7</v>
          </cell>
        </row>
        <row r="700">
          <cell r="A700">
            <v>95.829999999993802</v>
          </cell>
          <cell r="B700">
            <v>7</v>
          </cell>
        </row>
        <row r="701">
          <cell r="A701">
            <v>95.839999999993793</v>
          </cell>
          <cell r="B701">
            <v>7</v>
          </cell>
        </row>
        <row r="702">
          <cell r="A702">
            <v>95.849999999993798</v>
          </cell>
          <cell r="B702">
            <v>7</v>
          </cell>
        </row>
        <row r="703">
          <cell r="A703">
            <v>95.859999999993704</v>
          </cell>
          <cell r="B703">
            <v>7</v>
          </cell>
        </row>
        <row r="704">
          <cell r="A704">
            <v>95.869999999993695</v>
          </cell>
          <cell r="B704">
            <v>7</v>
          </cell>
        </row>
        <row r="705">
          <cell r="A705">
            <v>95.8799999999937</v>
          </cell>
          <cell r="B705">
            <v>7</v>
          </cell>
        </row>
        <row r="706">
          <cell r="A706">
            <v>95.889999999993705</v>
          </cell>
          <cell r="B706">
            <v>7</v>
          </cell>
        </row>
        <row r="707">
          <cell r="A707">
            <v>95.899999999993696</v>
          </cell>
          <cell r="B707">
            <v>7</v>
          </cell>
        </row>
        <row r="708">
          <cell r="A708">
            <v>95.909999999993701</v>
          </cell>
          <cell r="B708">
            <v>7</v>
          </cell>
        </row>
        <row r="709">
          <cell r="A709">
            <v>95.919999999993706</v>
          </cell>
          <cell r="B709">
            <v>7</v>
          </cell>
        </row>
        <row r="710">
          <cell r="A710">
            <v>95.929999999993697</v>
          </cell>
          <cell r="B710">
            <v>7</v>
          </cell>
        </row>
        <row r="711">
          <cell r="A711">
            <v>95.939999999993702</v>
          </cell>
          <cell r="B711">
            <v>7</v>
          </cell>
        </row>
        <row r="712">
          <cell r="A712">
            <v>95.949999999993693</v>
          </cell>
          <cell r="B712">
            <v>7</v>
          </cell>
        </row>
        <row r="713">
          <cell r="A713">
            <v>95.959999999993698</v>
          </cell>
          <cell r="B713">
            <v>7</v>
          </cell>
        </row>
        <row r="714">
          <cell r="A714">
            <v>95.969999999993604</v>
          </cell>
          <cell r="B714">
            <v>7</v>
          </cell>
        </row>
        <row r="715">
          <cell r="A715">
            <v>95.979999999993595</v>
          </cell>
          <cell r="B715">
            <v>7</v>
          </cell>
        </row>
        <row r="716">
          <cell r="A716">
            <v>95.9899999999936</v>
          </cell>
          <cell r="B716">
            <v>7</v>
          </cell>
        </row>
        <row r="717">
          <cell r="A717">
            <v>95.999999999993605</v>
          </cell>
          <cell r="B717">
            <v>8</v>
          </cell>
        </row>
        <row r="718">
          <cell r="A718">
            <v>96.009999999993596</v>
          </cell>
          <cell r="B718">
            <v>8</v>
          </cell>
        </row>
        <row r="719">
          <cell r="A719">
            <v>96.019999999993601</v>
          </cell>
          <cell r="B719">
            <v>8</v>
          </cell>
        </row>
        <row r="720">
          <cell r="A720">
            <v>96.029999999993606</v>
          </cell>
          <cell r="B720">
            <v>8</v>
          </cell>
        </row>
        <row r="721">
          <cell r="A721">
            <v>96.039999999993597</v>
          </cell>
          <cell r="B721">
            <v>8</v>
          </cell>
        </row>
        <row r="722">
          <cell r="A722">
            <v>96.049999999993602</v>
          </cell>
          <cell r="B722">
            <v>8</v>
          </cell>
        </row>
        <row r="723">
          <cell r="A723">
            <v>96.059999999993593</v>
          </cell>
          <cell r="B723">
            <v>8</v>
          </cell>
        </row>
        <row r="724">
          <cell r="A724">
            <v>96.069999999993598</v>
          </cell>
          <cell r="B724">
            <v>8</v>
          </cell>
        </row>
        <row r="725">
          <cell r="A725">
            <v>96.079999999993504</v>
          </cell>
          <cell r="B725">
            <v>8</v>
          </cell>
        </row>
        <row r="726">
          <cell r="A726">
            <v>96.089999999993495</v>
          </cell>
          <cell r="B726">
            <v>8</v>
          </cell>
        </row>
        <row r="727">
          <cell r="A727">
            <v>96.0999999999935</v>
          </cell>
          <cell r="B727">
            <v>8</v>
          </cell>
        </row>
        <row r="728">
          <cell r="A728">
            <v>96.109999999993505</v>
          </cell>
          <cell r="B728">
            <v>8</v>
          </cell>
        </row>
        <row r="729">
          <cell r="A729">
            <v>96.119999999993496</v>
          </cell>
          <cell r="B729">
            <v>8</v>
          </cell>
        </row>
        <row r="730">
          <cell r="A730">
            <v>96.129999999993501</v>
          </cell>
          <cell r="B730">
            <v>8</v>
          </cell>
        </row>
        <row r="731">
          <cell r="A731">
            <v>96.139999999993506</v>
          </cell>
          <cell r="B731">
            <v>8</v>
          </cell>
        </row>
        <row r="732">
          <cell r="A732">
            <v>96.149999999993497</v>
          </cell>
          <cell r="B732">
            <v>8</v>
          </cell>
        </row>
        <row r="733">
          <cell r="A733">
            <v>96.159999999993502</v>
          </cell>
          <cell r="B733">
            <v>8</v>
          </cell>
        </row>
        <row r="734">
          <cell r="A734">
            <v>96.169999999993493</v>
          </cell>
          <cell r="B734">
            <v>8</v>
          </cell>
        </row>
        <row r="735">
          <cell r="A735">
            <v>96.179999999993498</v>
          </cell>
          <cell r="B735">
            <v>8</v>
          </cell>
        </row>
        <row r="736">
          <cell r="A736">
            <v>96.189999999993404</v>
          </cell>
          <cell r="B736">
            <v>8</v>
          </cell>
        </row>
        <row r="737">
          <cell r="A737">
            <v>96.199999999993395</v>
          </cell>
          <cell r="B737">
            <v>8</v>
          </cell>
        </row>
        <row r="738">
          <cell r="A738">
            <v>96.2099999999934</v>
          </cell>
          <cell r="B738">
            <v>8</v>
          </cell>
        </row>
        <row r="739">
          <cell r="A739">
            <v>96.219999999993405</v>
          </cell>
          <cell r="B739">
            <v>8</v>
          </cell>
        </row>
        <row r="740">
          <cell r="A740">
            <v>96.229999999993396</v>
          </cell>
          <cell r="B740">
            <v>8</v>
          </cell>
        </row>
        <row r="741">
          <cell r="A741">
            <v>96.239999999993401</v>
          </cell>
          <cell r="B741">
            <v>8</v>
          </cell>
        </row>
        <row r="742">
          <cell r="A742">
            <v>96.249999999993406</v>
          </cell>
          <cell r="B742">
            <v>8</v>
          </cell>
        </row>
        <row r="743">
          <cell r="A743">
            <v>96.259999999993397</v>
          </cell>
          <cell r="B743">
            <v>8</v>
          </cell>
        </row>
        <row r="744">
          <cell r="A744">
            <v>96.269999999993402</v>
          </cell>
          <cell r="B744">
            <v>8</v>
          </cell>
        </row>
        <row r="745">
          <cell r="A745">
            <v>96.279999999993393</v>
          </cell>
          <cell r="B745">
            <v>8</v>
          </cell>
        </row>
        <row r="746">
          <cell r="A746">
            <v>96.289999999993398</v>
          </cell>
          <cell r="B746">
            <v>8</v>
          </cell>
        </row>
        <row r="747">
          <cell r="A747">
            <v>96.299999999993304</v>
          </cell>
          <cell r="B747">
            <v>8</v>
          </cell>
        </row>
        <row r="748">
          <cell r="A748">
            <v>96.309999999993295</v>
          </cell>
          <cell r="B748">
            <v>8</v>
          </cell>
        </row>
        <row r="749">
          <cell r="A749">
            <v>96.3199999999933</v>
          </cell>
          <cell r="B749">
            <v>8</v>
          </cell>
        </row>
        <row r="750">
          <cell r="A750">
            <v>96.329999999993305</v>
          </cell>
          <cell r="B750">
            <v>8</v>
          </cell>
        </row>
        <row r="751">
          <cell r="A751">
            <v>96.339999999993296</v>
          </cell>
          <cell r="B751">
            <v>8</v>
          </cell>
        </row>
        <row r="752">
          <cell r="A752">
            <v>96.349999999993301</v>
          </cell>
          <cell r="B752">
            <v>8</v>
          </cell>
        </row>
        <row r="753">
          <cell r="A753">
            <v>96.359999999993306</v>
          </cell>
          <cell r="B753">
            <v>8</v>
          </cell>
        </row>
        <row r="754">
          <cell r="A754">
            <v>96.369999999993297</v>
          </cell>
          <cell r="B754">
            <v>8</v>
          </cell>
        </row>
        <row r="755">
          <cell r="A755">
            <v>96.379999999993302</v>
          </cell>
          <cell r="B755">
            <v>8</v>
          </cell>
        </row>
        <row r="756">
          <cell r="A756">
            <v>96.389999999993293</v>
          </cell>
          <cell r="B756">
            <v>8</v>
          </cell>
        </row>
        <row r="757">
          <cell r="A757">
            <v>96.399999999993298</v>
          </cell>
          <cell r="B757">
            <v>8</v>
          </cell>
        </row>
        <row r="758">
          <cell r="A758">
            <v>96.409999999993204</v>
          </cell>
          <cell r="B758">
            <v>8</v>
          </cell>
        </row>
        <row r="759">
          <cell r="A759">
            <v>96.419999999993195</v>
          </cell>
          <cell r="B759">
            <v>8</v>
          </cell>
        </row>
        <row r="760">
          <cell r="A760">
            <v>96.4299999999932</v>
          </cell>
          <cell r="B760">
            <v>8</v>
          </cell>
        </row>
        <row r="761">
          <cell r="A761">
            <v>96.439999999993205</v>
          </cell>
          <cell r="B761">
            <v>8</v>
          </cell>
        </row>
        <row r="762">
          <cell r="A762">
            <v>96.449999999993196</v>
          </cell>
          <cell r="B762">
            <v>8</v>
          </cell>
        </row>
        <row r="763">
          <cell r="A763">
            <v>96.459999999993201</v>
          </cell>
          <cell r="B763">
            <v>8</v>
          </cell>
        </row>
        <row r="764">
          <cell r="A764">
            <v>96.469999999993206</v>
          </cell>
          <cell r="B764">
            <v>8</v>
          </cell>
        </row>
        <row r="765">
          <cell r="A765">
            <v>96.479999999993197</v>
          </cell>
          <cell r="B765">
            <v>8</v>
          </cell>
        </row>
        <row r="766">
          <cell r="A766">
            <v>96.489999999993202</v>
          </cell>
          <cell r="B766">
            <v>8</v>
          </cell>
        </row>
        <row r="767">
          <cell r="A767">
            <v>96.499999999993193</v>
          </cell>
          <cell r="B767">
            <v>8</v>
          </cell>
        </row>
        <row r="768">
          <cell r="A768">
            <v>96.509999999993198</v>
          </cell>
          <cell r="B768">
            <v>8</v>
          </cell>
        </row>
        <row r="769">
          <cell r="A769">
            <v>96.519999999993104</v>
          </cell>
          <cell r="B769">
            <v>8</v>
          </cell>
        </row>
        <row r="770">
          <cell r="A770">
            <v>96.529999999993095</v>
          </cell>
          <cell r="B770">
            <v>8</v>
          </cell>
        </row>
        <row r="771">
          <cell r="A771">
            <v>96.5399999999931</v>
          </cell>
          <cell r="B771">
            <v>8</v>
          </cell>
        </row>
        <row r="772">
          <cell r="A772">
            <v>96.549999999993105</v>
          </cell>
          <cell r="B772">
            <v>8</v>
          </cell>
        </row>
        <row r="773">
          <cell r="A773">
            <v>96.559999999993096</v>
          </cell>
          <cell r="B773">
            <v>8</v>
          </cell>
        </row>
        <row r="774">
          <cell r="A774">
            <v>96.569999999993101</v>
          </cell>
          <cell r="B774">
            <v>8</v>
          </cell>
        </row>
        <row r="775">
          <cell r="A775">
            <v>96.579999999993106</v>
          </cell>
          <cell r="B775">
            <v>8</v>
          </cell>
        </row>
        <row r="776">
          <cell r="A776">
            <v>96.589999999993097</v>
          </cell>
          <cell r="B776">
            <v>8</v>
          </cell>
        </row>
        <row r="777">
          <cell r="A777">
            <v>96.599999999993102</v>
          </cell>
          <cell r="B777">
            <v>8</v>
          </cell>
        </row>
        <row r="778">
          <cell r="A778">
            <v>96.609999999993093</v>
          </cell>
          <cell r="B778">
            <v>8</v>
          </cell>
        </row>
        <row r="779">
          <cell r="A779">
            <v>96.619999999993098</v>
          </cell>
          <cell r="B779">
            <v>8</v>
          </cell>
        </row>
        <row r="780">
          <cell r="A780">
            <v>96.629999999993004</v>
          </cell>
          <cell r="B780">
            <v>8</v>
          </cell>
        </row>
        <row r="781">
          <cell r="A781">
            <v>96.639999999992995</v>
          </cell>
          <cell r="B781">
            <v>8</v>
          </cell>
        </row>
        <row r="782">
          <cell r="A782">
            <v>96.649999999993</v>
          </cell>
          <cell r="B782">
            <v>8</v>
          </cell>
        </row>
        <row r="783">
          <cell r="A783">
            <v>96.659999999993005</v>
          </cell>
          <cell r="B783">
            <v>8</v>
          </cell>
        </row>
        <row r="784">
          <cell r="A784">
            <v>96.669999999992996</v>
          </cell>
          <cell r="B784">
            <v>8</v>
          </cell>
        </row>
        <row r="785">
          <cell r="A785">
            <v>96.679999999993001</v>
          </cell>
          <cell r="B785">
            <v>8</v>
          </cell>
        </row>
        <row r="786">
          <cell r="A786">
            <v>96.689999999993006</v>
          </cell>
          <cell r="B786">
            <v>8</v>
          </cell>
        </row>
        <row r="787">
          <cell r="A787">
            <v>96.699999999992997</v>
          </cell>
          <cell r="B787">
            <v>8</v>
          </cell>
        </row>
        <row r="788">
          <cell r="A788">
            <v>96.709999999993002</v>
          </cell>
          <cell r="B788">
            <v>8</v>
          </cell>
        </row>
        <row r="789">
          <cell r="A789">
            <v>96.719999999992993</v>
          </cell>
          <cell r="B789">
            <v>8</v>
          </cell>
        </row>
        <row r="790">
          <cell r="A790">
            <v>96.729999999992998</v>
          </cell>
          <cell r="B790">
            <v>8</v>
          </cell>
        </row>
        <row r="791">
          <cell r="A791">
            <v>96.739999999992904</v>
          </cell>
          <cell r="B791">
            <v>8</v>
          </cell>
        </row>
        <row r="792">
          <cell r="A792">
            <v>96.749999999992895</v>
          </cell>
          <cell r="B792">
            <v>8</v>
          </cell>
        </row>
        <row r="793">
          <cell r="A793">
            <v>96.7599999999929</v>
          </cell>
          <cell r="B793">
            <v>8</v>
          </cell>
        </row>
        <row r="794">
          <cell r="A794">
            <v>96.769999999992905</v>
          </cell>
          <cell r="B794">
            <v>8</v>
          </cell>
        </row>
        <row r="795">
          <cell r="A795">
            <v>96.779999999992896</v>
          </cell>
          <cell r="B795">
            <v>8</v>
          </cell>
        </row>
        <row r="796">
          <cell r="A796">
            <v>96.789999999992901</v>
          </cell>
          <cell r="B796">
            <v>8</v>
          </cell>
        </row>
        <row r="797">
          <cell r="A797">
            <v>96.799999999992906</v>
          </cell>
          <cell r="B797">
            <v>8</v>
          </cell>
        </row>
        <row r="798">
          <cell r="A798">
            <v>96.809999999992897</v>
          </cell>
          <cell r="B798">
            <v>8</v>
          </cell>
        </row>
        <row r="799">
          <cell r="A799">
            <v>96.819999999992902</v>
          </cell>
          <cell r="B799">
            <v>8</v>
          </cell>
        </row>
        <row r="800">
          <cell r="A800">
            <v>96.829999999992907</v>
          </cell>
          <cell r="B800">
            <v>8</v>
          </cell>
        </row>
        <row r="801">
          <cell r="A801">
            <v>96.839999999992898</v>
          </cell>
          <cell r="B801">
            <v>8</v>
          </cell>
        </row>
        <row r="802">
          <cell r="A802">
            <v>96.849999999992804</v>
          </cell>
          <cell r="B802">
            <v>8</v>
          </cell>
        </row>
        <row r="803">
          <cell r="A803">
            <v>96.859999999992795</v>
          </cell>
          <cell r="B803">
            <v>8</v>
          </cell>
        </row>
        <row r="804">
          <cell r="A804">
            <v>96.8699999999928</v>
          </cell>
          <cell r="B804">
            <v>8</v>
          </cell>
        </row>
        <row r="805">
          <cell r="A805">
            <v>96.879999999992805</v>
          </cell>
          <cell r="B805">
            <v>8</v>
          </cell>
        </row>
        <row r="806">
          <cell r="A806">
            <v>96.889999999992796</v>
          </cell>
          <cell r="B806">
            <v>8</v>
          </cell>
        </row>
        <row r="807">
          <cell r="A807">
            <v>96.899999999992801</v>
          </cell>
          <cell r="B807">
            <v>8</v>
          </cell>
        </row>
        <row r="808">
          <cell r="A808">
            <v>96.909999999992806</v>
          </cell>
          <cell r="B808">
            <v>8</v>
          </cell>
        </row>
        <row r="809">
          <cell r="A809">
            <v>96.919999999992797</v>
          </cell>
          <cell r="B809">
            <v>8</v>
          </cell>
        </row>
        <row r="810">
          <cell r="A810">
            <v>96.929999999992802</v>
          </cell>
          <cell r="B810">
            <v>8</v>
          </cell>
        </row>
        <row r="811">
          <cell r="A811">
            <v>96.939999999992807</v>
          </cell>
          <cell r="B811">
            <v>8</v>
          </cell>
        </row>
        <row r="812">
          <cell r="A812">
            <v>96.949999999992798</v>
          </cell>
          <cell r="B812">
            <v>8</v>
          </cell>
        </row>
        <row r="813">
          <cell r="A813">
            <v>96.959999999992704</v>
          </cell>
          <cell r="B813">
            <v>8</v>
          </cell>
        </row>
        <row r="814">
          <cell r="A814">
            <v>96.969999999992694</v>
          </cell>
          <cell r="B814">
            <v>8</v>
          </cell>
        </row>
        <row r="815">
          <cell r="A815">
            <v>96.9799999999927</v>
          </cell>
          <cell r="B815">
            <v>8</v>
          </cell>
        </row>
        <row r="816">
          <cell r="A816">
            <v>96.989999999992705</v>
          </cell>
          <cell r="B816">
            <v>8</v>
          </cell>
        </row>
        <row r="817">
          <cell r="A817">
            <v>96.999999999992696</v>
          </cell>
          <cell r="B817">
            <v>9</v>
          </cell>
        </row>
        <row r="818">
          <cell r="A818">
            <v>97.009999999992701</v>
          </cell>
          <cell r="B818">
            <v>9</v>
          </cell>
        </row>
        <row r="819">
          <cell r="A819">
            <v>97.019999999992706</v>
          </cell>
          <cell r="B819">
            <v>9</v>
          </cell>
        </row>
        <row r="820">
          <cell r="A820">
            <v>97.029999999992697</v>
          </cell>
          <cell r="B820">
            <v>9</v>
          </cell>
        </row>
        <row r="821">
          <cell r="A821">
            <v>97.039999999992702</v>
          </cell>
          <cell r="B821">
            <v>9</v>
          </cell>
        </row>
        <row r="822">
          <cell r="A822">
            <v>97.049999999992707</v>
          </cell>
          <cell r="B822">
            <v>9</v>
          </cell>
        </row>
        <row r="823">
          <cell r="A823">
            <v>97.059999999992698</v>
          </cell>
          <cell r="B823">
            <v>9</v>
          </cell>
        </row>
        <row r="824">
          <cell r="A824">
            <v>97.069999999992604</v>
          </cell>
          <cell r="B824">
            <v>9</v>
          </cell>
        </row>
        <row r="825">
          <cell r="A825">
            <v>97.079999999992594</v>
          </cell>
          <cell r="B825">
            <v>9</v>
          </cell>
        </row>
        <row r="826">
          <cell r="A826">
            <v>97.0899999999926</v>
          </cell>
          <cell r="B826">
            <v>9</v>
          </cell>
        </row>
        <row r="827">
          <cell r="A827">
            <v>97.099999999992605</v>
          </cell>
          <cell r="B827">
            <v>9</v>
          </cell>
        </row>
        <row r="828">
          <cell r="A828">
            <v>97.109999999992596</v>
          </cell>
          <cell r="B828">
            <v>9</v>
          </cell>
        </row>
        <row r="829">
          <cell r="A829">
            <v>97.119999999992601</v>
          </cell>
          <cell r="B829">
            <v>9</v>
          </cell>
        </row>
        <row r="830">
          <cell r="A830">
            <v>97.129999999992606</v>
          </cell>
          <cell r="B830">
            <v>9</v>
          </cell>
        </row>
        <row r="831">
          <cell r="A831">
            <v>97.139999999992597</v>
          </cell>
          <cell r="B831">
            <v>9</v>
          </cell>
        </row>
        <row r="832">
          <cell r="A832">
            <v>97.149999999992602</v>
          </cell>
          <cell r="B832">
            <v>9</v>
          </cell>
        </row>
        <row r="833">
          <cell r="A833">
            <v>97.159999999992607</v>
          </cell>
          <cell r="B833">
            <v>9</v>
          </cell>
        </row>
        <row r="834">
          <cell r="A834">
            <v>97.169999999992598</v>
          </cell>
          <cell r="B834">
            <v>9</v>
          </cell>
        </row>
        <row r="835">
          <cell r="A835">
            <v>97.179999999992503</v>
          </cell>
          <cell r="B835">
            <v>9</v>
          </cell>
        </row>
        <row r="836">
          <cell r="A836">
            <v>97.189999999992494</v>
          </cell>
          <cell r="B836">
            <v>9</v>
          </cell>
        </row>
        <row r="837">
          <cell r="A837">
            <v>97.1999999999925</v>
          </cell>
          <cell r="B837">
            <v>9</v>
          </cell>
        </row>
        <row r="838">
          <cell r="A838">
            <v>97.209999999992505</v>
          </cell>
          <cell r="B838">
            <v>9</v>
          </cell>
        </row>
        <row r="839">
          <cell r="A839">
            <v>97.219999999992496</v>
          </cell>
          <cell r="B839">
            <v>9</v>
          </cell>
        </row>
        <row r="840">
          <cell r="A840">
            <v>97.229999999992501</v>
          </cell>
          <cell r="B840">
            <v>9</v>
          </cell>
        </row>
        <row r="841">
          <cell r="A841">
            <v>97.239999999992506</v>
          </cell>
          <cell r="B841">
            <v>9</v>
          </cell>
        </row>
        <row r="842">
          <cell r="A842">
            <v>97.249999999992497</v>
          </cell>
          <cell r="B842">
            <v>9</v>
          </cell>
        </row>
        <row r="843">
          <cell r="A843">
            <v>97.259999999992502</v>
          </cell>
          <cell r="B843">
            <v>9</v>
          </cell>
        </row>
        <row r="844">
          <cell r="A844">
            <v>97.269999999992507</v>
          </cell>
          <cell r="B844">
            <v>9</v>
          </cell>
        </row>
        <row r="845">
          <cell r="A845">
            <v>97.279999999992498</v>
          </cell>
          <cell r="B845">
            <v>9</v>
          </cell>
        </row>
        <row r="846">
          <cell r="A846">
            <v>97.289999999992403</v>
          </cell>
          <cell r="B846">
            <v>9</v>
          </cell>
        </row>
        <row r="847">
          <cell r="A847">
            <v>97.299999999992394</v>
          </cell>
          <cell r="B847">
            <v>9</v>
          </cell>
        </row>
        <row r="848">
          <cell r="A848">
            <v>97.309999999992399</v>
          </cell>
          <cell r="B848">
            <v>9</v>
          </cell>
        </row>
        <row r="849">
          <cell r="A849">
            <v>97.319999999992405</v>
          </cell>
          <cell r="B849">
            <v>9</v>
          </cell>
        </row>
        <row r="850">
          <cell r="A850">
            <v>97.329999999992395</v>
          </cell>
          <cell r="B850">
            <v>9</v>
          </cell>
        </row>
        <row r="851">
          <cell r="A851">
            <v>97.339999999992401</v>
          </cell>
          <cell r="B851">
            <v>9</v>
          </cell>
        </row>
        <row r="852">
          <cell r="A852">
            <v>97.349999999992406</v>
          </cell>
          <cell r="B852">
            <v>9</v>
          </cell>
        </row>
        <row r="853">
          <cell r="A853">
            <v>97.359999999992397</v>
          </cell>
          <cell r="B853">
            <v>9</v>
          </cell>
        </row>
        <row r="854">
          <cell r="A854">
            <v>97.369999999992402</v>
          </cell>
          <cell r="B854">
            <v>9</v>
          </cell>
        </row>
        <row r="855">
          <cell r="A855">
            <v>97.379999999992407</v>
          </cell>
          <cell r="B855">
            <v>9</v>
          </cell>
        </row>
        <row r="856">
          <cell r="A856">
            <v>97.389999999992398</v>
          </cell>
          <cell r="B856">
            <v>9</v>
          </cell>
        </row>
        <row r="857">
          <cell r="A857">
            <v>97.399999999992303</v>
          </cell>
          <cell r="B857">
            <v>9</v>
          </cell>
        </row>
        <row r="858">
          <cell r="A858">
            <v>97.409999999992294</v>
          </cell>
          <cell r="B858">
            <v>9</v>
          </cell>
        </row>
        <row r="859">
          <cell r="A859">
            <v>97.419999999992299</v>
          </cell>
          <cell r="B859">
            <v>9</v>
          </cell>
        </row>
        <row r="860">
          <cell r="A860">
            <v>97.429999999992305</v>
          </cell>
          <cell r="B860">
            <v>9</v>
          </cell>
        </row>
        <row r="861">
          <cell r="A861">
            <v>97.439999999992295</v>
          </cell>
          <cell r="B861">
            <v>9</v>
          </cell>
        </row>
        <row r="862">
          <cell r="A862">
            <v>97.449999999992301</v>
          </cell>
          <cell r="B862">
            <v>9</v>
          </cell>
        </row>
        <row r="863">
          <cell r="A863">
            <v>97.459999999992306</v>
          </cell>
          <cell r="B863">
            <v>9</v>
          </cell>
        </row>
        <row r="864">
          <cell r="A864">
            <v>97.469999999992297</v>
          </cell>
          <cell r="B864">
            <v>9</v>
          </cell>
        </row>
        <row r="865">
          <cell r="A865">
            <v>97.479999999992302</v>
          </cell>
          <cell r="B865">
            <v>9</v>
          </cell>
        </row>
        <row r="866">
          <cell r="A866">
            <v>97.489999999992307</v>
          </cell>
          <cell r="B866">
            <v>9</v>
          </cell>
        </row>
        <row r="867">
          <cell r="A867">
            <v>97.499999999992298</v>
          </cell>
          <cell r="B867">
            <v>9</v>
          </cell>
        </row>
        <row r="868">
          <cell r="A868">
            <v>97.509999999992203</v>
          </cell>
          <cell r="B868">
            <v>9</v>
          </cell>
        </row>
        <row r="869">
          <cell r="A869">
            <v>97.519999999992194</v>
          </cell>
          <cell r="B869">
            <v>9</v>
          </cell>
        </row>
        <row r="870">
          <cell r="A870">
            <v>97.529999999992199</v>
          </cell>
          <cell r="B870">
            <v>9</v>
          </cell>
        </row>
        <row r="871">
          <cell r="A871">
            <v>97.539999999992204</v>
          </cell>
          <cell r="B871">
            <v>9</v>
          </cell>
        </row>
        <row r="872">
          <cell r="A872">
            <v>97.549999999992195</v>
          </cell>
          <cell r="B872">
            <v>9</v>
          </cell>
        </row>
        <row r="873">
          <cell r="A873">
            <v>97.559999999992201</v>
          </cell>
          <cell r="B873">
            <v>9</v>
          </cell>
        </row>
        <row r="874">
          <cell r="A874">
            <v>97.569999999992206</v>
          </cell>
          <cell r="B874">
            <v>9</v>
          </cell>
        </row>
        <row r="875">
          <cell r="A875">
            <v>97.579999999992197</v>
          </cell>
          <cell r="B875">
            <v>9</v>
          </cell>
        </row>
        <row r="876">
          <cell r="A876">
            <v>97.589999999992202</v>
          </cell>
          <cell r="B876">
            <v>9</v>
          </cell>
        </row>
        <row r="877">
          <cell r="A877">
            <v>97.599999999992207</v>
          </cell>
          <cell r="B877">
            <v>9</v>
          </cell>
        </row>
        <row r="878">
          <cell r="A878">
            <v>97.609999999992198</v>
          </cell>
          <cell r="B878">
            <v>9</v>
          </cell>
        </row>
        <row r="879">
          <cell r="A879">
            <v>97.619999999992103</v>
          </cell>
          <cell r="B879">
            <v>9</v>
          </cell>
        </row>
        <row r="880">
          <cell r="A880">
            <v>97.629999999992094</v>
          </cell>
          <cell r="B880">
            <v>9</v>
          </cell>
        </row>
        <row r="881">
          <cell r="A881">
            <v>97.639999999992099</v>
          </cell>
          <cell r="B881">
            <v>9</v>
          </cell>
        </row>
        <row r="882">
          <cell r="A882">
            <v>97.649999999992104</v>
          </cell>
          <cell r="B882">
            <v>9</v>
          </cell>
        </row>
        <row r="883">
          <cell r="A883">
            <v>97.659999999992095</v>
          </cell>
          <cell r="B883">
            <v>9</v>
          </cell>
        </row>
        <row r="884">
          <cell r="A884">
            <v>97.6699999999921</v>
          </cell>
          <cell r="B884">
            <v>9</v>
          </cell>
        </row>
        <row r="885">
          <cell r="A885">
            <v>97.679999999992106</v>
          </cell>
          <cell r="B885">
            <v>9</v>
          </cell>
        </row>
        <row r="886">
          <cell r="A886">
            <v>97.689999999992096</v>
          </cell>
          <cell r="B886">
            <v>9</v>
          </cell>
        </row>
        <row r="887">
          <cell r="A887">
            <v>97.699999999992102</v>
          </cell>
          <cell r="B887">
            <v>9</v>
          </cell>
        </row>
        <row r="888">
          <cell r="A888">
            <v>97.709999999992107</v>
          </cell>
          <cell r="B888">
            <v>9</v>
          </cell>
        </row>
        <row r="889">
          <cell r="A889">
            <v>97.719999999992098</v>
          </cell>
          <cell r="B889">
            <v>9</v>
          </cell>
        </row>
        <row r="890">
          <cell r="A890">
            <v>97.729999999992003</v>
          </cell>
          <cell r="B890">
            <v>9</v>
          </cell>
        </row>
        <row r="891">
          <cell r="A891">
            <v>97.739999999991994</v>
          </cell>
          <cell r="B891">
            <v>9</v>
          </cell>
        </row>
        <row r="892">
          <cell r="A892">
            <v>97.749999999991999</v>
          </cell>
          <cell r="B892">
            <v>9</v>
          </cell>
        </row>
        <row r="893">
          <cell r="A893">
            <v>97.759999999992004</v>
          </cell>
          <cell r="B893">
            <v>9</v>
          </cell>
        </row>
        <row r="894">
          <cell r="A894">
            <v>97.769999999991995</v>
          </cell>
          <cell r="B894">
            <v>9</v>
          </cell>
        </row>
        <row r="895">
          <cell r="A895">
            <v>97.779999999992</v>
          </cell>
          <cell r="B895">
            <v>9</v>
          </cell>
        </row>
        <row r="896">
          <cell r="A896">
            <v>97.789999999992006</v>
          </cell>
          <cell r="B896">
            <v>9</v>
          </cell>
        </row>
        <row r="897">
          <cell r="A897">
            <v>97.799999999991996</v>
          </cell>
          <cell r="B897">
            <v>9</v>
          </cell>
        </row>
        <row r="898">
          <cell r="A898">
            <v>97.809999999992002</v>
          </cell>
          <cell r="B898">
            <v>9</v>
          </cell>
        </row>
        <row r="899">
          <cell r="A899">
            <v>97.819999999992007</v>
          </cell>
          <cell r="B899">
            <v>9</v>
          </cell>
        </row>
        <row r="900">
          <cell r="A900">
            <v>97.829999999991998</v>
          </cell>
          <cell r="B900">
            <v>9</v>
          </cell>
        </row>
        <row r="901">
          <cell r="A901">
            <v>97.839999999991903</v>
          </cell>
          <cell r="B901">
            <v>9</v>
          </cell>
        </row>
        <row r="902">
          <cell r="A902">
            <v>97.849999999991894</v>
          </cell>
          <cell r="B902">
            <v>9</v>
          </cell>
        </row>
        <row r="903">
          <cell r="A903">
            <v>97.859999999991899</v>
          </cell>
          <cell r="B903">
            <v>9</v>
          </cell>
        </row>
        <row r="904">
          <cell r="A904">
            <v>97.869999999991904</v>
          </cell>
          <cell r="B904">
            <v>9</v>
          </cell>
        </row>
        <row r="905">
          <cell r="A905">
            <v>97.879999999991895</v>
          </cell>
          <cell r="B905">
            <v>9</v>
          </cell>
        </row>
        <row r="906">
          <cell r="A906">
            <v>97.8899999999919</v>
          </cell>
          <cell r="B906">
            <v>9</v>
          </cell>
        </row>
        <row r="907">
          <cell r="A907">
            <v>97.899999999991905</v>
          </cell>
          <cell r="B907">
            <v>9</v>
          </cell>
        </row>
        <row r="908">
          <cell r="A908">
            <v>97.909999999991896</v>
          </cell>
          <cell r="B908">
            <v>9</v>
          </cell>
        </row>
        <row r="909">
          <cell r="A909">
            <v>97.919999999991902</v>
          </cell>
          <cell r="B909">
            <v>9</v>
          </cell>
        </row>
        <row r="910">
          <cell r="A910">
            <v>97.929999999991907</v>
          </cell>
          <cell r="B910">
            <v>9</v>
          </cell>
        </row>
        <row r="911">
          <cell r="A911">
            <v>97.939999999991898</v>
          </cell>
          <cell r="B911">
            <v>9</v>
          </cell>
        </row>
        <row r="912">
          <cell r="A912">
            <v>97.949999999991803</v>
          </cell>
          <cell r="B912">
            <v>9</v>
          </cell>
        </row>
        <row r="913">
          <cell r="A913">
            <v>97.959999999991794</v>
          </cell>
          <cell r="B913">
            <v>9</v>
          </cell>
        </row>
        <row r="914">
          <cell r="A914">
            <v>97.969999999991799</v>
          </cell>
          <cell r="B914">
            <v>9</v>
          </cell>
        </row>
        <row r="915">
          <cell r="A915">
            <v>97.979999999991804</v>
          </cell>
          <cell r="B915">
            <v>9</v>
          </cell>
        </row>
        <row r="916">
          <cell r="A916">
            <v>97.989999999991795</v>
          </cell>
          <cell r="B916">
            <v>9</v>
          </cell>
        </row>
        <row r="917">
          <cell r="A917">
            <v>97.9999999999918</v>
          </cell>
          <cell r="B917">
            <v>10</v>
          </cell>
        </row>
        <row r="918">
          <cell r="A918">
            <v>98.009999999991805</v>
          </cell>
          <cell r="B918">
            <v>10</v>
          </cell>
        </row>
        <row r="919">
          <cell r="A919">
            <v>98.019999999991796</v>
          </cell>
          <cell r="B919">
            <v>10</v>
          </cell>
        </row>
        <row r="920">
          <cell r="A920">
            <v>98.029999999991801</v>
          </cell>
          <cell r="B920">
            <v>10</v>
          </cell>
        </row>
        <row r="921">
          <cell r="A921">
            <v>98.039999999991807</v>
          </cell>
          <cell r="B921">
            <v>10</v>
          </cell>
        </row>
        <row r="922">
          <cell r="A922">
            <v>98.049999999991797</v>
          </cell>
          <cell r="B922">
            <v>10</v>
          </cell>
        </row>
        <row r="923">
          <cell r="A923">
            <v>98.059999999991703</v>
          </cell>
          <cell r="B923">
            <v>10</v>
          </cell>
        </row>
        <row r="924">
          <cell r="A924">
            <v>98.069999999991694</v>
          </cell>
          <cell r="B924">
            <v>10</v>
          </cell>
        </row>
        <row r="925">
          <cell r="A925">
            <v>98.079999999991699</v>
          </cell>
          <cell r="B925">
            <v>10</v>
          </cell>
        </row>
        <row r="926">
          <cell r="A926">
            <v>98.089999999991704</v>
          </cell>
          <cell r="B926">
            <v>10</v>
          </cell>
        </row>
        <row r="927">
          <cell r="A927">
            <v>98.099999999991695</v>
          </cell>
          <cell r="B927">
            <v>10</v>
          </cell>
        </row>
        <row r="928">
          <cell r="A928">
            <v>98.1099999999917</v>
          </cell>
          <cell r="B928">
            <v>10</v>
          </cell>
        </row>
        <row r="929">
          <cell r="A929">
            <v>98.119999999991705</v>
          </cell>
          <cell r="B929">
            <v>10</v>
          </cell>
        </row>
        <row r="930">
          <cell r="A930">
            <v>98.129999999991696</v>
          </cell>
          <cell r="B930">
            <v>10</v>
          </cell>
        </row>
        <row r="931">
          <cell r="A931">
            <v>98.139999999991701</v>
          </cell>
          <cell r="B931">
            <v>10</v>
          </cell>
        </row>
        <row r="932">
          <cell r="A932">
            <v>98.149999999991707</v>
          </cell>
          <cell r="B932">
            <v>10</v>
          </cell>
        </row>
        <row r="933">
          <cell r="A933">
            <v>98.159999999991697</v>
          </cell>
          <cell r="B933">
            <v>10</v>
          </cell>
        </row>
        <row r="934">
          <cell r="A934">
            <v>98.169999999991603</v>
          </cell>
          <cell r="B934">
            <v>10</v>
          </cell>
        </row>
        <row r="935">
          <cell r="A935">
            <v>98.179999999991594</v>
          </cell>
          <cell r="B935">
            <v>10</v>
          </cell>
        </row>
        <row r="936">
          <cell r="A936">
            <v>98.189999999991599</v>
          </cell>
          <cell r="B936">
            <v>10</v>
          </cell>
        </row>
        <row r="937">
          <cell r="A937">
            <v>98.199999999991604</v>
          </cell>
          <cell r="B937">
            <v>10</v>
          </cell>
        </row>
        <row r="938">
          <cell r="A938">
            <v>98.209999999991595</v>
          </cell>
          <cell r="B938">
            <v>10</v>
          </cell>
        </row>
        <row r="939">
          <cell r="A939">
            <v>98.2199999999916</v>
          </cell>
          <cell r="B939">
            <v>10</v>
          </cell>
        </row>
        <row r="940">
          <cell r="A940">
            <v>98.229999999991605</v>
          </cell>
          <cell r="B940">
            <v>10</v>
          </cell>
        </row>
        <row r="941">
          <cell r="A941">
            <v>98.239999999991596</v>
          </cell>
          <cell r="B941">
            <v>10</v>
          </cell>
        </row>
        <row r="942">
          <cell r="A942">
            <v>98.249999999991601</v>
          </cell>
          <cell r="B942">
            <v>10</v>
          </cell>
        </row>
        <row r="943">
          <cell r="A943">
            <v>98.259999999991607</v>
          </cell>
          <cell r="B943">
            <v>10</v>
          </cell>
        </row>
        <row r="944">
          <cell r="A944">
            <v>98.269999999991597</v>
          </cell>
          <cell r="B944">
            <v>10</v>
          </cell>
        </row>
        <row r="945">
          <cell r="A945">
            <v>98.279999999991503</v>
          </cell>
          <cell r="B945">
            <v>10</v>
          </cell>
        </row>
        <row r="946">
          <cell r="A946">
            <v>98.289999999991494</v>
          </cell>
          <cell r="B946">
            <v>10</v>
          </cell>
        </row>
        <row r="947">
          <cell r="A947">
            <v>98.299999999991499</v>
          </cell>
          <cell r="B947">
            <v>10</v>
          </cell>
        </row>
        <row r="948">
          <cell r="A948">
            <v>98.309999999991504</v>
          </cell>
          <cell r="B948">
            <v>10</v>
          </cell>
        </row>
        <row r="949">
          <cell r="A949">
            <v>98.319999999991495</v>
          </cell>
          <cell r="B949">
            <v>10</v>
          </cell>
        </row>
        <row r="950">
          <cell r="A950">
            <v>98.3299999999915</v>
          </cell>
          <cell r="B950">
            <v>10</v>
          </cell>
        </row>
        <row r="951">
          <cell r="A951">
            <v>98.339999999991505</v>
          </cell>
          <cell r="B951">
            <v>10</v>
          </cell>
        </row>
        <row r="952">
          <cell r="A952">
            <v>98.349999999991496</v>
          </cell>
          <cell r="B952">
            <v>10</v>
          </cell>
        </row>
        <row r="953">
          <cell r="A953">
            <v>98.359999999991501</v>
          </cell>
          <cell r="B953">
            <v>10</v>
          </cell>
        </row>
        <row r="954">
          <cell r="A954">
            <v>98.369999999991506</v>
          </cell>
          <cell r="B954">
            <v>10</v>
          </cell>
        </row>
        <row r="955">
          <cell r="A955">
            <v>98.379999999991497</v>
          </cell>
          <cell r="B955">
            <v>10</v>
          </cell>
        </row>
        <row r="956">
          <cell r="A956">
            <v>98.389999999991403</v>
          </cell>
          <cell r="B956">
            <v>10</v>
          </cell>
        </row>
        <row r="957">
          <cell r="A957">
            <v>98.399999999991394</v>
          </cell>
          <cell r="B957">
            <v>10</v>
          </cell>
        </row>
        <row r="958">
          <cell r="A958">
            <v>98.409999999991399</v>
          </cell>
          <cell r="B958">
            <v>10</v>
          </cell>
        </row>
        <row r="959">
          <cell r="A959">
            <v>98.419999999991404</v>
          </cell>
          <cell r="B959">
            <v>10</v>
          </cell>
        </row>
        <row r="960">
          <cell r="A960">
            <v>98.429999999991395</v>
          </cell>
          <cell r="B960">
            <v>10</v>
          </cell>
        </row>
        <row r="961">
          <cell r="A961">
            <v>98.4399999999914</v>
          </cell>
          <cell r="B961">
            <v>10</v>
          </cell>
        </row>
        <row r="962">
          <cell r="A962">
            <v>98.449999999991405</v>
          </cell>
          <cell r="B962">
            <v>10</v>
          </cell>
        </row>
        <row r="963">
          <cell r="A963">
            <v>98.459999999991396</v>
          </cell>
          <cell r="B963">
            <v>10</v>
          </cell>
        </row>
        <row r="964">
          <cell r="A964">
            <v>98.469999999991401</v>
          </cell>
          <cell r="B964">
            <v>10</v>
          </cell>
        </row>
        <row r="965">
          <cell r="A965">
            <v>98.479999999991406</v>
          </cell>
          <cell r="B965">
            <v>10</v>
          </cell>
        </row>
        <row r="966">
          <cell r="A966">
            <v>98.489999999991397</v>
          </cell>
          <cell r="B966">
            <v>10</v>
          </cell>
        </row>
        <row r="967">
          <cell r="A967">
            <v>98.499999999991303</v>
          </cell>
          <cell r="B967">
            <v>10</v>
          </cell>
        </row>
        <row r="968">
          <cell r="A968">
            <v>98.509999999991294</v>
          </cell>
          <cell r="B968">
            <v>10</v>
          </cell>
        </row>
        <row r="969">
          <cell r="A969">
            <v>98.519999999991299</v>
          </cell>
          <cell r="B969">
            <v>10</v>
          </cell>
        </row>
        <row r="970">
          <cell r="A970">
            <v>98.529999999991304</v>
          </cell>
          <cell r="B970">
            <v>10</v>
          </cell>
        </row>
        <row r="971">
          <cell r="A971">
            <v>98.539999999991295</v>
          </cell>
          <cell r="B971">
            <v>10</v>
          </cell>
        </row>
        <row r="972">
          <cell r="A972">
            <v>98.5499999999913</v>
          </cell>
          <cell r="B972">
            <v>10</v>
          </cell>
        </row>
        <row r="973">
          <cell r="A973">
            <v>98.559999999991305</v>
          </cell>
          <cell r="B973">
            <v>10</v>
          </cell>
        </row>
        <row r="974">
          <cell r="A974">
            <v>98.569999999991296</v>
          </cell>
          <cell r="B974">
            <v>10</v>
          </cell>
        </row>
        <row r="975">
          <cell r="A975">
            <v>98.579999999991301</v>
          </cell>
          <cell r="B975">
            <v>10</v>
          </cell>
        </row>
        <row r="976">
          <cell r="A976">
            <v>98.589999999991306</v>
          </cell>
          <cell r="B976">
            <v>10</v>
          </cell>
        </row>
        <row r="977">
          <cell r="A977">
            <v>98.599999999991297</v>
          </cell>
          <cell r="B977">
            <v>10</v>
          </cell>
        </row>
        <row r="978">
          <cell r="A978">
            <v>98.609999999991203</v>
          </cell>
          <cell r="B978">
            <v>10</v>
          </cell>
        </row>
        <row r="979">
          <cell r="A979">
            <v>98.619999999991194</v>
          </cell>
          <cell r="B979">
            <v>10</v>
          </cell>
        </row>
        <row r="980">
          <cell r="A980">
            <v>98.629999999991199</v>
          </cell>
          <cell r="B980">
            <v>10</v>
          </cell>
        </row>
        <row r="981">
          <cell r="A981">
            <v>98.639999999991204</v>
          </cell>
          <cell r="B981">
            <v>10</v>
          </cell>
        </row>
        <row r="982">
          <cell r="A982">
            <v>98.649999999991195</v>
          </cell>
          <cell r="B982">
            <v>10</v>
          </cell>
        </row>
        <row r="983">
          <cell r="A983">
            <v>98.6599999999912</v>
          </cell>
          <cell r="B983">
            <v>10</v>
          </cell>
        </row>
        <row r="984">
          <cell r="A984">
            <v>98.669999999991205</v>
          </cell>
          <cell r="B984">
            <v>10</v>
          </cell>
        </row>
        <row r="985">
          <cell r="A985">
            <v>98.679999999991196</v>
          </cell>
          <cell r="B985">
            <v>10</v>
          </cell>
        </row>
        <row r="986">
          <cell r="A986">
            <v>98.689999999991201</v>
          </cell>
          <cell r="B986">
            <v>10</v>
          </cell>
        </row>
        <row r="987">
          <cell r="A987">
            <v>98.699999999991206</v>
          </cell>
          <cell r="B987">
            <v>10</v>
          </cell>
        </row>
        <row r="988">
          <cell r="A988">
            <v>98.709999999991197</v>
          </cell>
          <cell r="B988">
            <v>10</v>
          </cell>
        </row>
        <row r="989">
          <cell r="A989">
            <v>98.719999999991103</v>
          </cell>
          <cell r="B989">
            <v>10</v>
          </cell>
        </row>
        <row r="990">
          <cell r="A990">
            <v>98.729999999991094</v>
          </cell>
          <cell r="B990">
            <v>10</v>
          </cell>
        </row>
        <row r="991">
          <cell r="A991">
            <v>98.739999999991099</v>
          </cell>
          <cell r="B991">
            <v>10</v>
          </cell>
        </row>
        <row r="992">
          <cell r="A992">
            <v>98.749999999991104</v>
          </cell>
          <cell r="B992">
            <v>10</v>
          </cell>
        </row>
        <row r="993">
          <cell r="A993">
            <v>98.759999999991095</v>
          </cell>
          <cell r="B993">
            <v>10</v>
          </cell>
        </row>
        <row r="994">
          <cell r="A994">
            <v>98.7699999999911</v>
          </cell>
          <cell r="B994">
            <v>10</v>
          </cell>
        </row>
        <row r="995">
          <cell r="A995">
            <v>98.779999999991105</v>
          </cell>
          <cell r="B995">
            <v>10</v>
          </cell>
        </row>
        <row r="996">
          <cell r="A996">
            <v>98.789999999991096</v>
          </cell>
          <cell r="B996">
            <v>10</v>
          </cell>
        </row>
        <row r="997">
          <cell r="A997">
            <v>98.799999999991101</v>
          </cell>
          <cell r="B997">
            <v>10</v>
          </cell>
        </row>
        <row r="998">
          <cell r="A998">
            <v>98.809999999991106</v>
          </cell>
          <cell r="B998">
            <v>10</v>
          </cell>
        </row>
        <row r="999">
          <cell r="A999">
            <v>98.819999999991097</v>
          </cell>
          <cell r="B999">
            <v>10</v>
          </cell>
        </row>
        <row r="1000">
          <cell r="A1000">
            <v>98.829999999991003</v>
          </cell>
          <cell r="B1000">
            <v>10</v>
          </cell>
        </row>
        <row r="1001">
          <cell r="A1001">
            <v>98.839999999990994</v>
          </cell>
          <cell r="B1001">
            <v>10</v>
          </cell>
        </row>
        <row r="1002">
          <cell r="A1002">
            <v>98.849999999990999</v>
          </cell>
          <cell r="B1002">
            <v>10</v>
          </cell>
        </row>
        <row r="1003">
          <cell r="A1003">
            <v>98.859999999991004</v>
          </cell>
          <cell r="B1003">
            <v>10</v>
          </cell>
        </row>
        <row r="1004">
          <cell r="A1004">
            <v>98.869999999990995</v>
          </cell>
          <cell r="B1004">
            <v>10</v>
          </cell>
        </row>
        <row r="1005">
          <cell r="A1005">
            <v>98.879999999991</v>
          </cell>
          <cell r="B1005">
            <v>10</v>
          </cell>
        </row>
        <row r="1006">
          <cell r="A1006">
            <v>98.889999999991005</v>
          </cell>
          <cell r="B1006">
            <v>10</v>
          </cell>
        </row>
        <row r="1007">
          <cell r="A1007">
            <v>98.899999999990996</v>
          </cell>
          <cell r="B1007">
            <v>10</v>
          </cell>
        </row>
        <row r="1008">
          <cell r="A1008">
            <v>98.909999999991001</v>
          </cell>
          <cell r="B1008">
            <v>10</v>
          </cell>
        </row>
        <row r="1009">
          <cell r="A1009">
            <v>98.919999999991006</v>
          </cell>
          <cell r="B1009">
            <v>10</v>
          </cell>
        </row>
        <row r="1010">
          <cell r="A1010">
            <v>98.929999999990997</v>
          </cell>
          <cell r="B1010">
            <v>10</v>
          </cell>
        </row>
        <row r="1011">
          <cell r="A1011">
            <v>98.939999999990903</v>
          </cell>
          <cell r="B1011">
            <v>10</v>
          </cell>
        </row>
        <row r="1012">
          <cell r="A1012">
            <v>98.949999999990894</v>
          </cell>
          <cell r="B1012">
            <v>10</v>
          </cell>
        </row>
        <row r="1013">
          <cell r="A1013">
            <v>98.959999999990899</v>
          </cell>
          <cell r="B1013">
            <v>10</v>
          </cell>
        </row>
        <row r="1014">
          <cell r="A1014">
            <v>98.969999999990904</v>
          </cell>
          <cell r="B1014">
            <v>10</v>
          </cell>
        </row>
        <row r="1015">
          <cell r="A1015">
            <v>98.979999999990895</v>
          </cell>
          <cell r="B1015">
            <v>10</v>
          </cell>
        </row>
        <row r="1016">
          <cell r="A1016">
            <v>98.9899999999909</v>
          </cell>
          <cell r="B1016">
            <v>10</v>
          </cell>
        </row>
        <row r="1017">
          <cell r="A1017">
            <v>98.999999999990905</v>
          </cell>
          <cell r="B1017">
            <v>10</v>
          </cell>
        </row>
        <row r="1018">
          <cell r="A1018">
            <v>99.009999999990896</v>
          </cell>
          <cell r="B1018">
            <v>10</v>
          </cell>
        </row>
        <row r="1019">
          <cell r="A1019">
            <v>99.019999999990901</v>
          </cell>
          <cell r="B1019">
            <v>10</v>
          </cell>
        </row>
        <row r="1020">
          <cell r="A1020">
            <v>99.029999999990906</v>
          </cell>
          <cell r="B1020">
            <v>10</v>
          </cell>
        </row>
        <row r="1021">
          <cell r="A1021">
            <v>99.039999999990897</v>
          </cell>
          <cell r="B1021">
            <v>10</v>
          </cell>
        </row>
        <row r="1022">
          <cell r="A1022">
            <v>99.049999999990803</v>
          </cell>
          <cell r="B1022">
            <v>10</v>
          </cell>
        </row>
        <row r="1023">
          <cell r="A1023">
            <v>99.059999999990794</v>
          </cell>
          <cell r="B1023">
            <v>10</v>
          </cell>
        </row>
        <row r="1024">
          <cell r="A1024">
            <v>99.069999999990799</v>
          </cell>
          <cell r="B1024">
            <v>10</v>
          </cell>
        </row>
        <row r="1025">
          <cell r="A1025">
            <v>99.079999999990804</v>
          </cell>
          <cell r="B1025">
            <v>10</v>
          </cell>
        </row>
        <row r="1026">
          <cell r="A1026">
            <v>99.089999999990795</v>
          </cell>
          <cell r="B1026">
            <v>10</v>
          </cell>
        </row>
        <row r="1027">
          <cell r="A1027">
            <v>99.0999999999908</v>
          </cell>
          <cell r="B1027">
            <v>10</v>
          </cell>
        </row>
        <row r="1028">
          <cell r="A1028">
            <v>99.109999999990805</v>
          </cell>
          <cell r="B1028">
            <v>10</v>
          </cell>
        </row>
        <row r="1029">
          <cell r="A1029">
            <v>99.119999999990796</v>
          </cell>
          <cell r="B1029">
            <v>10</v>
          </cell>
        </row>
        <row r="1030">
          <cell r="A1030">
            <v>99.129999999990801</v>
          </cell>
          <cell r="B1030">
            <v>10</v>
          </cell>
        </row>
        <row r="1031">
          <cell r="A1031">
            <v>99.139999999990806</v>
          </cell>
          <cell r="B1031">
            <v>10</v>
          </cell>
        </row>
        <row r="1032">
          <cell r="A1032">
            <v>99.149999999990797</v>
          </cell>
          <cell r="B1032">
            <v>10</v>
          </cell>
        </row>
        <row r="1033">
          <cell r="A1033">
            <v>99.159999999990703</v>
          </cell>
          <cell r="B1033">
            <v>10</v>
          </cell>
        </row>
        <row r="1034">
          <cell r="A1034">
            <v>99.169999999990694</v>
          </cell>
          <cell r="B1034">
            <v>10</v>
          </cell>
        </row>
        <row r="1035">
          <cell r="A1035">
            <v>99.179999999990699</v>
          </cell>
          <cell r="B1035">
            <v>10</v>
          </cell>
        </row>
        <row r="1036">
          <cell r="A1036">
            <v>99.189999999990704</v>
          </cell>
          <cell r="B1036">
            <v>10</v>
          </cell>
        </row>
        <row r="1037">
          <cell r="A1037">
            <v>99.199999999990695</v>
          </cell>
          <cell r="B1037">
            <v>10</v>
          </cell>
        </row>
        <row r="1038">
          <cell r="A1038">
            <v>99.2099999999907</v>
          </cell>
          <cell r="B1038">
            <v>10</v>
          </cell>
        </row>
        <row r="1039">
          <cell r="A1039">
            <v>99.219999999990705</v>
          </cell>
          <cell r="B1039">
            <v>10</v>
          </cell>
        </row>
        <row r="1040">
          <cell r="A1040">
            <v>99.229999999990696</v>
          </cell>
          <cell r="B1040">
            <v>10</v>
          </cell>
        </row>
        <row r="1041">
          <cell r="A1041">
            <v>99.239999999990701</v>
          </cell>
          <cell r="B1041">
            <v>10</v>
          </cell>
        </row>
        <row r="1042">
          <cell r="A1042">
            <v>99.249999999990706</v>
          </cell>
          <cell r="B1042">
            <v>10</v>
          </cell>
        </row>
        <row r="1043">
          <cell r="A1043">
            <v>99.259999999990697</v>
          </cell>
          <cell r="B1043">
            <v>10</v>
          </cell>
        </row>
        <row r="1044">
          <cell r="A1044">
            <v>99.269999999990603</v>
          </cell>
          <cell r="B1044">
            <v>10</v>
          </cell>
        </row>
        <row r="1045">
          <cell r="A1045">
            <v>99.279999999990594</v>
          </cell>
          <cell r="B1045">
            <v>10</v>
          </cell>
        </row>
        <row r="1046">
          <cell r="A1046">
            <v>99.289999999990599</v>
          </cell>
          <cell r="B1046">
            <v>10</v>
          </cell>
        </row>
        <row r="1047">
          <cell r="A1047">
            <v>99.299999999990604</v>
          </cell>
          <cell r="B1047">
            <v>10</v>
          </cell>
        </row>
        <row r="1048">
          <cell r="A1048">
            <v>99.309999999990595</v>
          </cell>
          <cell r="B1048">
            <v>10</v>
          </cell>
        </row>
        <row r="1049">
          <cell r="A1049">
            <v>99.3199999999906</v>
          </cell>
          <cell r="B1049">
            <v>10</v>
          </cell>
        </row>
        <row r="1050">
          <cell r="A1050">
            <v>99.329999999990605</v>
          </cell>
          <cell r="B1050">
            <v>10</v>
          </cell>
        </row>
        <row r="1051">
          <cell r="A1051">
            <v>99.339999999990596</v>
          </cell>
          <cell r="B1051">
            <v>10</v>
          </cell>
        </row>
        <row r="1052">
          <cell r="A1052">
            <v>99.349999999990601</v>
          </cell>
          <cell r="B1052">
            <v>10</v>
          </cell>
        </row>
        <row r="1053">
          <cell r="A1053">
            <v>99.359999999990606</v>
          </cell>
          <cell r="B1053">
            <v>10</v>
          </cell>
        </row>
        <row r="1054">
          <cell r="A1054">
            <v>99.369999999990597</v>
          </cell>
          <cell r="B1054">
            <v>10</v>
          </cell>
        </row>
        <row r="1055">
          <cell r="A1055">
            <v>99.379999999990503</v>
          </cell>
          <cell r="B1055">
            <v>10</v>
          </cell>
        </row>
        <row r="1056">
          <cell r="A1056">
            <v>99.389999999990494</v>
          </cell>
          <cell r="B1056">
            <v>10</v>
          </cell>
        </row>
        <row r="1057">
          <cell r="A1057">
            <v>99.399999999990499</v>
          </cell>
          <cell r="B1057">
            <v>10</v>
          </cell>
        </row>
        <row r="1058">
          <cell r="A1058">
            <v>99.409999999990504</v>
          </cell>
          <cell r="B1058">
            <v>10</v>
          </cell>
        </row>
        <row r="1059">
          <cell r="A1059">
            <v>99.419999999990495</v>
          </cell>
          <cell r="B1059">
            <v>10</v>
          </cell>
        </row>
        <row r="1060">
          <cell r="A1060">
            <v>99.4299999999905</v>
          </cell>
          <cell r="B1060">
            <v>10</v>
          </cell>
        </row>
        <row r="1061">
          <cell r="A1061">
            <v>99.439999999990505</v>
          </cell>
          <cell r="B1061">
            <v>10</v>
          </cell>
        </row>
        <row r="1062">
          <cell r="A1062">
            <v>99.449999999990496</v>
          </cell>
          <cell r="B1062">
            <v>10</v>
          </cell>
        </row>
        <row r="1063">
          <cell r="A1063">
            <v>99.459999999990501</v>
          </cell>
          <cell r="B1063">
            <v>10</v>
          </cell>
        </row>
        <row r="1064">
          <cell r="A1064">
            <v>99.469999999990506</v>
          </cell>
          <cell r="B1064">
            <v>10</v>
          </cell>
        </row>
        <row r="1065">
          <cell r="A1065">
            <v>99.479999999990497</v>
          </cell>
          <cell r="B1065">
            <v>10</v>
          </cell>
        </row>
        <row r="1066">
          <cell r="A1066">
            <v>99.489999999990403</v>
          </cell>
          <cell r="B1066">
            <v>10</v>
          </cell>
        </row>
        <row r="1067">
          <cell r="A1067">
            <v>99.499999999990393</v>
          </cell>
          <cell r="B1067">
            <v>10</v>
          </cell>
        </row>
        <row r="1068">
          <cell r="A1068">
            <v>99.509999999990399</v>
          </cell>
          <cell r="B1068">
            <v>10</v>
          </cell>
        </row>
        <row r="1069">
          <cell r="A1069">
            <v>99.519999999990404</v>
          </cell>
          <cell r="B1069">
            <v>10</v>
          </cell>
        </row>
        <row r="1070">
          <cell r="A1070">
            <v>99.529999999990395</v>
          </cell>
          <cell r="B1070">
            <v>10</v>
          </cell>
        </row>
        <row r="1071">
          <cell r="A1071">
            <v>99.5399999999904</v>
          </cell>
          <cell r="B1071">
            <v>10</v>
          </cell>
        </row>
        <row r="1072">
          <cell r="A1072">
            <v>99.549999999990405</v>
          </cell>
          <cell r="B1072">
            <v>10</v>
          </cell>
        </row>
        <row r="1073">
          <cell r="A1073">
            <v>99.559999999990396</v>
          </cell>
          <cell r="B1073">
            <v>10</v>
          </cell>
        </row>
        <row r="1074">
          <cell r="A1074">
            <v>99.569999999990401</v>
          </cell>
          <cell r="B1074">
            <v>10</v>
          </cell>
        </row>
        <row r="1075">
          <cell r="A1075">
            <v>99.579999999990406</v>
          </cell>
          <cell r="B1075">
            <v>10</v>
          </cell>
        </row>
        <row r="1076">
          <cell r="A1076">
            <v>99.589999999990397</v>
          </cell>
          <cell r="B1076">
            <v>10</v>
          </cell>
        </row>
        <row r="1077">
          <cell r="A1077">
            <v>99.599999999990303</v>
          </cell>
          <cell r="B1077">
            <v>10</v>
          </cell>
        </row>
        <row r="1078">
          <cell r="A1078">
            <v>99.609999999990293</v>
          </cell>
          <cell r="B1078">
            <v>10</v>
          </cell>
        </row>
        <row r="1079">
          <cell r="A1079">
            <v>99.619999999990299</v>
          </cell>
          <cell r="B1079">
            <v>10</v>
          </cell>
        </row>
        <row r="1080">
          <cell r="A1080">
            <v>99.629999999990304</v>
          </cell>
          <cell r="B1080">
            <v>10</v>
          </cell>
        </row>
        <row r="1081">
          <cell r="A1081">
            <v>99.639999999990295</v>
          </cell>
          <cell r="B1081">
            <v>10</v>
          </cell>
        </row>
        <row r="1082">
          <cell r="A1082">
            <v>99.6499999999903</v>
          </cell>
          <cell r="B1082">
            <v>10</v>
          </cell>
        </row>
        <row r="1083">
          <cell r="A1083">
            <v>99.659999999990305</v>
          </cell>
          <cell r="B1083">
            <v>10</v>
          </cell>
        </row>
        <row r="1084">
          <cell r="A1084">
            <v>99.669999999990296</v>
          </cell>
          <cell r="B1084">
            <v>10</v>
          </cell>
        </row>
        <row r="1085">
          <cell r="A1085">
            <v>99.679999999990301</v>
          </cell>
          <cell r="B1085">
            <v>10</v>
          </cell>
        </row>
        <row r="1086">
          <cell r="A1086">
            <v>99.689999999990306</v>
          </cell>
          <cell r="B1086">
            <v>10</v>
          </cell>
        </row>
        <row r="1087">
          <cell r="A1087">
            <v>99.699999999990297</v>
          </cell>
          <cell r="B1087">
            <v>10</v>
          </cell>
        </row>
        <row r="1088">
          <cell r="A1088">
            <v>99.709999999990202</v>
          </cell>
          <cell r="B1088">
            <v>10</v>
          </cell>
        </row>
        <row r="1089">
          <cell r="A1089">
            <v>99.719999999990193</v>
          </cell>
          <cell r="B1089">
            <v>10</v>
          </cell>
        </row>
        <row r="1090">
          <cell r="A1090">
            <v>99.729999999990198</v>
          </cell>
          <cell r="B1090">
            <v>10</v>
          </cell>
        </row>
        <row r="1091">
          <cell r="A1091">
            <v>99.739999999990204</v>
          </cell>
          <cell r="B1091">
            <v>10</v>
          </cell>
        </row>
        <row r="1092">
          <cell r="A1092">
            <v>99.749999999990195</v>
          </cell>
          <cell r="B1092">
            <v>10</v>
          </cell>
        </row>
        <row r="1093">
          <cell r="A1093">
            <v>99.7599999999902</v>
          </cell>
          <cell r="B1093">
            <v>10</v>
          </cell>
        </row>
        <row r="1094">
          <cell r="A1094">
            <v>99.769999999990205</v>
          </cell>
          <cell r="B1094">
            <v>10</v>
          </cell>
        </row>
        <row r="1095">
          <cell r="A1095">
            <v>99.779999999990196</v>
          </cell>
          <cell r="B1095">
            <v>10</v>
          </cell>
        </row>
        <row r="1096">
          <cell r="A1096">
            <v>99.789999999990201</v>
          </cell>
          <cell r="B1096">
            <v>10</v>
          </cell>
        </row>
        <row r="1097">
          <cell r="A1097">
            <v>99.799999999990206</v>
          </cell>
          <cell r="B1097">
            <v>10</v>
          </cell>
        </row>
        <row r="1098">
          <cell r="A1098">
            <v>99.809999999990197</v>
          </cell>
          <cell r="B1098">
            <v>10</v>
          </cell>
        </row>
        <row r="1099">
          <cell r="A1099">
            <v>99.819999999990102</v>
          </cell>
          <cell r="B1099">
            <v>10</v>
          </cell>
        </row>
        <row r="1100">
          <cell r="A1100">
            <v>99.829999999990093</v>
          </cell>
          <cell r="B1100">
            <v>10</v>
          </cell>
        </row>
        <row r="1101">
          <cell r="A1101">
            <v>99.839999999990098</v>
          </cell>
          <cell r="B1101">
            <v>10</v>
          </cell>
        </row>
        <row r="1102">
          <cell r="A1102">
            <v>99.849999999990104</v>
          </cell>
          <cell r="B1102">
            <v>10</v>
          </cell>
        </row>
        <row r="1103">
          <cell r="A1103">
            <v>99.859999999990094</v>
          </cell>
          <cell r="B1103">
            <v>10</v>
          </cell>
        </row>
        <row r="1104">
          <cell r="A1104">
            <v>99.8699999999901</v>
          </cell>
          <cell r="B1104">
            <v>10</v>
          </cell>
        </row>
        <row r="1105">
          <cell r="A1105">
            <v>99.879999999990105</v>
          </cell>
          <cell r="B1105">
            <v>10</v>
          </cell>
        </row>
        <row r="1106">
          <cell r="A1106">
            <v>99.889999999990096</v>
          </cell>
          <cell r="B1106">
            <v>10</v>
          </cell>
        </row>
        <row r="1107">
          <cell r="A1107">
            <v>99.899999999990101</v>
          </cell>
          <cell r="B1107">
            <v>10</v>
          </cell>
        </row>
        <row r="1108">
          <cell r="A1108">
            <v>99.909999999990106</v>
          </cell>
          <cell r="B1108">
            <v>10</v>
          </cell>
        </row>
        <row r="1109">
          <cell r="A1109">
            <v>99.919999999990097</v>
          </cell>
          <cell r="B1109">
            <v>10</v>
          </cell>
        </row>
        <row r="1110">
          <cell r="A1110">
            <v>99.929999999990002</v>
          </cell>
          <cell r="B1110">
            <v>10</v>
          </cell>
        </row>
        <row r="1111">
          <cell r="A1111">
            <v>99.939999999989993</v>
          </cell>
          <cell r="B1111">
            <v>10</v>
          </cell>
        </row>
        <row r="1112">
          <cell r="A1112">
            <v>99.949999999989998</v>
          </cell>
          <cell r="B1112">
            <v>10</v>
          </cell>
        </row>
        <row r="1113">
          <cell r="A1113">
            <v>99.959999999990004</v>
          </cell>
          <cell r="B1113">
            <v>10</v>
          </cell>
        </row>
        <row r="1114">
          <cell r="A1114">
            <v>99.969999999989994</v>
          </cell>
          <cell r="B1114">
            <v>10</v>
          </cell>
        </row>
        <row r="1115">
          <cell r="A1115">
            <v>99.97999999999</v>
          </cell>
          <cell r="B1115">
            <v>10</v>
          </cell>
        </row>
        <row r="1116">
          <cell r="A1116">
            <v>99.989999999990005</v>
          </cell>
          <cell r="B1116">
            <v>10</v>
          </cell>
        </row>
        <row r="1117">
          <cell r="A1117">
            <v>99.999999999989996</v>
          </cell>
          <cell r="B1117">
            <v>10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1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32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33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34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35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Relationship Id="rId4" Type="http://schemas.openxmlformats.org/officeDocument/2006/relationships/comments" Target="../comments36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37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Relationship Id="rId4" Type="http://schemas.openxmlformats.org/officeDocument/2006/relationships/comments" Target="../comments38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Relationship Id="rId4" Type="http://schemas.openxmlformats.org/officeDocument/2006/relationships/comments" Target="../comments39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Relationship Id="rId4" Type="http://schemas.openxmlformats.org/officeDocument/2006/relationships/comments" Target="../comments40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Relationship Id="rId4" Type="http://schemas.openxmlformats.org/officeDocument/2006/relationships/comments" Target="../comments41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Relationship Id="rId4" Type="http://schemas.openxmlformats.org/officeDocument/2006/relationships/comments" Target="../comments42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Relationship Id="rId4" Type="http://schemas.openxmlformats.org/officeDocument/2006/relationships/comments" Target="../comments43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Relationship Id="rId4" Type="http://schemas.openxmlformats.org/officeDocument/2006/relationships/comments" Target="../comments44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Relationship Id="rId4" Type="http://schemas.openxmlformats.org/officeDocument/2006/relationships/comments" Target="../comments45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Relationship Id="rId4" Type="http://schemas.openxmlformats.org/officeDocument/2006/relationships/comments" Target="../comments46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7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Relationship Id="rId4" Type="http://schemas.openxmlformats.org/officeDocument/2006/relationships/comments" Target="../comments47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8.v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Relationship Id="rId4" Type="http://schemas.openxmlformats.org/officeDocument/2006/relationships/comments" Target="../comments48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Relationship Id="rId4" Type="http://schemas.openxmlformats.org/officeDocument/2006/relationships/comments" Target="../comments49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0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1.bin"/><Relationship Id="rId4" Type="http://schemas.openxmlformats.org/officeDocument/2006/relationships/comments" Target="../comments50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1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2.bin"/><Relationship Id="rId4" Type="http://schemas.openxmlformats.org/officeDocument/2006/relationships/comments" Target="../comments51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2.v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3.bin"/><Relationship Id="rId4" Type="http://schemas.openxmlformats.org/officeDocument/2006/relationships/comments" Target="../comments52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3.vml"/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4.bin"/><Relationship Id="rId4" Type="http://schemas.openxmlformats.org/officeDocument/2006/relationships/comments" Target="../comments53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4.v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5.bin"/><Relationship Id="rId4" Type="http://schemas.openxmlformats.org/officeDocument/2006/relationships/comments" Target="../comments54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5.vml"/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6.bin"/><Relationship Id="rId4" Type="http://schemas.openxmlformats.org/officeDocument/2006/relationships/comments" Target="../comments55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6.vml"/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7.bin"/><Relationship Id="rId4" Type="http://schemas.openxmlformats.org/officeDocument/2006/relationships/comments" Target="../comments56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7.vml"/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8.bin"/><Relationship Id="rId4" Type="http://schemas.openxmlformats.org/officeDocument/2006/relationships/comments" Target="../comments57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8.vml"/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9.bin"/><Relationship Id="rId4" Type="http://schemas.openxmlformats.org/officeDocument/2006/relationships/comments" Target="../comments58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9.vml"/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0.bin"/><Relationship Id="rId4" Type="http://schemas.openxmlformats.org/officeDocument/2006/relationships/comments" Target="../comments59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0.vml"/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1.bin"/><Relationship Id="rId4" Type="http://schemas.openxmlformats.org/officeDocument/2006/relationships/comments" Target="../comments60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1.vml"/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2.bin"/><Relationship Id="rId4" Type="http://schemas.openxmlformats.org/officeDocument/2006/relationships/comments" Target="../comments61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2.vml"/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3.bin"/><Relationship Id="rId4" Type="http://schemas.openxmlformats.org/officeDocument/2006/relationships/comments" Target="../comments62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3.vml"/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4.bin"/><Relationship Id="rId4" Type="http://schemas.openxmlformats.org/officeDocument/2006/relationships/comments" Target="../comments63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4.vml"/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5.bin"/><Relationship Id="rId4" Type="http://schemas.openxmlformats.org/officeDocument/2006/relationships/comments" Target="../comments64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5.vml"/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6.bin"/><Relationship Id="rId4" Type="http://schemas.openxmlformats.org/officeDocument/2006/relationships/comments" Target="../comments65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6.vml"/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7.bin"/><Relationship Id="rId4" Type="http://schemas.openxmlformats.org/officeDocument/2006/relationships/comments" Target="../comments66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7.vml"/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8.bin"/><Relationship Id="rId4" Type="http://schemas.openxmlformats.org/officeDocument/2006/relationships/comments" Target="../comments67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8.vml"/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9.bin"/><Relationship Id="rId4" Type="http://schemas.openxmlformats.org/officeDocument/2006/relationships/comments" Target="../comments68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9.vml"/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70.bin"/><Relationship Id="rId4" Type="http://schemas.openxmlformats.org/officeDocument/2006/relationships/comments" Target="../comments69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0.vml"/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1.bin"/><Relationship Id="rId4" Type="http://schemas.openxmlformats.org/officeDocument/2006/relationships/comments" Target="../comments70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1.vml"/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2.bin"/><Relationship Id="rId4" Type="http://schemas.openxmlformats.org/officeDocument/2006/relationships/comments" Target="../comments71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2.vml"/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3.bin"/><Relationship Id="rId4" Type="http://schemas.openxmlformats.org/officeDocument/2006/relationships/comments" Target="../comments72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3.vml"/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4.bin"/><Relationship Id="rId4" Type="http://schemas.openxmlformats.org/officeDocument/2006/relationships/comments" Target="../comments73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4.vml"/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5.bin"/><Relationship Id="rId4" Type="http://schemas.openxmlformats.org/officeDocument/2006/relationships/comments" Target="../comments74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5.vml"/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6.bin"/><Relationship Id="rId4" Type="http://schemas.openxmlformats.org/officeDocument/2006/relationships/comments" Target="../comments75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6.vml"/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7.bin"/><Relationship Id="rId4" Type="http://schemas.openxmlformats.org/officeDocument/2006/relationships/comments" Target="../comments76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7.vml"/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8.bin"/><Relationship Id="rId4" Type="http://schemas.openxmlformats.org/officeDocument/2006/relationships/comments" Target="../comments77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8.vml"/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9.bin"/><Relationship Id="rId4" Type="http://schemas.openxmlformats.org/officeDocument/2006/relationships/comments" Target="../comments78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9.vml"/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80.bin"/><Relationship Id="rId4" Type="http://schemas.openxmlformats.org/officeDocument/2006/relationships/comments" Target="../comments79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0.vml"/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1.bin"/><Relationship Id="rId4" Type="http://schemas.openxmlformats.org/officeDocument/2006/relationships/comments" Target="../comments80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1.vml"/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2.bin"/><Relationship Id="rId4" Type="http://schemas.openxmlformats.org/officeDocument/2006/relationships/comments" Target="../comments81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2.vml"/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3.bin"/><Relationship Id="rId4" Type="http://schemas.openxmlformats.org/officeDocument/2006/relationships/comments" Target="../comments82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3.vml"/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4.bin"/><Relationship Id="rId4" Type="http://schemas.openxmlformats.org/officeDocument/2006/relationships/comments" Target="../comments83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4.vml"/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5.bin"/><Relationship Id="rId4" Type="http://schemas.openxmlformats.org/officeDocument/2006/relationships/comments" Target="../comments84.xm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5.vml"/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6.bin"/><Relationship Id="rId4" Type="http://schemas.openxmlformats.org/officeDocument/2006/relationships/comments" Target="../comments85.xm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6.vml"/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7.bin"/><Relationship Id="rId4" Type="http://schemas.openxmlformats.org/officeDocument/2006/relationships/comments" Target="../comments86.xm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7.vml"/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8.bin"/><Relationship Id="rId4" Type="http://schemas.openxmlformats.org/officeDocument/2006/relationships/comments" Target="../comments87.xm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8.vml"/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9.bin"/><Relationship Id="rId4" Type="http://schemas.openxmlformats.org/officeDocument/2006/relationships/comments" Target="../comments88.xm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9.vml"/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90.bin"/><Relationship Id="rId4" Type="http://schemas.openxmlformats.org/officeDocument/2006/relationships/comments" Target="../comments89.xm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0.vml"/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1.bin"/><Relationship Id="rId4" Type="http://schemas.openxmlformats.org/officeDocument/2006/relationships/comments" Target="../comments90.xm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1.vml"/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2.bin"/><Relationship Id="rId4" Type="http://schemas.openxmlformats.org/officeDocument/2006/relationships/comments" Target="../comments91.xm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2.vml"/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3.bin"/><Relationship Id="rId4" Type="http://schemas.openxmlformats.org/officeDocument/2006/relationships/comments" Target="../comments92.xm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3.vml"/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4.bin"/><Relationship Id="rId4" Type="http://schemas.openxmlformats.org/officeDocument/2006/relationships/comments" Target="../comments93.xm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4.vml"/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5.bin"/><Relationship Id="rId4" Type="http://schemas.openxmlformats.org/officeDocument/2006/relationships/comments" Target="../comments94.xml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5.vml"/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6.bin"/><Relationship Id="rId4" Type="http://schemas.openxmlformats.org/officeDocument/2006/relationships/comments" Target="../comments95.xml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6.vml"/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7.bin"/><Relationship Id="rId4" Type="http://schemas.openxmlformats.org/officeDocument/2006/relationships/comments" Target="../comments96.xm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7.vml"/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8.bin"/><Relationship Id="rId4" Type="http://schemas.openxmlformats.org/officeDocument/2006/relationships/comments" Target="../comments97.xml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8.vml"/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9.bin"/><Relationship Id="rId4" Type="http://schemas.openxmlformats.org/officeDocument/2006/relationships/comments" Target="../comments98.xml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9.vml"/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100.bin"/><Relationship Id="rId4" Type="http://schemas.openxmlformats.org/officeDocument/2006/relationships/comments" Target="../comments99.xm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0.vml"/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1.bin"/><Relationship Id="rId4" Type="http://schemas.openxmlformats.org/officeDocument/2006/relationships/comments" Target="../comments100.xm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1.vml"/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2.bin"/><Relationship Id="rId4" Type="http://schemas.openxmlformats.org/officeDocument/2006/relationships/comments" Target="../comments101.xm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2.vml"/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3.bin"/><Relationship Id="rId4" Type="http://schemas.openxmlformats.org/officeDocument/2006/relationships/comments" Target="../comments102.xml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3.vml"/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4.bin"/><Relationship Id="rId4" Type="http://schemas.openxmlformats.org/officeDocument/2006/relationships/comments" Target="../comments103.xml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4.vml"/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5.bin"/><Relationship Id="rId4" Type="http://schemas.openxmlformats.org/officeDocument/2006/relationships/comments" Target="../comments104.xml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5.vml"/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6.bin"/><Relationship Id="rId4" Type="http://schemas.openxmlformats.org/officeDocument/2006/relationships/comments" Target="../comments105.xml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6.vml"/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7.bin"/><Relationship Id="rId4" Type="http://schemas.openxmlformats.org/officeDocument/2006/relationships/comments" Target="../comments106.xml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7.vml"/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8.bin"/><Relationship Id="rId4" Type="http://schemas.openxmlformats.org/officeDocument/2006/relationships/comments" Target="../comments107.xml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8.vml"/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9.bin"/><Relationship Id="rId4" Type="http://schemas.openxmlformats.org/officeDocument/2006/relationships/comments" Target="../comments108.xml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9.vml"/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10.bin"/><Relationship Id="rId4" Type="http://schemas.openxmlformats.org/officeDocument/2006/relationships/comments" Target="../comments109.xml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0.vml"/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1.bin"/><Relationship Id="rId4" Type="http://schemas.openxmlformats.org/officeDocument/2006/relationships/comments" Target="../comments110.xml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1.vml"/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2.bin"/><Relationship Id="rId4" Type="http://schemas.openxmlformats.org/officeDocument/2006/relationships/comments" Target="../comments111.xml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2.vml"/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3.bin"/><Relationship Id="rId4" Type="http://schemas.openxmlformats.org/officeDocument/2006/relationships/comments" Target="../comments112.xml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3.vml"/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4.bin"/><Relationship Id="rId4" Type="http://schemas.openxmlformats.org/officeDocument/2006/relationships/comments" Target="../comments113.xml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4.vml"/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5.bin"/><Relationship Id="rId4" Type="http://schemas.openxmlformats.org/officeDocument/2006/relationships/comments" Target="../comments114.xml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5.vml"/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6.bin"/><Relationship Id="rId4" Type="http://schemas.openxmlformats.org/officeDocument/2006/relationships/comments" Target="../comments115.xml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6.vml"/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7.bin"/><Relationship Id="rId4" Type="http://schemas.openxmlformats.org/officeDocument/2006/relationships/comments" Target="../comments116.xml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7.vml"/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8.bin"/><Relationship Id="rId4" Type="http://schemas.openxmlformats.org/officeDocument/2006/relationships/comments" Target="../comments117.xml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8.vml"/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9.bin"/><Relationship Id="rId4" Type="http://schemas.openxmlformats.org/officeDocument/2006/relationships/comments" Target="../comments118.xml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9.vml"/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20.bin"/><Relationship Id="rId4" Type="http://schemas.openxmlformats.org/officeDocument/2006/relationships/comments" Target="../comments119.xml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0.vml"/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1.bin"/><Relationship Id="rId4" Type="http://schemas.openxmlformats.org/officeDocument/2006/relationships/comments" Target="../comments120.xml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1.vml"/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2.bin"/><Relationship Id="rId4" Type="http://schemas.openxmlformats.org/officeDocument/2006/relationships/comments" Target="../comments121.xml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2.vml"/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3.bin"/><Relationship Id="rId4" Type="http://schemas.openxmlformats.org/officeDocument/2006/relationships/comments" Target="../comments122.xml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3.vml"/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4.bin"/><Relationship Id="rId4" Type="http://schemas.openxmlformats.org/officeDocument/2006/relationships/comments" Target="../comments123.xml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4.vml"/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5.bin"/><Relationship Id="rId4" Type="http://schemas.openxmlformats.org/officeDocument/2006/relationships/comments" Target="../comments124.xml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5.vml"/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6.bin"/><Relationship Id="rId4" Type="http://schemas.openxmlformats.org/officeDocument/2006/relationships/comments" Target="../comments125.xml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6.vml"/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7.bin"/><Relationship Id="rId4" Type="http://schemas.openxmlformats.org/officeDocument/2006/relationships/comments" Target="../comments126.xml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7.vml"/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8.bin"/><Relationship Id="rId4" Type="http://schemas.openxmlformats.org/officeDocument/2006/relationships/comments" Target="../comments127.xml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8.vml"/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9.bin"/><Relationship Id="rId4" Type="http://schemas.openxmlformats.org/officeDocument/2006/relationships/comments" Target="../comments128.xml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9.vml"/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30.bin"/><Relationship Id="rId4" Type="http://schemas.openxmlformats.org/officeDocument/2006/relationships/comments" Target="../comments129.xml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0.vml"/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1.bin"/><Relationship Id="rId4" Type="http://schemas.openxmlformats.org/officeDocument/2006/relationships/comments" Target="../comments130.xml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1.vml"/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2.bin"/><Relationship Id="rId4" Type="http://schemas.openxmlformats.org/officeDocument/2006/relationships/comments" Target="../comments131.xml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2.vml"/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3.bin"/><Relationship Id="rId4" Type="http://schemas.openxmlformats.org/officeDocument/2006/relationships/comments" Target="../comments132.xml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3.vml"/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4.bin"/><Relationship Id="rId4" Type="http://schemas.openxmlformats.org/officeDocument/2006/relationships/comments" Target="../comments133.xml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4.vml"/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5.bin"/><Relationship Id="rId4" Type="http://schemas.openxmlformats.org/officeDocument/2006/relationships/comments" Target="../comments134.xml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5.vml"/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6.bin"/><Relationship Id="rId4" Type="http://schemas.openxmlformats.org/officeDocument/2006/relationships/comments" Target="../comments135.xml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6.vml"/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7.bin"/><Relationship Id="rId4" Type="http://schemas.openxmlformats.org/officeDocument/2006/relationships/comments" Target="../comments136.xml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7.vml"/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8.bin"/><Relationship Id="rId4" Type="http://schemas.openxmlformats.org/officeDocument/2006/relationships/comments" Target="../comments137.xml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8.vml"/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9.bin"/><Relationship Id="rId4" Type="http://schemas.openxmlformats.org/officeDocument/2006/relationships/comments" Target="../comments138.xml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9.vml"/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40.bin"/><Relationship Id="rId4" Type="http://schemas.openxmlformats.org/officeDocument/2006/relationships/comments" Target="../comments139.xml"/></Relationships>
</file>

<file path=xl/worksheets/_rels/sheet1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0.vml"/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1.bin"/><Relationship Id="rId4" Type="http://schemas.openxmlformats.org/officeDocument/2006/relationships/comments" Target="../comments140.xml"/></Relationships>
</file>

<file path=xl/worksheets/_rels/sheet1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1.vml"/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2.bin"/><Relationship Id="rId4" Type="http://schemas.openxmlformats.org/officeDocument/2006/relationships/comments" Target="../comments141.xml"/></Relationships>
</file>

<file path=xl/worksheets/_rels/sheet1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2.vml"/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3.bin"/><Relationship Id="rId4" Type="http://schemas.openxmlformats.org/officeDocument/2006/relationships/comments" Target="../comments142.xml"/></Relationships>
</file>

<file path=xl/worksheets/_rels/sheet1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3.vml"/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4.bin"/><Relationship Id="rId4" Type="http://schemas.openxmlformats.org/officeDocument/2006/relationships/comments" Target="../comments143.xml"/></Relationships>
</file>

<file path=xl/worksheets/_rels/sheet1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4.vml"/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5.bin"/><Relationship Id="rId4" Type="http://schemas.openxmlformats.org/officeDocument/2006/relationships/comments" Target="../comments144.xml"/></Relationships>
</file>

<file path=xl/worksheets/_rels/sheet1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5.vml"/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6.bin"/><Relationship Id="rId4" Type="http://schemas.openxmlformats.org/officeDocument/2006/relationships/comments" Target="../comments145.xml"/></Relationships>
</file>

<file path=xl/worksheets/_rels/sheet1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6.vml"/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7.bin"/><Relationship Id="rId4" Type="http://schemas.openxmlformats.org/officeDocument/2006/relationships/comments" Target="../comments146.xml"/></Relationships>
</file>

<file path=xl/worksheets/_rels/sheet1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7.vml"/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48.bin"/><Relationship Id="rId4" Type="http://schemas.openxmlformats.org/officeDocument/2006/relationships/comments" Target="../comments147.xml"/></Relationships>
</file>

<file path=xl/worksheets/_rels/sheet1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8.vml"/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49.bin"/><Relationship Id="rId4" Type="http://schemas.openxmlformats.org/officeDocument/2006/relationships/comments" Target="../comments148.xml"/></Relationships>
</file>

<file path=xl/worksheets/_rels/sheet1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9.vml"/><Relationship Id="rId2" Type="http://schemas.openxmlformats.org/officeDocument/2006/relationships/drawing" Target="../drawings/drawing149.xml"/><Relationship Id="rId1" Type="http://schemas.openxmlformats.org/officeDocument/2006/relationships/printerSettings" Target="../printerSettings/printerSettings150.bin"/><Relationship Id="rId4" Type="http://schemas.openxmlformats.org/officeDocument/2006/relationships/comments" Target="../comments149.xml"/></Relationships>
</file>

<file path=xl/worksheets/_rels/sheet1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0.vml"/><Relationship Id="rId2" Type="http://schemas.openxmlformats.org/officeDocument/2006/relationships/drawing" Target="../drawings/drawing150.xml"/><Relationship Id="rId1" Type="http://schemas.openxmlformats.org/officeDocument/2006/relationships/printerSettings" Target="../printerSettings/printerSettings151.bin"/><Relationship Id="rId4" Type="http://schemas.openxmlformats.org/officeDocument/2006/relationships/comments" Target="../comments150.xml"/></Relationships>
</file>

<file path=xl/worksheets/_rels/sheet1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1.vml"/><Relationship Id="rId2" Type="http://schemas.openxmlformats.org/officeDocument/2006/relationships/drawing" Target="../drawings/drawing151.xml"/><Relationship Id="rId1" Type="http://schemas.openxmlformats.org/officeDocument/2006/relationships/printerSettings" Target="../printerSettings/printerSettings152.bin"/><Relationship Id="rId4" Type="http://schemas.openxmlformats.org/officeDocument/2006/relationships/comments" Target="../comments151.xml"/></Relationships>
</file>

<file path=xl/worksheets/_rels/sheet1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2.vml"/><Relationship Id="rId2" Type="http://schemas.openxmlformats.org/officeDocument/2006/relationships/drawing" Target="../drawings/drawing152.xml"/><Relationship Id="rId1" Type="http://schemas.openxmlformats.org/officeDocument/2006/relationships/printerSettings" Target="../printerSettings/printerSettings153.bin"/><Relationship Id="rId4" Type="http://schemas.openxmlformats.org/officeDocument/2006/relationships/comments" Target="../comments152.xml"/></Relationships>
</file>

<file path=xl/worksheets/_rels/sheet1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3.vml"/><Relationship Id="rId2" Type="http://schemas.openxmlformats.org/officeDocument/2006/relationships/drawing" Target="../drawings/drawing153.xml"/><Relationship Id="rId1" Type="http://schemas.openxmlformats.org/officeDocument/2006/relationships/printerSettings" Target="../printerSettings/printerSettings154.bin"/><Relationship Id="rId4" Type="http://schemas.openxmlformats.org/officeDocument/2006/relationships/comments" Target="../comments153.xml"/></Relationships>
</file>

<file path=xl/worksheets/_rels/sheet1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4.vml"/><Relationship Id="rId2" Type="http://schemas.openxmlformats.org/officeDocument/2006/relationships/drawing" Target="../drawings/drawing154.xml"/><Relationship Id="rId1" Type="http://schemas.openxmlformats.org/officeDocument/2006/relationships/printerSettings" Target="../printerSettings/printerSettings155.bin"/><Relationship Id="rId4" Type="http://schemas.openxmlformats.org/officeDocument/2006/relationships/comments" Target="../comments154.xml"/></Relationships>
</file>

<file path=xl/worksheets/_rels/sheet1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5.vml"/><Relationship Id="rId2" Type="http://schemas.openxmlformats.org/officeDocument/2006/relationships/drawing" Target="../drawings/drawing155.xml"/><Relationship Id="rId1" Type="http://schemas.openxmlformats.org/officeDocument/2006/relationships/printerSettings" Target="../printerSettings/printerSettings156.bin"/><Relationship Id="rId4" Type="http://schemas.openxmlformats.org/officeDocument/2006/relationships/comments" Target="../comments155.xml"/></Relationships>
</file>

<file path=xl/worksheets/_rels/sheet1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6.vml"/><Relationship Id="rId2" Type="http://schemas.openxmlformats.org/officeDocument/2006/relationships/drawing" Target="../drawings/drawing156.xml"/><Relationship Id="rId1" Type="http://schemas.openxmlformats.org/officeDocument/2006/relationships/printerSettings" Target="../printerSettings/printerSettings157.bin"/><Relationship Id="rId4" Type="http://schemas.openxmlformats.org/officeDocument/2006/relationships/comments" Target="../comments156.xml"/></Relationships>
</file>

<file path=xl/worksheets/_rels/sheet15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7.vml"/><Relationship Id="rId2" Type="http://schemas.openxmlformats.org/officeDocument/2006/relationships/drawing" Target="../drawings/drawing157.xml"/><Relationship Id="rId1" Type="http://schemas.openxmlformats.org/officeDocument/2006/relationships/printerSettings" Target="../printerSettings/printerSettings158.bin"/><Relationship Id="rId4" Type="http://schemas.openxmlformats.org/officeDocument/2006/relationships/comments" Target="../comments157.xml"/></Relationships>
</file>

<file path=xl/worksheets/_rels/sheet1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8.vml"/><Relationship Id="rId2" Type="http://schemas.openxmlformats.org/officeDocument/2006/relationships/drawing" Target="../drawings/drawing158.xml"/><Relationship Id="rId1" Type="http://schemas.openxmlformats.org/officeDocument/2006/relationships/printerSettings" Target="../printerSettings/printerSettings159.bin"/><Relationship Id="rId4" Type="http://schemas.openxmlformats.org/officeDocument/2006/relationships/comments" Target="../comments158.xml"/></Relationships>
</file>

<file path=xl/worksheets/_rels/sheet16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9.vml"/><Relationship Id="rId2" Type="http://schemas.openxmlformats.org/officeDocument/2006/relationships/drawing" Target="../drawings/drawing159.xml"/><Relationship Id="rId1" Type="http://schemas.openxmlformats.org/officeDocument/2006/relationships/printerSettings" Target="../printerSettings/printerSettings160.bin"/><Relationship Id="rId4" Type="http://schemas.openxmlformats.org/officeDocument/2006/relationships/comments" Target="../comments159.xml"/></Relationships>
</file>

<file path=xl/worksheets/_rels/sheet1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0.vml"/><Relationship Id="rId2" Type="http://schemas.openxmlformats.org/officeDocument/2006/relationships/drawing" Target="../drawings/drawing160.xml"/><Relationship Id="rId1" Type="http://schemas.openxmlformats.org/officeDocument/2006/relationships/printerSettings" Target="../printerSettings/printerSettings161.bin"/><Relationship Id="rId4" Type="http://schemas.openxmlformats.org/officeDocument/2006/relationships/comments" Target="../comments160.xml"/></Relationships>
</file>

<file path=xl/worksheets/_rels/sheet1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1.vml"/><Relationship Id="rId2" Type="http://schemas.openxmlformats.org/officeDocument/2006/relationships/drawing" Target="../drawings/drawing161.xml"/><Relationship Id="rId1" Type="http://schemas.openxmlformats.org/officeDocument/2006/relationships/printerSettings" Target="../printerSettings/printerSettings162.bin"/><Relationship Id="rId4" Type="http://schemas.openxmlformats.org/officeDocument/2006/relationships/comments" Target="../comments161.xml"/></Relationships>
</file>

<file path=xl/worksheets/_rels/sheet1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2.vml"/><Relationship Id="rId2" Type="http://schemas.openxmlformats.org/officeDocument/2006/relationships/drawing" Target="../drawings/drawing162.xml"/><Relationship Id="rId1" Type="http://schemas.openxmlformats.org/officeDocument/2006/relationships/printerSettings" Target="../printerSettings/printerSettings163.bin"/><Relationship Id="rId4" Type="http://schemas.openxmlformats.org/officeDocument/2006/relationships/comments" Target="../comments162.xml"/></Relationships>
</file>

<file path=xl/worksheets/_rels/sheet16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3.vml"/><Relationship Id="rId2" Type="http://schemas.openxmlformats.org/officeDocument/2006/relationships/drawing" Target="../drawings/drawing163.xml"/><Relationship Id="rId1" Type="http://schemas.openxmlformats.org/officeDocument/2006/relationships/printerSettings" Target="../printerSettings/printerSettings164.bin"/><Relationship Id="rId4" Type="http://schemas.openxmlformats.org/officeDocument/2006/relationships/comments" Target="../comments163.xml"/></Relationships>
</file>

<file path=xl/worksheets/_rels/sheet16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4.vml"/><Relationship Id="rId2" Type="http://schemas.openxmlformats.org/officeDocument/2006/relationships/drawing" Target="../drawings/drawing164.xml"/><Relationship Id="rId1" Type="http://schemas.openxmlformats.org/officeDocument/2006/relationships/printerSettings" Target="../printerSettings/printerSettings165.bin"/><Relationship Id="rId4" Type="http://schemas.openxmlformats.org/officeDocument/2006/relationships/comments" Target="../comments164.xml"/></Relationships>
</file>

<file path=xl/worksheets/_rels/sheet1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5.vml"/><Relationship Id="rId2" Type="http://schemas.openxmlformats.org/officeDocument/2006/relationships/drawing" Target="../drawings/drawing165.xml"/><Relationship Id="rId1" Type="http://schemas.openxmlformats.org/officeDocument/2006/relationships/printerSettings" Target="../printerSettings/printerSettings166.bin"/><Relationship Id="rId4" Type="http://schemas.openxmlformats.org/officeDocument/2006/relationships/comments" Target="../comments165.xml"/></Relationships>
</file>

<file path=xl/worksheets/_rels/sheet1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6.vml"/><Relationship Id="rId2" Type="http://schemas.openxmlformats.org/officeDocument/2006/relationships/drawing" Target="../drawings/drawing166.xml"/><Relationship Id="rId1" Type="http://schemas.openxmlformats.org/officeDocument/2006/relationships/printerSettings" Target="../printerSettings/printerSettings167.bin"/><Relationship Id="rId4" Type="http://schemas.openxmlformats.org/officeDocument/2006/relationships/comments" Target="../comments166.xml"/></Relationships>
</file>

<file path=xl/worksheets/_rels/sheet16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7.vml"/><Relationship Id="rId2" Type="http://schemas.openxmlformats.org/officeDocument/2006/relationships/drawing" Target="../drawings/drawing167.xml"/><Relationship Id="rId1" Type="http://schemas.openxmlformats.org/officeDocument/2006/relationships/printerSettings" Target="../printerSettings/printerSettings168.bin"/><Relationship Id="rId4" Type="http://schemas.openxmlformats.org/officeDocument/2006/relationships/comments" Target="../comments167.xml"/></Relationships>
</file>

<file path=xl/worksheets/_rels/sheet1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8.vml"/><Relationship Id="rId2" Type="http://schemas.openxmlformats.org/officeDocument/2006/relationships/drawing" Target="../drawings/drawing168.xml"/><Relationship Id="rId1" Type="http://schemas.openxmlformats.org/officeDocument/2006/relationships/printerSettings" Target="../printerSettings/printerSettings169.bin"/><Relationship Id="rId4" Type="http://schemas.openxmlformats.org/officeDocument/2006/relationships/comments" Target="../comments168.xml"/></Relationships>
</file>

<file path=xl/worksheets/_rels/sheet17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9.vml"/><Relationship Id="rId2" Type="http://schemas.openxmlformats.org/officeDocument/2006/relationships/drawing" Target="../drawings/drawing169.xml"/><Relationship Id="rId1" Type="http://schemas.openxmlformats.org/officeDocument/2006/relationships/printerSettings" Target="../printerSettings/printerSettings170.bin"/><Relationship Id="rId4" Type="http://schemas.openxmlformats.org/officeDocument/2006/relationships/comments" Target="../comments169.xml"/></Relationships>
</file>

<file path=xl/worksheets/_rels/sheet1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0.vml"/><Relationship Id="rId2" Type="http://schemas.openxmlformats.org/officeDocument/2006/relationships/drawing" Target="../drawings/drawing170.xml"/><Relationship Id="rId1" Type="http://schemas.openxmlformats.org/officeDocument/2006/relationships/printerSettings" Target="../printerSettings/printerSettings171.bin"/><Relationship Id="rId4" Type="http://schemas.openxmlformats.org/officeDocument/2006/relationships/comments" Target="../comments170.xml"/></Relationships>
</file>

<file path=xl/worksheets/_rels/sheet17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1.vml"/><Relationship Id="rId2" Type="http://schemas.openxmlformats.org/officeDocument/2006/relationships/drawing" Target="../drawings/drawing171.xml"/><Relationship Id="rId1" Type="http://schemas.openxmlformats.org/officeDocument/2006/relationships/printerSettings" Target="../printerSettings/printerSettings172.bin"/><Relationship Id="rId4" Type="http://schemas.openxmlformats.org/officeDocument/2006/relationships/comments" Target="../comments171.xml"/></Relationships>
</file>

<file path=xl/worksheets/_rels/sheet17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2.vml"/><Relationship Id="rId2" Type="http://schemas.openxmlformats.org/officeDocument/2006/relationships/drawing" Target="../drawings/drawing172.xml"/><Relationship Id="rId1" Type="http://schemas.openxmlformats.org/officeDocument/2006/relationships/printerSettings" Target="../printerSettings/printerSettings173.bin"/><Relationship Id="rId4" Type="http://schemas.openxmlformats.org/officeDocument/2006/relationships/comments" Target="../comments172.xml"/></Relationships>
</file>

<file path=xl/worksheets/_rels/sheet17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3.vml"/><Relationship Id="rId2" Type="http://schemas.openxmlformats.org/officeDocument/2006/relationships/drawing" Target="../drawings/drawing173.xml"/><Relationship Id="rId1" Type="http://schemas.openxmlformats.org/officeDocument/2006/relationships/printerSettings" Target="../printerSettings/printerSettings174.bin"/><Relationship Id="rId4" Type="http://schemas.openxmlformats.org/officeDocument/2006/relationships/comments" Target="../comments173.xml"/></Relationships>
</file>

<file path=xl/worksheets/_rels/sheet17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4.vml"/><Relationship Id="rId2" Type="http://schemas.openxmlformats.org/officeDocument/2006/relationships/drawing" Target="../drawings/drawing174.xml"/><Relationship Id="rId1" Type="http://schemas.openxmlformats.org/officeDocument/2006/relationships/printerSettings" Target="../printerSettings/printerSettings175.bin"/><Relationship Id="rId4" Type="http://schemas.openxmlformats.org/officeDocument/2006/relationships/comments" Target="../comments174.xml"/></Relationships>
</file>

<file path=xl/worksheets/_rels/sheet1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5.vml"/><Relationship Id="rId2" Type="http://schemas.openxmlformats.org/officeDocument/2006/relationships/drawing" Target="../drawings/drawing175.xml"/><Relationship Id="rId1" Type="http://schemas.openxmlformats.org/officeDocument/2006/relationships/printerSettings" Target="../printerSettings/printerSettings176.bin"/><Relationship Id="rId4" Type="http://schemas.openxmlformats.org/officeDocument/2006/relationships/comments" Target="../comments175.xml"/></Relationships>
</file>

<file path=xl/worksheets/_rels/sheet17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6.vml"/><Relationship Id="rId2" Type="http://schemas.openxmlformats.org/officeDocument/2006/relationships/drawing" Target="../drawings/drawing176.xml"/><Relationship Id="rId1" Type="http://schemas.openxmlformats.org/officeDocument/2006/relationships/printerSettings" Target="../printerSettings/printerSettings177.bin"/><Relationship Id="rId4" Type="http://schemas.openxmlformats.org/officeDocument/2006/relationships/comments" Target="../comments176.xml"/></Relationships>
</file>

<file path=xl/worksheets/_rels/sheet17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7.vml"/><Relationship Id="rId2" Type="http://schemas.openxmlformats.org/officeDocument/2006/relationships/drawing" Target="../drawings/drawing177.xml"/><Relationship Id="rId1" Type="http://schemas.openxmlformats.org/officeDocument/2006/relationships/printerSettings" Target="../printerSettings/printerSettings178.bin"/><Relationship Id="rId4" Type="http://schemas.openxmlformats.org/officeDocument/2006/relationships/comments" Target="../comments177.xml"/></Relationships>
</file>

<file path=xl/worksheets/_rels/sheet17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8.vml"/><Relationship Id="rId2" Type="http://schemas.openxmlformats.org/officeDocument/2006/relationships/drawing" Target="../drawings/drawing178.xml"/><Relationship Id="rId1" Type="http://schemas.openxmlformats.org/officeDocument/2006/relationships/printerSettings" Target="../printerSettings/printerSettings179.bin"/><Relationship Id="rId4" Type="http://schemas.openxmlformats.org/officeDocument/2006/relationships/comments" Target="../comments178.xml"/></Relationships>
</file>

<file path=xl/worksheets/_rels/sheet18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9.vml"/><Relationship Id="rId2" Type="http://schemas.openxmlformats.org/officeDocument/2006/relationships/drawing" Target="../drawings/drawing179.xml"/><Relationship Id="rId1" Type="http://schemas.openxmlformats.org/officeDocument/2006/relationships/printerSettings" Target="../printerSettings/printerSettings180.bin"/><Relationship Id="rId4" Type="http://schemas.openxmlformats.org/officeDocument/2006/relationships/comments" Target="../comments179.xml"/></Relationships>
</file>

<file path=xl/worksheets/_rels/sheet18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0.vml"/><Relationship Id="rId2" Type="http://schemas.openxmlformats.org/officeDocument/2006/relationships/drawing" Target="../drawings/drawing180.xml"/><Relationship Id="rId1" Type="http://schemas.openxmlformats.org/officeDocument/2006/relationships/printerSettings" Target="../printerSettings/printerSettings181.bin"/><Relationship Id="rId4" Type="http://schemas.openxmlformats.org/officeDocument/2006/relationships/comments" Target="../comments180.xml"/></Relationships>
</file>

<file path=xl/worksheets/_rels/sheet18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1.vml"/><Relationship Id="rId2" Type="http://schemas.openxmlformats.org/officeDocument/2006/relationships/drawing" Target="../drawings/drawing181.xml"/><Relationship Id="rId1" Type="http://schemas.openxmlformats.org/officeDocument/2006/relationships/printerSettings" Target="../printerSettings/printerSettings182.bin"/><Relationship Id="rId4" Type="http://schemas.openxmlformats.org/officeDocument/2006/relationships/comments" Target="../comments181.xml"/></Relationships>
</file>

<file path=xl/worksheets/_rels/sheet18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2.vml"/><Relationship Id="rId2" Type="http://schemas.openxmlformats.org/officeDocument/2006/relationships/drawing" Target="../drawings/drawing182.xml"/><Relationship Id="rId1" Type="http://schemas.openxmlformats.org/officeDocument/2006/relationships/printerSettings" Target="../printerSettings/printerSettings183.bin"/><Relationship Id="rId4" Type="http://schemas.openxmlformats.org/officeDocument/2006/relationships/comments" Target="../comments182.xml"/></Relationships>
</file>

<file path=xl/worksheets/_rels/sheet18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3.vml"/><Relationship Id="rId2" Type="http://schemas.openxmlformats.org/officeDocument/2006/relationships/drawing" Target="../drawings/drawing183.xml"/><Relationship Id="rId1" Type="http://schemas.openxmlformats.org/officeDocument/2006/relationships/printerSettings" Target="../printerSettings/printerSettings184.bin"/><Relationship Id="rId4" Type="http://schemas.openxmlformats.org/officeDocument/2006/relationships/comments" Target="../comments183.xml"/></Relationships>
</file>

<file path=xl/worksheets/_rels/sheet18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4.vml"/><Relationship Id="rId2" Type="http://schemas.openxmlformats.org/officeDocument/2006/relationships/drawing" Target="../drawings/drawing184.xml"/><Relationship Id="rId1" Type="http://schemas.openxmlformats.org/officeDocument/2006/relationships/printerSettings" Target="../printerSettings/printerSettings185.bin"/><Relationship Id="rId4" Type="http://schemas.openxmlformats.org/officeDocument/2006/relationships/comments" Target="../comments184.xml"/></Relationships>
</file>

<file path=xl/worksheets/_rels/sheet18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5.vml"/><Relationship Id="rId2" Type="http://schemas.openxmlformats.org/officeDocument/2006/relationships/drawing" Target="../drawings/drawing185.xml"/><Relationship Id="rId1" Type="http://schemas.openxmlformats.org/officeDocument/2006/relationships/printerSettings" Target="../printerSettings/printerSettings186.bin"/><Relationship Id="rId4" Type="http://schemas.openxmlformats.org/officeDocument/2006/relationships/comments" Target="../comments185.xml"/></Relationships>
</file>

<file path=xl/worksheets/_rels/sheet18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6.vml"/><Relationship Id="rId2" Type="http://schemas.openxmlformats.org/officeDocument/2006/relationships/drawing" Target="../drawings/drawing186.xml"/><Relationship Id="rId1" Type="http://schemas.openxmlformats.org/officeDocument/2006/relationships/printerSettings" Target="../printerSettings/printerSettings187.bin"/><Relationship Id="rId4" Type="http://schemas.openxmlformats.org/officeDocument/2006/relationships/comments" Target="../comments186.xml"/></Relationships>
</file>

<file path=xl/worksheets/_rels/sheet18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7.vml"/><Relationship Id="rId2" Type="http://schemas.openxmlformats.org/officeDocument/2006/relationships/drawing" Target="../drawings/drawing187.xml"/><Relationship Id="rId1" Type="http://schemas.openxmlformats.org/officeDocument/2006/relationships/printerSettings" Target="../printerSettings/printerSettings188.bin"/><Relationship Id="rId4" Type="http://schemas.openxmlformats.org/officeDocument/2006/relationships/comments" Target="../comments187.xml"/></Relationships>
</file>

<file path=xl/worksheets/_rels/sheet18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8.vml"/><Relationship Id="rId2" Type="http://schemas.openxmlformats.org/officeDocument/2006/relationships/drawing" Target="../drawings/drawing188.xml"/><Relationship Id="rId1" Type="http://schemas.openxmlformats.org/officeDocument/2006/relationships/printerSettings" Target="../printerSettings/printerSettings189.bin"/><Relationship Id="rId4" Type="http://schemas.openxmlformats.org/officeDocument/2006/relationships/comments" Target="../comments188.xml"/></Relationships>
</file>

<file path=xl/worksheets/_rels/sheet19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9.vml"/><Relationship Id="rId2" Type="http://schemas.openxmlformats.org/officeDocument/2006/relationships/drawing" Target="../drawings/drawing189.xml"/><Relationship Id="rId1" Type="http://schemas.openxmlformats.org/officeDocument/2006/relationships/printerSettings" Target="../printerSettings/printerSettings190.bin"/><Relationship Id="rId4" Type="http://schemas.openxmlformats.org/officeDocument/2006/relationships/comments" Target="../comments189.xml"/></Relationships>
</file>

<file path=xl/worksheets/_rels/sheet19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0.vml"/><Relationship Id="rId2" Type="http://schemas.openxmlformats.org/officeDocument/2006/relationships/drawing" Target="../drawings/drawing190.xml"/><Relationship Id="rId1" Type="http://schemas.openxmlformats.org/officeDocument/2006/relationships/printerSettings" Target="../printerSettings/printerSettings191.bin"/><Relationship Id="rId4" Type="http://schemas.openxmlformats.org/officeDocument/2006/relationships/comments" Target="../comments190.xml"/></Relationships>
</file>

<file path=xl/worksheets/_rels/sheet19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1.vml"/><Relationship Id="rId2" Type="http://schemas.openxmlformats.org/officeDocument/2006/relationships/drawing" Target="../drawings/drawing191.xml"/><Relationship Id="rId1" Type="http://schemas.openxmlformats.org/officeDocument/2006/relationships/printerSettings" Target="../printerSettings/printerSettings192.bin"/><Relationship Id="rId4" Type="http://schemas.openxmlformats.org/officeDocument/2006/relationships/comments" Target="../comments191.xml"/></Relationships>
</file>

<file path=xl/worksheets/_rels/sheet19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2.vml"/><Relationship Id="rId2" Type="http://schemas.openxmlformats.org/officeDocument/2006/relationships/drawing" Target="../drawings/drawing192.xml"/><Relationship Id="rId1" Type="http://schemas.openxmlformats.org/officeDocument/2006/relationships/printerSettings" Target="../printerSettings/printerSettings193.bin"/><Relationship Id="rId4" Type="http://schemas.openxmlformats.org/officeDocument/2006/relationships/comments" Target="../comments192.xml"/></Relationships>
</file>

<file path=xl/worksheets/_rels/sheet19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3.vml"/><Relationship Id="rId2" Type="http://schemas.openxmlformats.org/officeDocument/2006/relationships/drawing" Target="../drawings/drawing193.xml"/><Relationship Id="rId1" Type="http://schemas.openxmlformats.org/officeDocument/2006/relationships/printerSettings" Target="../printerSettings/printerSettings194.bin"/><Relationship Id="rId4" Type="http://schemas.openxmlformats.org/officeDocument/2006/relationships/comments" Target="../comments193.xml"/></Relationships>
</file>

<file path=xl/worksheets/_rels/sheet19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4.vml"/><Relationship Id="rId2" Type="http://schemas.openxmlformats.org/officeDocument/2006/relationships/drawing" Target="../drawings/drawing194.xml"/><Relationship Id="rId1" Type="http://schemas.openxmlformats.org/officeDocument/2006/relationships/printerSettings" Target="../printerSettings/printerSettings195.bin"/><Relationship Id="rId4" Type="http://schemas.openxmlformats.org/officeDocument/2006/relationships/comments" Target="../comments194.xml"/></Relationships>
</file>

<file path=xl/worksheets/_rels/sheet19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5.vml"/><Relationship Id="rId2" Type="http://schemas.openxmlformats.org/officeDocument/2006/relationships/drawing" Target="../drawings/drawing195.xml"/><Relationship Id="rId1" Type="http://schemas.openxmlformats.org/officeDocument/2006/relationships/printerSettings" Target="../printerSettings/printerSettings196.bin"/><Relationship Id="rId4" Type="http://schemas.openxmlformats.org/officeDocument/2006/relationships/comments" Target="../comments195.xml"/></Relationships>
</file>

<file path=xl/worksheets/_rels/sheet19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6.vml"/><Relationship Id="rId2" Type="http://schemas.openxmlformats.org/officeDocument/2006/relationships/drawing" Target="../drawings/drawing196.xml"/><Relationship Id="rId1" Type="http://schemas.openxmlformats.org/officeDocument/2006/relationships/printerSettings" Target="../printerSettings/printerSettings197.bin"/><Relationship Id="rId4" Type="http://schemas.openxmlformats.org/officeDocument/2006/relationships/comments" Target="../comments196.xml"/></Relationships>
</file>

<file path=xl/worksheets/_rels/sheet19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7.vml"/><Relationship Id="rId2" Type="http://schemas.openxmlformats.org/officeDocument/2006/relationships/drawing" Target="../drawings/drawing197.xml"/><Relationship Id="rId1" Type="http://schemas.openxmlformats.org/officeDocument/2006/relationships/printerSettings" Target="../printerSettings/printerSettings198.bin"/><Relationship Id="rId4" Type="http://schemas.openxmlformats.org/officeDocument/2006/relationships/comments" Target="../comments197.xml"/></Relationships>
</file>

<file path=xl/worksheets/_rels/sheet19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8.vml"/><Relationship Id="rId2" Type="http://schemas.openxmlformats.org/officeDocument/2006/relationships/drawing" Target="../drawings/drawing198.xml"/><Relationship Id="rId1" Type="http://schemas.openxmlformats.org/officeDocument/2006/relationships/printerSettings" Target="../printerSettings/printerSettings199.bin"/><Relationship Id="rId4" Type="http://schemas.openxmlformats.org/officeDocument/2006/relationships/comments" Target="../comments198.xml"/></Relationships>
</file>

<file path=xl/worksheets/_rels/sheet20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9.vml"/><Relationship Id="rId2" Type="http://schemas.openxmlformats.org/officeDocument/2006/relationships/drawing" Target="../drawings/drawing199.xml"/><Relationship Id="rId1" Type="http://schemas.openxmlformats.org/officeDocument/2006/relationships/printerSettings" Target="../printerSettings/printerSettings200.bin"/><Relationship Id="rId4" Type="http://schemas.openxmlformats.org/officeDocument/2006/relationships/comments" Target="../comments199.xml"/></Relationships>
</file>

<file path=xl/worksheets/_rels/sheet20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0.vml"/><Relationship Id="rId2" Type="http://schemas.openxmlformats.org/officeDocument/2006/relationships/drawing" Target="../drawings/drawing200.xml"/><Relationship Id="rId1" Type="http://schemas.openxmlformats.org/officeDocument/2006/relationships/printerSettings" Target="../printerSettings/printerSettings201.bin"/><Relationship Id="rId4" Type="http://schemas.openxmlformats.org/officeDocument/2006/relationships/comments" Target="../comments200.xml"/></Relationships>
</file>

<file path=xl/worksheets/_rels/sheet20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1.vml"/><Relationship Id="rId2" Type="http://schemas.openxmlformats.org/officeDocument/2006/relationships/drawing" Target="../drawings/drawing201.xml"/><Relationship Id="rId1" Type="http://schemas.openxmlformats.org/officeDocument/2006/relationships/printerSettings" Target="../printerSettings/printerSettings202.bin"/><Relationship Id="rId4" Type="http://schemas.openxmlformats.org/officeDocument/2006/relationships/comments" Target="../comments201.xml"/></Relationships>
</file>

<file path=xl/worksheets/_rels/sheet20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2.vml"/><Relationship Id="rId2" Type="http://schemas.openxmlformats.org/officeDocument/2006/relationships/drawing" Target="../drawings/drawing202.xml"/><Relationship Id="rId1" Type="http://schemas.openxmlformats.org/officeDocument/2006/relationships/printerSettings" Target="../printerSettings/printerSettings203.bin"/><Relationship Id="rId4" Type="http://schemas.openxmlformats.org/officeDocument/2006/relationships/comments" Target="../comments202.xml"/></Relationships>
</file>

<file path=xl/worksheets/_rels/sheet20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3.vml"/><Relationship Id="rId2" Type="http://schemas.openxmlformats.org/officeDocument/2006/relationships/drawing" Target="../drawings/drawing203.xml"/><Relationship Id="rId1" Type="http://schemas.openxmlformats.org/officeDocument/2006/relationships/printerSettings" Target="../printerSettings/printerSettings204.bin"/><Relationship Id="rId4" Type="http://schemas.openxmlformats.org/officeDocument/2006/relationships/comments" Target="../comments203.xml"/></Relationships>
</file>

<file path=xl/worksheets/_rels/sheet20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4.vml"/><Relationship Id="rId2" Type="http://schemas.openxmlformats.org/officeDocument/2006/relationships/drawing" Target="../drawings/drawing204.xml"/><Relationship Id="rId1" Type="http://schemas.openxmlformats.org/officeDocument/2006/relationships/printerSettings" Target="../printerSettings/printerSettings205.bin"/><Relationship Id="rId4" Type="http://schemas.openxmlformats.org/officeDocument/2006/relationships/comments" Target="../comments204.xml"/></Relationships>
</file>

<file path=xl/worksheets/_rels/sheet20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5.vml"/><Relationship Id="rId2" Type="http://schemas.openxmlformats.org/officeDocument/2006/relationships/drawing" Target="../drawings/drawing205.xml"/><Relationship Id="rId1" Type="http://schemas.openxmlformats.org/officeDocument/2006/relationships/printerSettings" Target="../printerSettings/printerSettings206.bin"/><Relationship Id="rId4" Type="http://schemas.openxmlformats.org/officeDocument/2006/relationships/comments" Target="../comments205.xml"/></Relationships>
</file>

<file path=xl/worksheets/_rels/sheet20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6.vml"/><Relationship Id="rId2" Type="http://schemas.openxmlformats.org/officeDocument/2006/relationships/drawing" Target="../drawings/drawing206.xml"/><Relationship Id="rId1" Type="http://schemas.openxmlformats.org/officeDocument/2006/relationships/printerSettings" Target="../printerSettings/printerSettings207.bin"/><Relationship Id="rId4" Type="http://schemas.openxmlformats.org/officeDocument/2006/relationships/comments" Target="../comments206.xml"/></Relationships>
</file>

<file path=xl/worksheets/_rels/sheet20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7.vml"/><Relationship Id="rId2" Type="http://schemas.openxmlformats.org/officeDocument/2006/relationships/drawing" Target="../drawings/drawing207.xml"/><Relationship Id="rId1" Type="http://schemas.openxmlformats.org/officeDocument/2006/relationships/printerSettings" Target="../printerSettings/printerSettings208.bin"/><Relationship Id="rId4" Type="http://schemas.openxmlformats.org/officeDocument/2006/relationships/comments" Target="../comments207.xml"/></Relationships>
</file>

<file path=xl/worksheets/_rels/sheet20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8.vml"/><Relationship Id="rId2" Type="http://schemas.openxmlformats.org/officeDocument/2006/relationships/drawing" Target="../drawings/drawing208.xml"/><Relationship Id="rId1" Type="http://schemas.openxmlformats.org/officeDocument/2006/relationships/printerSettings" Target="../printerSettings/printerSettings209.bin"/><Relationship Id="rId4" Type="http://schemas.openxmlformats.org/officeDocument/2006/relationships/comments" Target="../comments208.xml"/></Relationships>
</file>

<file path=xl/worksheets/_rels/sheet2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9.vml"/><Relationship Id="rId2" Type="http://schemas.openxmlformats.org/officeDocument/2006/relationships/drawing" Target="../drawings/drawing209.xml"/><Relationship Id="rId1" Type="http://schemas.openxmlformats.org/officeDocument/2006/relationships/printerSettings" Target="../printerSettings/printerSettings210.bin"/><Relationship Id="rId4" Type="http://schemas.openxmlformats.org/officeDocument/2006/relationships/comments" Target="../comments209.xml"/></Relationships>
</file>

<file path=xl/worksheets/_rels/sheet2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0.vml"/><Relationship Id="rId2" Type="http://schemas.openxmlformats.org/officeDocument/2006/relationships/drawing" Target="../drawings/drawing210.xml"/><Relationship Id="rId1" Type="http://schemas.openxmlformats.org/officeDocument/2006/relationships/printerSettings" Target="../printerSettings/printerSettings211.bin"/><Relationship Id="rId4" Type="http://schemas.openxmlformats.org/officeDocument/2006/relationships/comments" Target="../comments210.xml"/></Relationships>
</file>

<file path=xl/worksheets/_rels/sheet2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1.vml"/><Relationship Id="rId2" Type="http://schemas.openxmlformats.org/officeDocument/2006/relationships/drawing" Target="../drawings/drawing211.xml"/><Relationship Id="rId1" Type="http://schemas.openxmlformats.org/officeDocument/2006/relationships/printerSettings" Target="../printerSettings/printerSettings212.bin"/><Relationship Id="rId4" Type="http://schemas.openxmlformats.org/officeDocument/2006/relationships/comments" Target="../comments211.xml"/></Relationships>
</file>

<file path=xl/worksheets/_rels/sheet2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2.vml"/><Relationship Id="rId2" Type="http://schemas.openxmlformats.org/officeDocument/2006/relationships/drawing" Target="../drawings/drawing212.xml"/><Relationship Id="rId1" Type="http://schemas.openxmlformats.org/officeDocument/2006/relationships/printerSettings" Target="../printerSettings/printerSettings213.bin"/><Relationship Id="rId4" Type="http://schemas.openxmlformats.org/officeDocument/2006/relationships/comments" Target="../comments212.xml"/></Relationships>
</file>

<file path=xl/worksheets/_rels/sheet2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3.vml"/><Relationship Id="rId2" Type="http://schemas.openxmlformats.org/officeDocument/2006/relationships/drawing" Target="../drawings/drawing213.xml"/><Relationship Id="rId1" Type="http://schemas.openxmlformats.org/officeDocument/2006/relationships/printerSettings" Target="../printerSettings/printerSettings214.bin"/><Relationship Id="rId4" Type="http://schemas.openxmlformats.org/officeDocument/2006/relationships/comments" Target="../comments213.xml"/></Relationships>
</file>

<file path=xl/worksheets/_rels/sheet2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4.vml"/><Relationship Id="rId2" Type="http://schemas.openxmlformats.org/officeDocument/2006/relationships/drawing" Target="../drawings/drawing214.xml"/><Relationship Id="rId1" Type="http://schemas.openxmlformats.org/officeDocument/2006/relationships/printerSettings" Target="../printerSettings/printerSettings215.bin"/><Relationship Id="rId4" Type="http://schemas.openxmlformats.org/officeDocument/2006/relationships/comments" Target="../comments214.xml"/></Relationships>
</file>

<file path=xl/worksheets/_rels/sheet2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5.vml"/><Relationship Id="rId2" Type="http://schemas.openxmlformats.org/officeDocument/2006/relationships/drawing" Target="../drawings/drawing215.xml"/><Relationship Id="rId1" Type="http://schemas.openxmlformats.org/officeDocument/2006/relationships/printerSettings" Target="../printerSettings/printerSettings216.bin"/><Relationship Id="rId4" Type="http://schemas.openxmlformats.org/officeDocument/2006/relationships/comments" Target="../comments215.xml"/></Relationships>
</file>

<file path=xl/worksheets/_rels/sheet2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6.vml"/><Relationship Id="rId2" Type="http://schemas.openxmlformats.org/officeDocument/2006/relationships/drawing" Target="../drawings/drawing216.xml"/><Relationship Id="rId1" Type="http://schemas.openxmlformats.org/officeDocument/2006/relationships/printerSettings" Target="../printerSettings/printerSettings217.bin"/><Relationship Id="rId4" Type="http://schemas.openxmlformats.org/officeDocument/2006/relationships/comments" Target="../comments216.xml"/></Relationships>
</file>

<file path=xl/worksheets/_rels/sheet2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7.vml"/><Relationship Id="rId2" Type="http://schemas.openxmlformats.org/officeDocument/2006/relationships/drawing" Target="../drawings/drawing217.xml"/><Relationship Id="rId1" Type="http://schemas.openxmlformats.org/officeDocument/2006/relationships/printerSettings" Target="../printerSettings/printerSettings218.bin"/><Relationship Id="rId4" Type="http://schemas.openxmlformats.org/officeDocument/2006/relationships/comments" Target="../comments217.xml"/></Relationships>
</file>

<file path=xl/worksheets/_rels/sheet2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8.vml"/><Relationship Id="rId2" Type="http://schemas.openxmlformats.org/officeDocument/2006/relationships/drawing" Target="../drawings/drawing218.xml"/><Relationship Id="rId1" Type="http://schemas.openxmlformats.org/officeDocument/2006/relationships/printerSettings" Target="../printerSettings/printerSettings219.bin"/><Relationship Id="rId4" Type="http://schemas.openxmlformats.org/officeDocument/2006/relationships/comments" Target="../comments218.xml"/></Relationships>
</file>

<file path=xl/worksheets/_rels/sheet2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9.vml"/><Relationship Id="rId2" Type="http://schemas.openxmlformats.org/officeDocument/2006/relationships/drawing" Target="../drawings/drawing219.xml"/><Relationship Id="rId1" Type="http://schemas.openxmlformats.org/officeDocument/2006/relationships/printerSettings" Target="../printerSettings/printerSettings220.bin"/><Relationship Id="rId4" Type="http://schemas.openxmlformats.org/officeDocument/2006/relationships/comments" Target="../comments219.xml"/></Relationships>
</file>

<file path=xl/worksheets/_rels/sheet2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0.vml"/><Relationship Id="rId2" Type="http://schemas.openxmlformats.org/officeDocument/2006/relationships/drawing" Target="../drawings/drawing220.xml"/><Relationship Id="rId1" Type="http://schemas.openxmlformats.org/officeDocument/2006/relationships/printerSettings" Target="../printerSettings/printerSettings221.bin"/><Relationship Id="rId4" Type="http://schemas.openxmlformats.org/officeDocument/2006/relationships/comments" Target="../comments220.xml"/></Relationships>
</file>

<file path=xl/worksheets/_rels/sheet2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1.vml"/><Relationship Id="rId2" Type="http://schemas.openxmlformats.org/officeDocument/2006/relationships/drawing" Target="../drawings/drawing221.xml"/><Relationship Id="rId1" Type="http://schemas.openxmlformats.org/officeDocument/2006/relationships/printerSettings" Target="../printerSettings/printerSettings222.bin"/><Relationship Id="rId4" Type="http://schemas.openxmlformats.org/officeDocument/2006/relationships/comments" Target="../comments221.xml"/></Relationships>
</file>

<file path=xl/worksheets/_rels/sheet2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2.vml"/><Relationship Id="rId2" Type="http://schemas.openxmlformats.org/officeDocument/2006/relationships/drawing" Target="../drawings/drawing222.xml"/><Relationship Id="rId1" Type="http://schemas.openxmlformats.org/officeDocument/2006/relationships/printerSettings" Target="../printerSettings/printerSettings223.bin"/><Relationship Id="rId4" Type="http://schemas.openxmlformats.org/officeDocument/2006/relationships/comments" Target="../comments222.xml"/></Relationships>
</file>

<file path=xl/worksheets/_rels/sheet2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3.vml"/><Relationship Id="rId2" Type="http://schemas.openxmlformats.org/officeDocument/2006/relationships/drawing" Target="../drawings/drawing223.xml"/><Relationship Id="rId1" Type="http://schemas.openxmlformats.org/officeDocument/2006/relationships/printerSettings" Target="../printerSettings/printerSettings224.bin"/><Relationship Id="rId4" Type="http://schemas.openxmlformats.org/officeDocument/2006/relationships/comments" Target="../comments223.xml"/></Relationships>
</file>

<file path=xl/worksheets/_rels/sheet2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4.vml"/><Relationship Id="rId2" Type="http://schemas.openxmlformats.org/officeDocument/2006/relationships/drawing" Target="../drawings/drawing224.xml"/><Relationship Id="rId1" Type="http://schemas.openxmlformats.org/officeDocument/2006/relationships/printerSettings" Target="../printerSettings/printerSettings225.bin"/><Relationship Id="rId4" Type="http://schemas.openxmlformats.org/officeDocument/2006/relationships/comments" Target="../comments224.xml"/></Relationships>
</file>

<file path=xl/worksheets/_rels/sheet2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5.vml"/><Relationship Id="rId2" Type="http://schemas.openxmlformats.org/officeDocument/2006/relationships/drawing" Target="../drawings/drawing225.xml"/><Relationship Id="rId1" Type="http://schemas.openxmlformats.org/officeDocument/2006/relationships/printerSettings" Target="../printerSettings/printerSettings226.bin"/><Relationship Id="rId4" Type="http://schemas.openxmlformats.org/officeDocument/2006/relationships/comments" Target="../comments225.xml"/></Relationships>
</file>

<file path=xl/worksheets/_rels/sheet2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6.vml"/><Relationship Id="rId2" Type="http://schemas.openxmlformats.org/officeDocument/2006/relationships/drawing" Target="../drawings/drawing226.xml"/><Relationship Id="rId1" Type="http://schemas.openxmlformats.org/officeDocument/2006/relationships/printerSettings" Target="../printerSettings/printerSettings227.bin"/><Relationship Id="rId4" Type="http://schemas.openxmlformats.org/officeDocument/2006/relationships/comments" Target="../comments226.xml"/></Relationships>
</file>

<file path=xl/worksheets/_rels/sheet2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7.vml"/><Relationship Id="rId2" Type="http://schemas.openxmlformats.org/officeDocument/2006/relationships/drawing" Target="../drawings/drawing227.xml"/><Relationship Id="rId1" Type="http://schemas.openxmlformats.org/officeDocument/2006/relationships/printerSettings" Target="../printerSettings/printerSettings228.bin"/><Relationship Id="rId4" Type="http://schemas.openxmlformats.org/officeDocument/2006/relationships/comments" Target="../comments227.xml"/></Relationships>
</file>

<file path=xl/worksheets/_rels/sheet2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8.vml"/><Relationship Id="rId2" Type="http://schemas.openxmlformats.org/officeDocument/2006/relationships/drawing" Target="../drawings/drawing228.xml"/><Relationship Id="rId1" Type="http://schemas.openxmlformats.org/officeDocument/2006/relationships/printerSettings" Target="../printerSettings/printerSettings229.bin"/><Relationship Id="rId4" Type="http://schemas.openxmlformats.org/officeDocument/2006/relationships/comments" Target="../comments228.xml"/></Relationships>
</file>

<file path=xl/worksheets/_rels/sheet2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9.vml"/><Relationship Id="rId2" Type="http://schemas.openxmlformats.org/officeDocument/2006/relationships/drawing" Target="../drawings/drawing229.xml"/><Relationship Id="rId1" Type="http://schemas.openxmlformats.org/officeDocument/2006/relationships/printerSettings" Target="../printerSettings/printerSettings230.bin"/><Relationship Id="rId4" Type="http://schemas.openxmlformats.org/officeDocument/2006/relationships/comments" Target="../comments22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S15" sqref="S1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34" t="s">
        <v>331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 t="s">
        <v>299</v>
      </c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</v>
      </c>
      <c r="AN17" s="8">
        <f t="shared" si="2"/>
        <v>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 t="s">
        <v>299</v>
      </c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</v>
      </c>
      <c r="AN19" s="8">
        <f t="shared" si="2"/>
        <v>0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 t="s">
        <v>299</v>
      </c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1</v>
      </c>
      <c r="AN22" s="8">
        <f t="shared" si="2"/>
        <v>0</v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 t="s">
        <v>299</v>
      </c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1</v>
      </c>
      <c r="AN23" s="8">
        <f t="shared" si="2"/>
        <v>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0</v>
      </c>
      <c r="AL26" s="47">
        <f t="shared" si="7"/>
        <v>0</v>
      </c>
      <c r="AM26" s="47">
        <f t="shared" si="7"/>
        <v>4</v>
      </c>
      <c r="AN26" s="48">
        <f>IF(AM26=0,"",(AM26-AI26-AJ26)*100)/AM26</f>
        <v>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1:AP1"/>
    <mergeCell ref="B3:U3"/>
    <mergeCell ref="V3:Y3"/>
    <mergeCell ref="B5:U5"/>
    <mergeCell ref="W5:AK5"/>
    <mergeCell ref="AL5:AP5"/>
    <mergeCell ref="B6:U6"/>
    <mergeCell ref="W6:AK6"/>
    <mergeCell ref="AL6:AP6"/>
    <mergeCell ref="B7:U7"/>
    <mergeCell ref="AB7:AC7"/>
    <mergeCell ref="AD7:AE7"/>
    <mergeCell ref="AF7:AG7"/>
    <mergeCell ref="AL7:AP7"/>
    <mergeCell ref="AB8:AC8"/>
    <mergeCell ref="AD8:AE8"/>
    <mergeCell ref="AF8:AG8"/>
    <mergeCell ref="AL8:AP8"/>
    <mergeCell ref="AB9:AC9"/>
    <mergeCell ref="AD9:AE9"/>
    <mergeCell ref="AF9:AG9"/>
    <mergeCell ref="AL9:AP9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12:AC12"/>
    <mergeCell ref="AD12:AE12"/>
    <mergeCell ref="AF12:AG12"/>
    <mergeCell ref="AL12:AP12"/>
    <mergeCell ref="AG13:AH13"/>
    <mergeCell ref="AO13:AP1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</mergeCells>
  <conditionalFormatting sqref="B14:AF25">
    <cfRule type="cellIs" dxfId="2290" priority="1" operator="equal">
      <formula>"P"</formula>
    </cfRule>
    <cfRule type="cellIs" dxfId="2289" priority="6" operator="equal">
      <formula>"D"</formula>
    </cfRule>
    <cfRule type="cellIs" dxfId="2288" priority="7" operator="equal">
      <formula>"S"</formula>
    </cfRule>
  </conditionalFormatting>
  <conditionalFormatting sqref="B15:AF25">
    <cfRule type="cellIs" dxfId="2287" priority="2" operator="equal">
      <formula>"L2"</formula>
    </cfRule>
    <cfRule type="cellIs" dxfId="2286" priority="3" operator="equal">
      <formula>"L1"</formula>
    </cfRule>
    <cfRule type="cellIs" dxfId="2285" priority="4" operator="equal">
      <formula>"F"</formula>
    </cfRule>
    <cfRule type="cellIs" dxfId="2284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283" priority="8" stopIfTrue="1" operator="equal">
      <formula>"S"</formula>
    </cfRule>
    <cfRule type="cellIs" dxfId="2282" priority="9" stopIfTrue="1" operator="equal">
      <formula>"D"</formula>
    </cfRule>
    <cfRule type="cellIs" dxfId="2281" priority="10" stopIfTrue="1" operator="equal">
      <formula>"F"</formula>
    </cfRule>
  </conditionalFormatting>
  <hyperlinks>
    <hyperlink ref="AM2" location="'Nó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G185"/>
  <sheetViews>
    <sheetView topLeftCell="A7" zoomScale="95" zoomScaleNormal="95" workbookViewId="0">
      <selection activeCell="AU31" sqref="AU3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0</v>
      </c>
      <c r="AN26" s="48" t="e">
        <f>IF(AM26=0,"",(AM26-AI26-AJ26)*100)/AM26</f>
        <v>#VALUE!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 t="e">
        <f>IF(AN26&lt;89,0,IF(AN26&gt;98,10,VLOOKUP(AN26,'[1]Pla. Aux.'!A17:B1117,2)))</f>
        <v>#VALUE!</v>
      </c>
      <c r="AN30" s="43" t="s">
        <v>48</v>
      </c>
      <c r="AO30" s="44" t="e">
        <f>AN26-AL31</f>
        <v>#VALUE!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 t="e">
        <f>IF(AO30&lt;89,0,IF(AO30&gt;98,10,VLOOKUP(AO30,'[1]Pla. Aux.'!A18:B1118,2)))</f>
        <v>#VALUE!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2280" priority="1" operator="equal">
      <formula>"P"</formula>
    </cfRule>
    <cfRule type="cellIs" dxfId="2279" priority="6" operator="equal">
      <formula>"D"</formula>
    </cfRule>
    <cfRule type="cellIs" dxfId="2278" priority="7" operator="equal">
      <formula>"S"</formula>
    </cfRule>
  </conditionalFormatting>
  <conditionalFormatting sqref="B15:AF25">
    <cfRule type="cellIs" dxfId="2277" priority="2" operator="equal">
      <formula>"L2"</formula>
    </cfRule>
    <cfRule type="cellIs" dxfId="2276" priority="3" operator="equal">
      <formula>"L1"</formula>
    </cfRule>
    <cfRule type="cellIs" dxfId="2275" priority="4" operator="equal">
      <formula>"F"</formula>
    </cfRule>
    <cfRule type="cellIs" dxfId="2274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273" priority="8" stopIfTrue="1" operator="equal">
      <formula>"S"</formula>
    </cfRule>
    <cfRule type="cellIs" dxfId="2272" priority="9" stopIfTrue="1" operator="equal">
      <formula>"D"</formula>
    </cfRule>
    <cfRule type="cellIs" dxfId="2271" priority="10" stopIfTrue="1" operator="equal">
      <formula>"F"</formula>
    </cfRule>
  </conditionalFormatting>
  <hyperlinks>
    <hyperlink ref="AM2" location="'Nó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L243"/>
  <sheetViews>
    <sheetView topLeftCell="A86" workbookViewId="0">
      <selection activeCell="B105" sqref="B105"/>
    </sheetView>
  </sheetViews>
  <sheetFormatPr baseColWidth="10" defaultRowHeight="15" x14ac:dyDescent="0.25"/>
  <cols>
    <col min="1" max="1" width="7.42578125" customWidth="1"/>
    <col min="2" max="2" width="44.7109375" customWidth="1"/>
    <col min="3" max="3" width="4.42578125" customWidth="1"/>
    <col min="4" max="4" width="3.140625" customWidth="1"/>
  </cols>
  <sheetData>
    <row r="1" spans="1:4" ht="28.5" x14ac:dyDescent="0.25">
      <c r="A1" s="75" t="s">
        <v>71</v>
      </c>
      <c r="B1" s="67" t="s">
        <v>72</v>
      </c>
    </row>
    <row r="2" spans="1:4" x14ac:dyDescent="0.25">
      <c r="A2">
        <v>1</v>
      </c>
      <c r="B2" s="73" t="s">
        <v>73</v>
      </c>
      <c r="C2" s="76"/>
    </row>
    <row r="3" spans="1:4" x14ac:dyDescent="0.25">
      <c r="A3">
        <v>2</v>
      </c>
      <c r="B3" s="68" t="s">
        <v>74</v>
      </c>
      <c r="C3" s="76"/>
    </row>
    <row r="4" spans="1:4" x14ac:dyDescent="0.25">
      <c r="A4">
        <v>3</v>
      </c>
      <c r="B4" s="68" t="s">
        <v>75</v>
      </c>
      <c r="C4" s="76"/>
    </row>
    <row r="5" spans="1:4" x14ac:dyDescent="0.25">
      <c r="A5">
        <v>4</v>
      </c>
      <c r="B5" s="68" t="s">
        <v>76</v>
      </c>
      <c r="C5" s="76"/>
    </row>
    <row r="6" spans="1:4" x14ac:dyDescent="0.25">
      <c r="A6">
        <v>5</v>
      </c>
      <c r="B6" s="68" t="s">
        <v>77</v>
      </c>
      <c r="C6" s="76"/>
    </row>
    <row r="7" spans="1:4" x14ac:dyDescent="0.25">
      <c r="A7">
        <v>6</v>
      </c>
      <c r="B7" s="68" t="s">
        <v>78</v>
      </c>
      <c r="C7" s="76"/>
    </row>
    <row r="8" spans="1:4" x14ac:dyDescent="0.25">
      <c r="A8">
        <v>7</v>
      </c>
      <c r="B8" s="68" t="s">
        <v>319</v>
      </c>
      <c r="C8" s="76"/>
      <c r="D8" s="80"/>
    </row>
    <row r="9" spans="1:4" x14ac:dyDescent="0.25">
      <c r="A9">
        <v>8</v>
      </c>
      <c r="B9" s="69" t="s">
        <v>79</v>
      </c>
      <c r="C9" s="76"/>
    </row>
    <row r="10" spans="1:4" x14ac:dyDescent="0.25">
      <c r="A10">
        <v>9</v>
      </c>
      <c r="B10" s="69" t="s">
        <v>80</v>
      </c>
      <c r="C10" s="76"/>
    </row>
    <row r="11" spans="1:4" x14ac:dyDescent="0.25">
      <c r="A11">
        <v>10</v>
      </c>
      <c r="B11" s="69" t="s">
        <v>81</v>
      </c>
      <c r="C11" s="76"/>
    </row>
    <row r="12" spans="1:4" x14ac:dyDescent="0.25">
      <c r="A12">
        <v>11</v>
      </c>
      <c r="B12" s="68" t="s">
        <v>315</v>
      </c>
      <c r="C12" s="76"/>
      <c r="D12" s="80"/>
    </row>
    <row r="13" spans="1:4" x14ac:dyDescent="0.25">
      <c r="A13">
        <v>12</v>
      </c>
      <c r="B13" s="82" t="s">
        <v>307</v>
      </c>
      <c r="C13" s="76"/>
    </row>
    <row r="14" spans="1:4" x14ac:dyDescent="0.25">
      <c r="A14">
        <v>13</v>
      </c>
      <c r="B14" s="68" t="s">
        <v>82</v>
      </c>
      <c r="C14" s="76"/>
    </row>
    <row r="15" spans="1:4" x14ac:dyDescent="0.25">
      <c r="A15">
        <v>14</v>
      </c>
      <c r="B15" s="68" t="s">
        <v>83</v>
      </c>
      <c r="C15" s="76"/>
    </row>
    <row r="16" spans="1:4" x14ac:dyDescent="0.25">
      <c r="A16">
        <v>15</v>
      </c>
      <c r="B16" s="68" t="s">
        <v>84</v>
      </c>
      <c r="C16" s="76"/>
    </row>
    <row r="17" spans="1:12" x14ac:dyDescent="0.25">
      <c r="A17">
        <v>16</v>
      </c>
      <c r="B17" s="68" t="s">
        <v>85</v>
      </c>
      <c r="C17" s="76"/>
    </row>
    <row r="18" spans="1:12" x14ac:dyDescent="0.25">
      <c r="A18">
        <v>17</v>
      </c>
      <c r="B18" s="70" t="s">
        <v>86</v>
      </c>
      <c r="C18" s="76"/>
    </row>
    <row r="19" spans="1:12" x14ac:dyDescent="0.25">
      <c r="A19">
        <v>18</v>
      </c>
      <c r="B19" s="68" t="s">
        <v>87</v>
      </c>
      <c r="C19" s="76"/>
    </row>
    <row r="20" spans="1:12" x14ac:dyDescent="0.25">
      <c r="A20">
        <v>19</v>
      </c>
      <c r="B20" s="68" t="s">
        <v>88</v>
      </c>
      <c r="C20" s="76"/>
      <c r="L20" t="s">
        <v>295</v>
      </c>
    </row>
    <row r="21" spans="1:12" x14ac:dyDescent="0.25">
      <c r="A21">
        <v>20</v>
      </c>
      <c r="B21" s="71" t="s">
        <v>89</v>
      </c>
      <c r="C21" s="76"/>
    </row>
    <row r="22" spans="1:12" x14ac:dyDescent="0.25">
      <c r="A22">
        <v>21</v>
      </c>
      <c r="B22" s="68" t="s">
        <v>90</v>
      </c>
      <c r="C22" s="76"/>
    </row>
    <row r="23" spans="1:12" x14ac:dyDescent="0.25">
      <c r="A23">
        <v>22</v>
      </c>
      <c r="B23" s="68" t="s">
        <v>91</v>
      </c>
      <c r="C23" s="76"/>
    </row>
    <row r="24" spans="1:12" x14ac:dyDescent="0.25">
      <c r="A24">
        <v>23</v>
      </c>
      <c r="B24" s="71" t="s">
        <v>92</v>
      </c>
      <c r="C24" s="76"/>
    </row>
    <row r="25" spans="1:12" x14ac:dyDescent="0.25">
      <c r="A25">
        <v>24</v>
      </c>
      <c r="B25" s="68" t="s">
        <v>93</v>
      </c>
      <c r="C25" s="6"/>
    </row>
    <row r="26" spans="1:12" x14ac:dyDescent="0.25">
      <c r="A26">
        <v>25</v>
      </c>
      <c r="B26" s="68" t="s">
        <v>94</v>
      </c>
      <c r="C26" s="76"/>
    </row>
    <row r="27" spans="1:12" hidden="1" x14ac:dyDescent="0.25">
      <c r="A27">
        <v>26</v>
      </c>
      <c r="B27" s="72" t="s">
        <v>95</v>
      </c>
      <c r="C27" s="6"/>
    </row>
    <row r="28" spans="1:12" x14ac:dyDescent="0.25">
      <c r="A28">
        <v>27</v>
      </c>
      <c r="B28" s="70" t="s">
        <v>96</v>
      </c>
      <c r="C28" s="76"/>
      <c r="D28" s="80"/>
    </row>
    <row r="29" spans="1:12" x14ac:dyDescent="0.25">
      <c r="A29">
        <v>28</v>
      </c>
      <c r="B29" s="70" t="s">
        <v>97</v>
      </c>
      <c r="C29" s="76"/>
    </row>
    <row r="30" spans="1:12" x14ac:dyDescent="0.25">
      <c r="A30">
        <v>29</v>
      </c>
      <c r="B30" s="70" t="s">
        <v>98</v>
      </c>
      <c r="C30" s="76"/>
    </row>
    <row r="31" spans="1:12" x14ac:dyDescent="0.25">
      <c r="A31">
        <v>30</v>
      </c>
      <c r="B31" s="68" t="s">
        <v>99</v>
      </c>
      <c r="C31" s="76"/>
    </row>
    <row r="32" spans="1:12" x14ac:dyDescent="0.25">
      <c r="A32">
        <v>31</v>
      </c>
      <c r="B32" s="68" t="s">
        <v>306</v>
      </c>
      <c r="C32" s="76"/>
    </row>
    <row r="33" spans="1:4" x14ac:dyDescent="0.25">
      <c r="A33">
        <v>32</v>
      </c>
      <c r="B33" s="70" t="s">
        <v>100</v>
      </c>
      <c r="C33" s="76"/>
    </row>
    <row r="34" spans="1:4" x14ac:dyDescent="0.25">
      <c r="A34">
        <v>33</v>
      </c>
      <c r="B34" s="68" t="s">
        <v>101</v>
      </c>
      <c r="C34" s="76"/>
    </row>
    <row r="35" spans="1:4" x14ac:dyDescent="0.25">
      <c r="A35">
        <v>34</v>
      </c>
      <c r="B35" s="70" t="s">
        <v>102</v>
      </c>
      <c r="C35" s="76"/>
    </row>
    <row r="36" spans="1:4" x14ac:dyDescent="0.25">
      <c r="A36">
        <v>35</v>
      </c>
      <c r="B36" s="68" t="s">
        <v>103</v>
      </c>
      <c r="C36" s="76"/>
    </row>
    <row r="37" spans="1:4" x14ac:dyDescent="0.25">
      <c r="A37">
        <v>36</v>
      </c>
      <c r="B37" s="68" t="s">
        <v>104</v>
      </c>
      <c r="C37" s="76"/>
    </row>
    <row r="38" spans="1:4" x14ac:dyDescent="0.25">
      <c r="A38">
        <v>37</v>
      </c>
      <c r="B38" s="68" t="s">
        <v>105</v>
      </c>
      <c r="C38" s="76"/>
    </row>
    <row r="39" spans="1:4" x14ac:dyDescent="0.25">
      <c r="A39">
        <v>38</v>
      </c>
      <c r="B39" s="70" t="s">
        <v>106</v>
      </c>
      <c r="C39" s="76"/>
    </row>
    <row r="40" spans="1:4" x14ac:dyDescent="0.25">
      <c r="A40">
        <v>39</v>
      </c>
      <c r="B40" s="68" t="s">
        <v>107</v>
      </c>
      <c r="C40" s="76"/>
    </row>
    <row r="41" spans="1:4" x14ac:dyDescent="0.25">
      <c r="A41">
        <v>40</v>
      </c>
      <c r="B41" s="68" t="s">
        <v>320</v>
      </c>
      <c r="C41" s="76"/>
      <c r="D41" s="80"/>
    </row>
    <row r="42" spans="1:4" x14ac:dyDescent="0.25">
      <c r="A42">
        <v>41</v>
      </c>
      <c r="B42" s="68" t="s">
        <v>108</v>
      </c>
      <c r="C42" s="76"/>
    </row>
    <row r="43" spans="1:4" x14ac:dyDescent="0.25">
      <c r="A43">
        <v>42</v>
      </c>
      <c r="B43" s="68" t="s">
        <v>109</v>
      </c>
      <c r="C43" s="76"/>
    </row>
    <row r="44" spans="1:4" x14ac:dyDescent="0.25">
      <c r="A44">
        <v>43</v>
      </c>
      <c r="B44" s="68" t="s">
        <v>110</v>
      </c>
      <c r="C44" s="76"/>
    </row>
    <row r="45" spans="1:4" x14ac:dyDescent="0.25">
      <c r="A45">
        <v>44</v>
      </c>
      <c r="B45" s="68" t="s">
        <v>111</v>
      </c>
      <c r="C45" s="76"/>
    </row>
    <row r="46" spans="1:4" x14ac:dyDescent="0.25">
      <c r="A46">
        <v>45</v>
      </c>
      <c r="B46" s="68" t="s">
        <v>112</v>
      </c>
      <c r="C46" s="76"/>
    </row>
    <row r="47" spans="1:4" x14ac:dyDescent="0.25">
      <c r="A47">
        <v>46</v>
      </c>
      <c r="B47" s="68" t="s">
        <v>113</v>
      </c>
      <c r="C47" s="76"/>
    </row>
    <row r="48" spans="1:4" x14ac:dyDescent="0.25">
      <c r="A48">
        <v>47</v>
      </c>
      <c r="B48" s="68" t="s">
        <v>114</v>
      </c>
      <c r="C48" s="76"/>
    </row>
    <row r="49" spans="1:4" x14ac:dyDescent="0.25">
      <c r="A49">
        <v>48</v>
      </c>
      <c r="B49" s="68" t="s">
        <v>115</v>
      </c>
      <c r="C49" s="76"/>
    </row>
    <row r="50" spans="1:4" x14ac:dyDescent="0.25">
      <c r="A50">
        <v>49</v>
      </c>
      <c r="B50" s="68" t="s">
        <v>116</v>
      </c>
      <c r="C50" s="76"/>
    </row>
    <row r="51" spans="1:4" x14ac:dyDescent="0.25">
      <c r="A51">
        <v>50</v>
      </c>
      <c r="B51" s="70" t="s">
        <v>117</v>
      </c>
      <c r="C51" s="76"/>
    </row>
    <row r="52" spans="1:4" x14ac:dyDescent="0.25">
      <c r="A52">
        <v>51</v>
      </c>
      <c r="B52" s="68" t="s">
        <v>118</v>
      </c>
      <c r="C52" s="76"/>
    </row>
    <row r="53" spans="1:4" x14ac:dyDescent="0.25">
      <c r="A53">
        <v>52</v>
      </c>
      <c r="B53" s="68" t="s">
        <v>119</v>
      </c>
      <c r="C53" s="6"/>
    </row>
    <row r="54" spans="1:4" x14ac:dyDescent="0.25">
      <c r="A54">
        <v>53</v>
      </c>
      <c r="B54" s="68" t="s">
        <v>120</v>
      </c>
      <c r="C54" s="76"/>
    </row>
    <row r="55" spans="1:4" x14ac:dyDescent="0.25">
      <c r="A55">
        <v>54</v>
      </c>
      <c r="B55" s="68" t="s">
        <v>322</v>
      </c>
      <c r="C55" s="76"/>
      <c r="D55" s="80"/>
    </row>
    <row r="56" spans="1:4" x14ac:dyDescent="0.25">
      <c r="A56">
        <v>55</v>
      </c>
      <c r="B56" s="69" t="s">
        <v>121</v>
      </c>
      <c r="C56" s="76"/>
    </row>
    <row r="57" spans="1:4" x14ac:dyDescent="0.25">
      <c r="A57">
        <v>56</v>
      </c>
      <c r="B57" s="68" t="s">
        <v>122</v>
      </c>
      <c r="C57" s="76"/>
    </row>
    <row r="58" spans="1:4" x14ac:dyDescent="0.25">
      <c r="A58">
        <v>57</v>
      </c>
      <c r="B58" s="68" t="s">
        <v>123</v>
      </c>
      <c r="C58" s="76"/>
    </row>
    <row r="59" spans="1:4" x14ac:dyDescent="0.25">
      <c r="A59">
        <v>58</v>
      </c>
      <c r="B59" s="73" t="s">
        <v>124</v>
      </c>
      <c r="C59" s="76"/>
    </row>
    <row r="60" spans="1:4" x14ac:dyDescent="0.25">
      <c r="A60">
        <v>59</v>
      </c>
      <c r="B60" s="70" t="s">
        <v>125</v>
      </c>
      <c r="C60" s="76"/>
    </row>
    <row r="61" spans="1:4" x14ac:dyDescent="0.25">
      <c r="A61">
        <v>60</v>
      </c>
      <c r="B61" s="69" t="s">
        <v>331</v>
      </c>
      <c r="C61" s="76"/>
      <c r="D61" s="80"/>
    </row>
    <row r="62" spans="1:4" x14ac:dyDescent="0.25">
      <c r="A62">
        <v>61</v>
      </c>
      <c r="B62" s="68" t="s">
        <v>126</v>
      </c>
      <c r="C62" s="76"/>
    </row>
    <row r="63" spans="1:4" hidden="1" x14ac:dyDescent="0.25">
      <c r="A63">
        <v>62</v>
      </c>
      <c r="B63" s="72" t="s">
        <v>127</v>
      </c>
      <c r="C63" s="6"/>
    </row>
    <row r="64" spans="1:4" x14ac:dyDescent="0.25">
      <c r="A64">
        <v>63</v>
      </c>
      <c r="B64" s="68" t="s">
        <v>128</v>
      </c>
      <c r="C64" s="6"/>
    </row>
    <row r="65" spans="1:3" x14ac:dyDescent="0.25">
      <c r="A65">
        <v>64</v>
      </c>
      <c r="B65" s="70" t="s">
        <v>129</v>
      </c>
      <c r="C65" s="76"/>
    </row>
    <row r="66" spans="1:3" x14ac:dyDescent="0.25">
      <c r="A66">
        <v>65</v>
      </c>
      <c r="B66" s="70" t="s">
        <v>130</v>
      </c>
      <c r="C66" s="76"/>
    </row>
    <row r="67" spans="1:3" x14ac:dyDescent="0.25">
      <c r="A67">
        <v>66</v>
      </c>
      <c r="B67" s="70" t="s">
        <v>131</v>
      </c>
      <c r="C67" s="76"/>
    </row>
    <row r="68" spans="1:3" x14ac:dyDescent="0.25">
      <c r="A68">
        <v>67</v>
      </c>
      <c r="B68" s="69" t="s">
        <v>132</v>
      </c>
      <c r="C68" s="76"/>
    </row>
    <row r="69" spans="1:3" x14ac:dyDescent="0.25">
      <c r="A69">
        <v>68</v>
      </c>
      <c r="B69" s="68" t="s">
        <v>133</v>
      </c>
      <c r="C69" s="76"/>
    </row>
    <row r="70" spans="1:3" x14ac:dyDescent="0.25">
      <c r="A70">
        <v>69</v>
      </c>
      <c r="B70" s="68" t="s">
        <v>134</v>
      </c>
      <c r="C70" s="76"/>
    </row>
    <row r="71" spans="1:3" x14ac:dyDescent="0.25">
      <c r="A71">
        <v>70</v>
      </c>
      <c r="B71" s="68" t="s">
        <v>135</v>
      </c>
      <c r="C71" s="76"/>
    </row>
    <row r="72" spans="1:3" x14ac:dyDescent="0.25">
      <c r="A72">
        <v>71</v>
      </c>
      <c r="B72" s="68" t="s">
        <v>136</v>
      </c>
      <c r="C72" s="76"/>
    </row>
    <row r="73" spans="1:3" x14ac:dyDescent="0.25">
      <c r="A73">
        <v>72</v>
      </c>
      <c r="B73" s="68" t="s">
        <v>137</v>
      </c>
      <c r="C73" s="76"/>
    </row>
    <row r="74" spans="1:3" x14ac:dyDescent="0.25">
      <c r="A74">
        <v>73</v>
      </c>
      <c r="B74" s="70" t="s">
        <v>138</v>
      </c>
      <c r="C74" s="76"/>
    </row>
    <row r="75" spans="1:3" x14ac:dyDescent="0.25">
      <c r="A75">
        <v>74</v>
      </c>
      <c r="B75" s="68" t="s">
        <v>139</v>
      </c>
      <c r="C75" s="76"/>
    </row>
    <row r="76" spans="1:3" x14ac:dyDescent="0.25">
      <c r="A76">
        <v>75</v>
      </c>
      <c r="B76" s="73" t="s">
        <v>140</v>
      </c>
      <c r="C76" s="76"/>
    </row>
    <row r="77" spans="1:3" x14ac:dyDescent="0.25">
      <c r="A77">
        <v>76</v>
      </c>
      <c r="B77" s="68" t="s">
        <v>141</v>
      </c>
      <c r="C77" s="76"/>
    </row>
    <row r="78" spans="1:3" x14ac:dyDescent="0.25">
      <c r="A78">
        <v>77</v>
      </c>
      <c r="B78" s="73" t="s">
        <v>142</v>
      </c>
      <c r="C78" s="76"/>
    </row>
    <row r="79" spans="1:3" hidden="1" x14ac:dyDescent="0.25">
      <c r="A79">
        <v>78</v>
      </c>
      <c r="B79" s="72" t="s">
        <v>143</v>
      </c>
      <c r="C79" s="6"/>
    </row>
    <row r="80" spans="1:3" x14ac:dyDescent="0.25">
      <c r="A80">
        <v>79</v>
      </c>
      <c r="B80" s="69" t="s">
        <v>332</v>
      </c>
      <c r="C80" s="6"/>
    </row>
    <row r="81" spans="1:3" x14ac:dyDescent="0.25">
      <c r="A81">
        <v>80</v>
      </c>
      <c r="B81" s="68" t="s">
        <v>144</v>
      </c>
      <c r="C81" s="76"/>
    </row>
    <row r="82" spans="1:3" x14ac:dyDescent="0.25">
      <c r="A82">
        <v>81</v>
      </c>
      <c r="B82" s="68" t="s">
        <v>308</v>
      </c>
      <c r="C82" s="76"/>
    </row>
    <row r="83" spans="1:3" x14ac:dyDescent="0.25">
      <c r="A83">
        <v>82</v>
      </c>
      <c r="B83" s="68" t="s">
        <v>145</v>
      </c>
      <c r="C83" s="76"/>
    </row>
    <row r="84" spans="1:3" x14ac:dyDescent="0.25">
      <c r="A84">
        <v>83</v>
      </c>
      <c r="B84" s="68" t="s">
        <v>146</v>
      </c>
      <c r="C84" s="6"/>
    </row>
    <row r="85" spans="1:3" x14ac:dyDescent="0.25">
      <c r="A85">
        <v>84</v>
      </c>
      <c r="B85" s="68" t="s">
        <v>147</v>
      </c>
      <c r="C85" s="76"/>
    </row>
    <row r="86" spans="1:3" x14ac:dyDescent="0.25">
      <c r="A86">
        <v>85</v>
      </c>
      <c r="B86" s="68" t="s">
        <v>148</v>
      </c>
      <c r="C86" s="76"/>
    </row>
    <row r="87" spans="1:3" x14ac:dyDescent="0.25">
      <c r="A87">
        <v>86</v>
      </c>
      <c r="B87" s="68" t="s">
        <v>149</v>
      </c>
      <c r="C87" s="76"/>
    </row>
    <row r="88" spans="1:3" x14ac:dyDescent="0.25">
      <c r="A88">
        <v>87</v>
      </c>
      <c r="B88" s="68" t="s">
        <v>150</v>
      </c>
      <c r="C88" s="6"/>
    </row>
    <row r="89" spans="1:3" x14ac:dyDescent="0.25">
      <c r="A89">
        <v>88</v>
      </c>
      <c r="B89" s="68" t="s">
        <v>151</v>
      </c>
      <c r="C89" s="76"/>
    </row>
    <row r="90" spans="1:3" x14ac:dyDescent="0.25">
      <c r="A90">
        <v>89</v>
      </c>
      <c r="B90" s="71" t="s">
        <v>152</v>
      </c>
      <c r="C90" s="76"/>
    </row>
    <row r="91" spans="1:3" x14ac:dyDescent="0.25">
      <c r="A91">
        <v>90</v>
      </c>
      <c r="B91" s="68" t="s">
        <v>153</v>
      </c>
      <c r="C91" s="76"/>
    </row>
    <row r="92" spans="1:3" x14ac:dyDescent="0.25">
      <c r="A92">
        <v>91</v>
      </c>
      <c r="B92" s="70" t="s">
        <v>154</v>
      </c>
      <c r="C92" s="76"/>
    </row>
    <row r="93" spans="1:3" x14ac:dyDescent="0.25">
      <c r="A93">
        <v>92</v>
      </c>
      <c r="B93" s="70" t="s">
        <v>155</v>
      </c>
      <c r="C93" s="76"/>
    </row>
    <row r="94" spans="1:3" x14ac:dyDescent="0.25">
      <c r="A94">
        <v>93</v>
      </c>
      <c r="B94" s="71" t="s">
        <v>156</v>
      </c>
      <c r="C94" s="76"/>
    </row>
    <row r="95" spans="1:3" x14ac:dyDescent="0.25">
      <c r="A95">
        <v>94</v>
      </c>
      <c r="B95" s="71" t="s">
        <v>157</v>
      </c>
      <c r="C95" s="76"/>
    </row>
    <row r="96" spans="1:3" x14ac:dyDescent="0.25">
      <c r="A96">
        <v>95</v>
      </c>
      <c r="B96" s="68" t="s">
        <v>158</v>
      </c>
      <c r="C96" s="76"/>
    </row>
    <row r="97" spans="1:4" x14ac:dyDescent="0.25">
      <c r="A97">
        <v>96</v>
      </c>
      <c r="B97" s="68" t="s">
        <v>159</v>
      </c>
      <c r="C97" s="76"/>
    </row>
    <row r="98" spans="1:4" x14ac:dyDescent="0.25">
      <c r="A98">
        <v>97</v>
      </c>
      <c r="B98" s="68" t="s">
        <v>160</v>
      </c>
      <c r="C98" s="76"/>
    </row>
    <row r="99" spans="1:4" x14ac:dyDescent="0.25">
      <c r="A99">
        <v>98</v>
      </c>
      <c r="B99" s="68" t="s">
        <v>161</v>
      </c>
      <c r="C99" s="6"/>
    </row>
    <row r="100" spans="1:4" x14ac:dyDescent="0.25">
      <c r="A100">
        <v>99</v>
      </c>
      <c r="B100" s="70" t="s">
        <v>162</v>
      </c>
      <c r="C100" s="76"/>
    </row>
    <row r="101" spans="1:4" x14ac:dyDescent="0.25">
      <c r="A101">
        <v>100</v>
      </c>
      <c r="B101" s="70" t="s">
        <v>163</v>
      </c>
      <c r="C101" s="76"/>
    </row>
    <row r="102" spans="1:4" x14ac:dyDescent="0.25">
      <c r="A102">
        <v>101</v>
      </c>
      <c r="B102" s="70" t="s">
        <v>325</v>
      </c>
      <c r="C102" s="76"/>
      <c r="D102" s="80"/>
    </row>
    <row r="103" spans="1:4" x14ac:dyDescent="0.25">
      <c r="A103">
        <v>102</v>
      </c>
      <c r="B103" s="70" t="s">
        <v>164</v>
      </c>
      <c r="C103" s="76"/>
    </row>
    <row r="104" spans="1:4" x14ac:dyDescent="0.25">
      <c r="A104">
        <v>103</v>
      </c>
      <c r="B104" s="68" t="s">
        <v>165</v>
      </c>
      <c r="C104" s="6"/>
    </row>
    <row r="105" spans="1:4" x14ac:dyDescent="0.25">
      <c r="A105">
        <v>104</v>
      </c>
      <c r="B105" s="68" t="s">
        <v>166</v>
      </c>
      <c r="C105" s="76"/>
    </row>
    <row r="106" spans="1:4" x14ac:dyDescent="0.25">
      <c r="A106">
        <v>105</v>
      </c>
      <c r="B106" s="70" t="s">
        <v>167</v>
      </c>
      <c r="C106" s="76"/>
    </row>
    <row r="107" spans="1:4" x14ac:dyDescent="0.25">
      <c r="A107">
        <v>106</v>
      </c>
      <c r="B107" s="69" t="s">
        <v>168</v>
      </c>
      <c r="C107" s="6"/>
    </row>
    <row r="108" spans="1:4" x14ac:dyDescent="0.25">
      <c r="A108">
        <v>107</v>
      </c>
      <c r="B108" s="70" t="s">
        <v>169</v>
      </c>
      <c r="C108" s="76"/>
    </row>
    <row r="109" spans="1:4" x14ac:dyDescent="0.25">
      <c r="A109">
        <v>108</v>
      </c>
      <c r="B109" s="68" t="s">
        <v>170</v>
      </c>
      <c r="C109" s="76"/>
    </row>
    <row r="110" spans="1:4" x14ac:dyDescent="0.25">
      <c r="A110">
        <v>109</v>
      </c>
      <c r="B110" s="68" t="s">
        <v>171</v>
      </c>
      <c r="C110" s="76"/>
    </row>
    <row r="111" spans="1:4" x14ac:dyDescent="0.25">
      <c r="A111">
        <v>110</v>
      </c>
      <c r="B111" s="68" t="s">
        <v>172</v>
      </c>
      <c r="C111" s="6"/>
    </row>
    <row r="112" spans="1:4" x14ac:dyDescent="0.25">
      <c r="A112">
        <v>111</v>
      </c>
      <c r="B112" s="68" t="s">
        <v>173</v>
      </c>
      <c r="C112" s="76"/>
    </row>
    <row r="113" spans="1:4" x14ac:dyDescent="0.25">
      <c r="A113">
        <v>112</v>
      </c>
      <c r="B113" s="68" t="s">
        <v>174</v>
      </c>
      <c r="C113" s="76"/>
    </row>
    <row r="114" spans="1:4" x14ac:dyDescent="0.25">
      <c r="A114">
        <v>113</v>
      </c>
      <c r="B114" s="73" t="s">
        <v>175</v>
      </c>
      <c r="C114" s="76"/>
    </row>
    <row r="115" spans="1:4" x14ac:dyDescent="0.25">
      <c r="A115">
        <v>114</v>
      </c>
      <c r="B115" s="70" t="s">
        <v>176</v>
      </c>
      <c r="C115" s="76"/>
    </row>
    <row r="116" spans="1:4" x14ac:dyDescent="0.25">
      <c r="A116">
        <v>115</v>
      </c>
      <c r="B116" s="68" t="s">
        <v>177</v>
      </c>
      <c r="C116" s="76"/>
    </row>
    <row r="117" spans="1:4" x14ac:dyDescent="0.25">
      <c r="A117">
        <v>116</v>
      </c>
      <c r="B117" s="73" t="s">
        <v>178</v>
      </c>
      <c r="C117" s="76"/>
    </row>
    <row r="118" spans="1:4" x14ac:dyDescent="0.25">
      <c r="A118">
        <v>117</v>
      </c>
      <c r="B118" s="73" t="s">
        <v>313</v>
      </c>
      <c r="C118" s="76"/>
      <c r="D118" s="80"/>
    </row>
    <row r="119" spans="1:4" x14ac:dyDescent="0.25">
      <c r="A119">
        <v>118</v>
      </c>
      <c r="B119" s="73" t="s">
        <v>179</v>
      </c>
      <c r="C119" s="76"/>
    </row>
    <row r="120" spans="1:4" x14ac:dyDescent="0.25">
      <c r="A120">
        <v>119</v>
      </c>
      <c r="B120" s="69" t="s">
        <v>180</v>
      </c>
      <c r="C120" s="76"/>
    </row>
    <row r="121" spans="1:4" x14ac:dyDescent="0.25">
      <c r="A121">
        <v>120</v>
      </c>
      <c r="B121" s="70" t="s">
        <v>181</v>
      </c>
      <c r="C121" s="76"/>
    </row>
    <row r="122" spans="1:4" x14ac:dyDescent="0.25">
      <c r="A122">
        <v>121</v>
      </c>
      <c r="B122" s="69" t="s">
        <v>182</v>
      </c>
      <c r="C122" s="76"/>
    </row>
    <row r="123" spans="1:4" x14ac:dyDescent="0.25">
      <c r="A123">
        <v>122</v>
      </c>
      <c r="B123" s="68" t="s">
        <v>183</v>
      </c>
      <c r="C123" s="79"/>
    </row>
    <row r="124" spans="1:4" x14ac:dyDescent="0.25">
      <c r="A124">
        <v>123</v>
      </c>
      <c r="B124" s="68" t="s">
        <v>184</v>
      </c>
      <c r="C124" s="6"/>
    </row>
    <row r="125" spans="1:4" x14ac:dyDescent="0.25">
      <c r="A125">
        <v>124</v>
      </c>
      <c r="B125" s="68" t="s">
        <v>185</v>
      </c>
      <c r="C125" s="76"/>
    </row>
    <row r="126" spans="1:4" x14ac:dyDescent="0.25">
      <c r="A126">
        <v>125</v>
      </c>
      <c r="B126" s="68" t="s">
        <v>186</v>
      </c>
      <c r="C126" s="6"/>
    </row>
    <row r="127" spans="1:4" x14ac:dyDescent="0.25">
      <c r="A127">
        <v>126</v>
      </c>
      <c r="B127" s="68" t="s">
        <v>187</v>
      </c>
      <c r="C127" s="76"/>
    </row>
    <row r="128" spans="1:4" hidden="1" x14ac:dyDescent="0.25">
      <c r="A128">
        <v>127</v>
      </c>
      <c r="B128" s="72" t="s">
        <v>188</v>
      </c>
      <c r="C128" s="6"/>
    </row>
    <row r="129" spans="1:3" x14ac:dyDescent="0.25">
      <c r="A129">
        <v>128</v>
      </c>
      <c r="B129" s="68" t="s">
        <v>189</v>
      </c>
      <c r="C129" s="76"/>
    </row>
    <row r="130" spans="1:3" x14ac:dyDescent="0.25">
      <c r="A130">
        <v>129</v>
      </c>
      <c r="B130" s="68" t="s">
        <v>190</v>
      </c>
      <c r="C130" s="76"/>
    </row>
    <row r="131" spans="1:3" x14ac:dyDescent="0.25">
      <c r="A131">
        <v>130</v>
      </c>
      <c r="B131" s="68" t="s">
        <v>191</v>
      </c>
      <c r="C131" s="76"/>
    </row>
    <row r="132" spans="1:3" hidden="1" x14ac:dyDescent="0.25">
      <c r="A132">
        <v>131</v>
      </c>
      <c r="B132" s="72" t="s">
        <v>192</v>
      </c>
      <c r="C132" s="6"/>
    </row>
    <row r="133" spans="1:3" x14ac:dyDescent="0.25">
      <c r="A133">
        <v>132</v>
      </c>
      <c r="B133" s="69" t="s">
        <v>193</v>
      </c>
      <c r="C133" s="76"/>
    </row>
    <row r="134" spans="1:3" x14ac:dyDescent="0.25">
      <c r="A134">
        <v>133</v>
      </c>
      <c r="B134" s="69" t="s">
        <v>302</v>
      </c>
      <c r="C134" s="76"/>
    </row>
    <row r="135" spans="1:3" x14ac:dyDescent="0.25">
      <c r="A135">
        <v>134</v>
      </c>
      <c r="B135" s="70" t="s">
        <v>194</v>
      </c>
      <c r="C135" s="76"/>
    </row>
    <row r="136" spans="1:3" x14ac:dyDescent="0.25">
      <c r="A136">
        <v>135</v>
      </c>
      <c r="B136" s="68" t="s">
        <v>195</v>
      </c>
      <c r="C136" s="76"/>
    </row>
    <row r="137" spans="1:3" x14ac:dyDescent="0.25">
      <c r="A137">
        <v>136</v>
      </c>
      <c r="B137" s="68" t="s">
        <v>196</v>
      </c>
      <c r="C137" s="76"/>
    </row>
    <row r="138" spans="1:3" x14ac:dyDescent="0.25">
      <c r="A138">
        <v>137</v>
      </c>
      <c r="B138" s="70" t="s">
        <v>197</v>
      </c>
      <c r="C138" s="76"/>
    </row>
    <row r="139" spans="1:3" x14ac:dyDescent="0.25">
      <c r="A139">
        <v>138</v>
      </c>
      <c r="B139" s="73" t="s">
        <v>198</v>
      </c>
      <c r="C139" s="76"/>
    </row>
    <row r="140" spans="1:3" x14ac:dyDescent="0.25">
      <c r="A140">
        <v>139</v>
      </c>
      <c r="B140" s="68" t="s">
        <v>199</v>
      </c>
      <c r="C140" s="76"/>
    </row>
    <row r="141" spans="1:3" x14ac:dyDescent="0.25">
      <c r="A141">
        <v>140</v>
      </c>
      <c r="B141" s="68" t="s">
        <v>200</v>
      </c>
      <c r="C141" s="76"/>
    </row>
    <row r="142" spans="1:3" x14ac:dyDescent="0.25">
      <c r="A142">
        <v>141</v>
      </c>
      <c r="B142" s="68" t="s">
        <v>303</v>
      </c>
      <c r="C142" s="76"/>
    </row>
    <row r="143" spans="1:3" x14ac:dyDescent="0.25">
      <c r="A143">
        <v>142</v>
      </c>
      <c r="B143" s="69" t="s">
        <v>201</v>
      </c>
      <c r="C143" s="76"/>
    </row>
    <row r="144" spans="1:3" x14ac:dyDescent="0.25">
      <c r="A144">
        <v>143</v>
      </c>
      <c r="B144" s="68" t="s">
        <v>202</v>
      </c>
      <c r="C144" s="76"/>
    </row>
    <row r="145" spans="1:4" x14ac:dyDescent="0.25">
      <c r="A145">
        <v>144</v>
      </c>
      <c r="B145" s="68" t="s">
        <v>203</v>
      </c>
      <c r="C145" s="6"/>
    </row>
    <row r="146" spans="1:4" x14ac:dyDescent="0.25">
      <c r="A146">
        <v>145</v>
      </c>
      <c r="B146" s="68" t="s">
        <v>204</v>
      </c>
      <c r="C146" s="76"/>
    </row>
    <row r="147" spans="1:4" hidden="1" x14ac:dyDescent="0.25">
      <c r="A147">
        <v>146</v>
      </c>
      <c r="B147" s="72" t="s">
        <v>205</v>
      </c>
      <c r="C147" s="6"/>
    </row>
    <row r="148" spans="1:4" x14ac:dyDescent="0.25">
      <c r="A148">
        <v>147</v>
      </c>
      <c r="B148" s="69" t="s">
        <v>206</v>
      </c>
      <c r="C148" s="76"/>
    </row>
    <row r="149" spans="1:4" x14ac:dyDescent="0.25">
      <c r="A149">
        <v>148</v>
      </c>
      <c r="B149" s="70" t="s">
        <v>207</v>
      </c>
      <c r="C149" s="76"/>
      <c r="D149" s="80"/>
    </row>
    <row r="150" spans="1:4" x14ac:dyDescent="0.25">
      <c r="A150">
        <v>149</v>
      </c>
      <c r="B150" s="68" t="s">
        <v>208</v>
      </c>
      <c r="C150" s="76"/>
    </row>
    <row r="151" spans="1:4" x14ac:dyDescent="0.25">
      <c r="A151">
        <v>150</v>
      </c>
      <c r="B151" s="70" t="s">
        <v>209</v>
      </c>
      <c r="C151" s="76"/>
    </row>
    <row r="152" spans="1:4" x14ac:dyDescent="0.25">
      <c r="A152">
        <v>151</v>
      </c>
      <c r="B152" s="70" t="s">
        <v>210</v>
      </c>
      <c r="C152" s="76"/>
    </row>
    <row r="153" spans="1:4" x14ac:dyDescent="0.25">
      <c r="A153">
        <v>152</v>
      </c>
      <c r="B153" s="68" t="s">
        <v>211</v>
      </c>
      <c r="C153" s="76"/>
    </row>
    <row r="154" spans="1:4" x14ac:dyDescent="0.25">
      <c r="B154" s="82" t="s">
        <v>339</v>
      </c>
      <c r="C154" s="76"/>
    </row>
    <row r="155" spans="1:4" x14ac:dyDescent="0.25">
      <c r="A155">
        <v>153</v>
      </c>
      <c r="B155" s="68" t="s">
        <v>212</v>
      </c>
      <c r="C155" s="76"/>
    </row>
    <row r="156" spans="1:4" x14ac:dyDescent="0.25">
      <c r="A156">
        <v>154</v>
      </c>
      <c r="B156" s="71" t="s">
        <v>213</v>
      </c>
      <c r="C156" s="76"/>
    </row>
    <row r="157" spans="1:4" x14ac:dyDescent="0.25">
      <c r="A157">
        <v>155</v>
      </c>
      <c r="B157" s="68" t="s">
        <v>214</v>
      </c>
      <c r="C157" s="6"/>
    </row>
    <row r="158" spans="1:4" x14ac:dyDescent="0.25">
      <c r="A158">
        <v>156</v>
      </c>
      <c r="B158" s="70" t="s">
        <v>215</v>
      </c>
      <c r="C158" s="76"/>
    </row>
    <row r="159" spans="1:4" x14ac:dyDescent="0.25">
      <c r="A159">
        <v>157</v>
      </c>
      <c r="B159" s="69" t="s">
        <v>216</v>
      </c>
      <c r="C159" s="76"/>
    </row>
    <row r="160" spans="1:4" x14ac:dyDescent="0.25">
      <c r="A160">
        <v>158</v>
      </c>
      <c r="B160" s="69" t="s">
        <v>217</v>
      </c>
      <c r="C160" s="76"/>
    </row>
    <row r="161" spans="1:3" x14ac:dyDescent="0.25">
      <c r="A161">
        <v>159</v>
      </c>
      <c r="B161" s="70" t="s">
        <v>218</v>
      </c>
      <c r="C161" s="76"/>
    </row>
    <row r="162" spans="1:3" x14ac:dyDescent="0.25">
      <c r="A162">
        <v>160</v>
      </c>
      <c r="B162" s="69" t="s">
        <v>219</v>
      </c>
      <c r="C162" s="76"/>
    </row>
    <row r="163" spans="1:3" x14ac:dyDescent="0.25">
      <c r="A163">
        <v>161</v>
      </c>
      <c r="B163" s="70" t="s">
        <v>220</v>
      </c>
      <c r="C163" s="76"/>
    </row>
    <row r="164" spans="1:3" x14ac:dyDescent="0.25">
      <c r="A164">
        <v>162</v>
      </c>
      <c r="B164" s="69" t="s">
        <v>221</v>
      </c>
      <c r="C164" s="76"/>
    </row>
    <row r="165" spans="1:3" x14ac:dyDescent="0.25">
      <c r="A165">
        <v>163</v>
      </c>
      <c r="B165" s="69" t="s">
        <v>309</v>
      </c>
      <c r="C165" s="77"/>
    </row>
    <row r="166" spans="1:3" x14ac:dyDescent="0.25">
      <c r="A166">
        <v>164</v>
      </c>
      <c r="B166" s="68" t="s">
        <v>222</v>
      </c>
      <c r="C166" s="76"/>
    </row>
    <row r="167" spans="1:3" x14ac:dyDescent="0.25">
      <c r="A167">
        <v>165</v>
      </c>
      <c r="B167" s="68" t="s">
        <v>223</v>
      </c>
      <c r="C167" s="76"/>
    </row>
    <row r="168" spans="1:3" x14ac:dyDescent="0.25">
      <c r="A168">
        <v>166</v>
      </c>
      <c r="B168" s="68" t="s">
        <v>224</v>
      </c>
      <c r="C168" s="76"/>
    </row>
    <row r="169" spans="1:3" x14ac:dyDescent="0.25">
      <c r="A169">
        <v>167</v>
      </c>
      <c r="B169" s="68" t="s">
        <v>225</v>
      </c>
      <c r="C169" s="76"/>
    </row>
    <row r="170" spans="1:3" x14ac:dyDescent="0.25">
      <c r="A170">
        <v>168</v>
      </c>
      <c r="B170" s="70" t="s">
        <v>226</v>
      </c>
      <c r="C170" s="76"/>
    </row>
    <row r="171" spans="1:3" x14ac:dyDescent="0.25">
      <c r="A171">
        <v>169</v>
      </c>
      <c r="B171" s="68" t="s">
        <v>228</v>
      </c>
      <c r="C171" s="76"/>
    </row>
    <row r="172" spans="1:3" x14ac:dyDescent="0.25">
      <c r="A172">
        <v>170</v>
      </c>
      <c r="B172" s="70" t="s">
        <v>229</v>
      </c>
      <c r="C172" s="6"/>
    </row>
    <row r="173" spans="1:3" x14ac:dyDescent="0.25">
      <c r="A173">
        <v>171</v>
      </c>
      <c r="B173" s="68" t="s">
        <v>230</v>
      </c>
      <c r="C173" s="6"/>
    </row>
    <row r="174" spans="1:3" x14ac:dyDescent="0.25">
      <c r="A174">
        <v>172</v>
      </c>
      <c r="B174" s="68" t="s">
        <v>231</v>
      </c>
      <c r="C174" s="76"/>
    </row>
    <row r="175" spans="1:3" x14ac:dyDescent="0.25">
      <c r="A175">
        <v>173</v>
      </c>
      <c r="B175" s="68" t="s">
        <v>232</v>
      </c>
      <c r="C175" s="6"/>
    </row>
    <row r="176" spans="1:3" x14ac:dyDescent="0.25">
      <c r="A176">
        <v>174</v>
      </c>
      <c r="B176" s="68" t="s">
        <v>233</v>
      </c>
      <c r="C176" s="76"/>
    </row>
    <row r="177" spans="1:4" x14ac:dyDescent="0.25">
      <c r="A177">
        <v>175</v>
      </c>
      <c r="B177" s="68" t="s">
        <v>234</v>
      </c>
      <c r="C177" s="76"/>
    </row>
    <row r="178" spans="1:4" x14ac:dyDescent="0.25">
      <c r="A178">
        <v>176</v>
      </c>
      <c r="B178" s="68" t="s">
        <v>327</v>
      </c>
      <c r="C178" s="76"/>
      <c r="D178" s="80"/>
    </row>
    <row r="179" spans="1:4" x14ac:dyDescent="0.25">
      <c r="A179">
        <v>177</v>
      </c>
      <c r="B179" s="68" t="s">
        <v>235</v>
      </c>
      <c r="C179" s="76"/>
    </row>
    <row r="180" spans="1:4" x14ac:dyDescent="0.25">
      <c r="A180">
        <v>178</v>
      </c>
      <c r="B180" s="68" t="s">
        <v>236</v>
      </c>
      <c r="C180" s="76"/>
    </row>
    <row r="181" spans="1:4" hidden="1" x14ac:dyDescent="0.25">
      <c r="A181">
        <v>179</v>
      </c>
      <c r="B181" s="72" t="s">
        <v>237</v>
      </c>
      <c r="C181" s="6"/>
    </row>
    <row r="182" spans="1:4" hidden="1" x14ac:dyDescent="0.25">
      <c r="A182">
        <v>180</v>
      </c>
      <c r="B182" s="72" t="s">
        <v>238</v>
      </c>
      <c r="C182" s="6"/>
    </row>
    <row r="183" spans="1:4" x14ac:dyDescent="0.25">
      <c r="A183">
        <v>181</v>
      </c>
      <c r="B183" s="68" t="s">
        <v>239</v>
      </c>
      <c r="C183" s="79"/>
      <c r="D183" s="80"/>
    </row>
    <row r="184" spans="1:4" x14ac:dyDescent="0.25">
      <c r="A184">
        <v>182</v>
      </c>
      <c r="B184" s="68" t="s">
        <v>240</v>
      </c>
      <c r="C184" s="76"/>
    </row>
    <row r="185" spans="1:4" x14ac:dyDescent="0.25">
      <c r="A185">
        <v>183</v>
      </c>
      <c r="B185" s="68" t="s">
        <v>241</v>
      </c>
      <c r="C185" s="76"/>
    </row>
    <row r="186" spans="1:4" x14ac:dyDescent="0.25">
      <c r="A186">
        <v>184</v>
      </c>
      <c r="B186" s="68" t="s">
        <v>242</v>
      </c>
      <c r="C186" s="76"/>
    </row>
    <row r="187" spans="1:4" x14ac:dyDescent="0.25">
      <c r="A187">
        <v>185</v>
      </c>
      <c r="B187" s="68" t="s">
        <v>243</v>
      </c>
      <c r="C187" s="76"/>
    </row>
    <row r="188" spans="1:4" x14ac:dyDescent="0.25">
      <c r="A188">
        <v>186</v>
      </c>
      <c r="B188" s="70" t="s">
        <v>244</v>
      </c>
      <c r="C188" s="76"/>
    </row>
    <row r="189" spans="1:4" x14ac:dyDescent="0.25">
      <c r="A189">
        <v>187</v>
      </c>
      <c r="B189" s="68" t="s">
        <v>245</v>
      </c>
      <c r="C189" s="76"/>
    </row>
    <row r="190" spans="1:4" x14ac:dyDescent="0.25">
      <c r="A190">
        <v>188</v>
      </c>
      <c r="B190" s="68" t="s">
        <v>246</v>
      </c>
      <c r="C190" s="76"/>
    </row>
    <row r="191" spans="1:4" x14ac:dyDescent="0.25">
      <c r="A191">
        <v>189</v>
      </c>
      <c r="B191" s="68" t="s">
        <v>247</v>
      </c>
      <c r="C191" s="76"/>
    </row>
    <row r="192" spans="1:4" hidden="1" x14ac:dyDescent="0.25">
      <c r="A192">
        <v>190</v>
      </c>
      <c r="B192" s="72" t="s">
        <v>248</v>
      </c>
      <c r="C192" s="6"/>
    </row>
    <row r="193" spans="1:3" x14ac:dyDescent="0.25">
      <c r="A193">
        <v>191</v>
      </c>
      <c r="B193" s="68" t="s">
        <v>249</v>
      </c>
      <c r="C193" s="76"/>
    </row>
    <row r="194" spans="1:3" x14ac:dyDescent="0.25">
      <c r="A194">
        <v>192</v>
      </c>
      <c r="B194" s="68" t="s">
        <v>250</v>
      </c>
      <c r="C194" s="76"/>
    </row>
    <row r="195" spans="1:3" x14ac:dyDescent="0.25">
      <c r="A195">
        <v>193</v>
      </c>
      <c r="B195" s="68" t="s">
        <v>251</v>
      </c>
      <c r="C195" s="76"/>
    </row>
    <row r="196" spans="1:3" hidden="1" x14ac:dyDescent="0.25">
      <c r="A196">
        <v>194</v>
      </c>
      <c r="B196" s="72" t="s">
        <v>252</v>
      </c>
      <c r="C196" s="6"/>
    </row>
    <row r="197" spans="1:3" hidden="1" x14ac:dyDescent="0.25">
      <c r="A197">
        <v>195</v>
      </c>
      <c r="B197" s="72" t="s">
        <v>253</v>
      </c>
      <c r="C197" s="6"/>
    </row>
    <row r="198" spans="1:3" hidden="1" x14ac:dyDescent="0.25">
      <c r="A198">
        <v>196</v>
      </c>
      <c r="B198" s="72" t="s">
        <v>254</v>
      </c>
      <c r="C198" s="6"/>
    </row>
    <row r="199" spans="1:3" x14ac:dyDescent="0.25">
      <c r="A199">
        <v>197</v>
      </c>
      <c r="B199" s="68" t="s">
        <v>255</v>
      </c>
      <c r="C199" s="76"/>
    </row>
    <row r="200" spans="1:3" x14ac:dyDescent="0.25">
      <c r="A200">
        <v>198</v>
      </c>
      <c r="B200" s="68" t="s">
        <v>256</v>
      </c>
      <c r="C200" s="76"/>
    </row>
    <row r="201" spans="1:3" x14ac:dyDescent="0.25">
      <c r="A201">
        <v>199</v>
      </c>
      <c r="B201" s="68" t="s">
        <v>257</v>
      </c>
      <c r="C201" s="76"/>
    </row>
    <row r="202" spans="1:3" x14ac:dyDescent="0.25">
      <c r="A202">
        <v>200</v>
      </c>
      <c r="B202" s="70" t="s">
        <v>258</v>
      </c>
      <c r="C202" s="76"/>
    </row>
    <row r="203" spans="1:3" x14ac:dyDescent="0.25">
      <c r="A203">
        <v>201</v>
      </c>
      <c r="B203" s="68" t="s">
        <v>259</v>
      </c>
      <c r="C203" s="76"/>
    </row>
    <row r="204" spans="1:3" x14ac:dyDescent="0.25">
      <c r="A204">
        <v>202</v>
      </c>
      <c r="B204" s="70" t="s">
        <v>260</v>
      </c>
      <c r="C204" s="76"/>
    </row>
    <row r="205" spans="1:3" x14ac:dyDescent="0.25">
      <c r="A205">
        <v>203</v>
      </c>
      <c r="B205" s="68" t="s">
        <v>261</v>
      </c>
      <c r="C205" s="76"/>
    </row>
    <row r="206" spans="1:3" x14ac:dyDescent="0.25">
      <c r="A206">
        <v>204</v>
      </c>
      <c r="B206" s="70" t="s">
        <v>262</v>
      </c>
      <c r="C206" s="76"/>
    </row>
    <row r="207" spans="1:3" x14ac:dyDescent="0.25">
      <c r="A207">
        <v>205</v>
      </c>
      <c r="B207" s="68" t="s">
        <v>263</v>
      </c>
      <c r="C207" s="76"/>
    </row>
    <row r="208" spans="1:3" x14ac:dyDescent="0.25">
      <c r="A208">
        <v>206</v>
      </c>
      <c r="B208" s="68" t="s">
        <v>264</v>
      </c>
      <c r="C208" s="76"/>
    </row>
    <row r="209" spans="1:4" x14ac:dyDescent="0.25">
      <c r="A209">
        <v>207</v>
      </c>
      <c r="B209" s="70" t="s">
        <v>265</v>
      </c>
      <c r="C209" s="76"/>
    </row>
    <row r="210" spans="1:4" hidden="1" x14ac:dyDescent="0.25">
      <c r="A210">
        <v>208</v>
      </c>
      <c r="B210" s="72" t="s">
        <v>266</v>
      </c>
      <c r="C210" s="6"/>
    </row>
    <row r="211" spans="1:4" x14ac:dyDescent="0.25">
      <c r="A211">
        <v>209</v>
      </c>
      <c r="B211" s="68" t="s">
        <v>267</v>
      </c>
      <c r="C211" s="76"/>
    </row>
    <row r="212" spans="1:4" x14ac:dyDescent="0.25">
      <c r="A212">
        <v>210</v>
      </c>
      <c r="B212" s="68" t="s">
        <v>268</v>
      </c>
      <c r="C212" s="76"/>
    </row>
    <row r="213" spans="1:4" hidden="1" x14ac:dyDescent="0.25">
      <c r="A213">
        <v>211</v>
      </c>
      <c r="B213" s="72" t="s">
        <v>269</v>
      </c>
      <c r="C213" s="6"/>
    </row>
    <row r="214" spans="1:4" hidden="1" x14ac:dyDescent="0.25">
      <c r="A214">
        <v>212</v>
      </c>
      <c r="B214" s="72" t="s">
        <v>270</v>
      </c>
      <c r="C214" s="6"/>
    </row>
    <row r="215" spans="1:4" x14ac:dyDescent="0.25">
      <c r="A215">
        <v>213</v>
      </c>
      <c r="B215" s="69" t="s">
        <v>270</v>
      </c>
      <c r="C215" s="76"/>
    </row>
    <row r="216" spans="1:4" x14ac:dyDescent="0.25">
      <c r="A216">
        <v>214</v>
      </c>
      <c r="B216" s="71" t="s">
        <v>271</v>
      </c>
      <c r="C216" s="76"/>
    </row>
    <row r="217" spans="1:4" x14ac:dyDescent="0.25">
      <c r="A217">
        <v>215</v>
      </c>
      <c r="B217" s="69" t="s">
        <v>272</v>
      </c>
      <c r="C217" s="76"/>
    </row>
    <row r="218" spans="1:4" x14ac:dyDescent="0.25">
      <c r="A218">
        <v>216</v>
      </c>
      <c r="B218" s="69" t="s">
        <v>329</v>
      </c>
      <c r="C218" s="76"/>
      <c r="D218" s="80"/>
    </row>
    <row r="219" spans="1:4" x14ac:dyDescent="0.25">
      <c r="A219">
        <v>217</v>
      </c>
      <c r="B219" s="68" t="s">
        <v>273</v>
      </c>
      <c r="C219" s="76"/>
    </row>
    <row r="220" spans="1:4" x14ac:dyDescent="0.25">
      <c r="A220">
        <v>218</v>
      </c>
      <c r="B220" s="68" t="s">
        <v>274</v>
      </c>
      <c r="C220" s="6"/>
    </row>
    <row r="221" spans="1:4" x14ac:dyDescent="0.25">
      <c r="A221">
        <v>219</v>
      </c>
      <c r="B221" s="68" t="s">
        <v>275</v>
      </c>
      <c r="C221" s="76"/>
    </row>
    <row r="222" spans="1:4" x14ac:dyDescent="0.25">
      <c r="A222">
        <v>220</v>
      </c>
      <c r="B222" s="68" t="s">
        <v>276</v>
      </c>
      <c r="C222" s="76"/>
    </row>
    <row r="223" spans="1:4" x14ac:dyDescent="0.25">
      <c r="A223">
        <v>221</v>
      </c>
      <c r="B223" s="68" t="s">
        <v>277</v>
      </c>
      <c r="C223" s="76"/>
    </row>
    <row r="224" spans="1:4" x14ac:dyDescent="0.25">
      <c r="A224">
        <v>222</v>
      </c>
      <c r="B224" s="70" t="s">
        <v>278</v>
      </c>
      <c r="C224" s="6"/>
    </row>
    <row r="225" spans="1:3" x14ac:dyDescent="0.25">
      <c r="A225">
        <v>223</v>
      </c>
      <c r="B225" s="68" t="s">
        <v>279</v>
      </c>
      <c r="C225" s="76"/>
    </row>
    <row r="226" spans="1:3" hidden="1" x14ac:dyDescent="0.25">
      <c r="A226">
        <v>224</v>
      </c>
      <c r="B226" s="72" t="s">
        <v>280</v>
      </c>
      <c r="C226" s="6"/>
    </row>
    <row r="227" spans="1:3" hidden="1" x14ac:dyDescent="0.25">
      <c r="A227">
        <v>225</v>
      </c>
      <c r="B227" s="72" t="s">
        <v>281</v>
      </c>
      <c r="C227" s="6"/>
    </row>
    <row r="228" spans="1:3" x14ac:dyDescent="0.25">
      <c r="A228">
        <v>226</v>
      </c>
      <c r="B228" s="68" t="s">
        <v>282</v>
      </c>
      <c r="C228" s="76"/>
    </row>
    <row r="229" spans="1:3" x14ac:dyDescent="0.25">
      <c r="A229">
        <v>227</v>
      </c>
      <c r="B229" s="68" t="s">
        <v>283</v>
      </c>
      <c r="C229" s="76"/>
    </row>
    <row r="230" spans="1:3" x14ac:dyDescent="0.25">
      <c r="A230">
        <v>228</v>
      </c>
      <c r="B230" s="68" t="s">
        <v>284</v>
      </c>
      <c r="C230" s="76"/>
    </row>
    <row r="231" spans="1:3" x14ac:dyDescent="0.25">
      <c r="A231">
        <v>229</v>
      </c>
      <c r="B231" s="68" t="s">
        <v>285</v>
      </c>
      <c r="C231" s="6"/>
    </row>
    <row r="232" spans="1:3" x14ac:dyDescent="0.25">
      <c r="A232">
        <v>230</v>
      </c>
      <c r="B232" s="71" t="s">
        <v>286</v>
      </c>
      <c r="C232" s="76"/>
    </row>
    <row r="233" spans="1:3" x14ac:dyDescent="0.25">
      <c r="A233">
        <v>231</v>
      </c>
      <c r="B233" s="69" t="s">
        <v>287</v>
      </c>
      <c r="C233" s="76"/>
    </row>
    <row r="234" spans="1:3" x14ac:dyDescent="0.25">
      <c r="A234">
        <v>232</v>
      </c>
      <c r="B234" s="68" t="s">
        <v>288</v>
      </c>
      <c r="C234" s="76"/>
    </row>
    <row r="235" spans="1:3" x14ac:dyDescent="0.25">
      <c r="A235">
        <v>233</v>
      </c>
      <c r="B235" s="74" t="s">
        <v>289</v>
      </c>
      <c r="C235" s="76"/>
    </row>
    <row r="236" spans="1:3" x14ac:dyDescent="0.25">
      <c r="A236">
        <v>234</v>
      </c>
      <c r="B236" s="74" t="s">
        <v>290</v>
      </c>
      <c r="C236" s="76"/>
    </row>
    <row r="237" spans="1:3" x14ac:dyDescent="0.25">
      <c r="A237" s="6">
        <v>235</v>
      </c>
      <c r="B237" s="68" t="s">
        <v>291</v>
      </c>
      <c r="C237" s="76"/>
    </row>
    <row r="238" spans="1:3" x14ac:dyDescent="0.25">
      <c r="A238" s="6">
        <v>235</v>
      </c>
      <c r="B238" s="68" t="s">
        <v>342</v>
      </c>
      <c r="C238" s="6"/>
    </row>
    <row r="239" spans="1:3" x14ac:dyDescent="0.25">
      <c r="A239" s="6">
        <v>236</v>
      </c>
      <c r="B239" s="68" t="s">
        <v>344</v>
      </c>
      <c r="C239" s="6"/>
    </row>
    <row r="240" spans="1:3" x14ac:dyDescent="0.25">
      <c r="A240" s="6">
        <v>237</v>
      </c>
      <c r="B240" s="6" t="s">
        <v>345</v>
      </c>
      <c r="C240" s="6"/>
    </row>
    <row r="241" spans="1:3" x14ac:dyDescent="0.25">
      <c r="A241" s="6"/>
      <c r="B241" s="68" t="s">
        <v>346</v>
      </c>
      <c r="C241" s="6"/>
    </row>
    <row r="242" spans="1:3" x14ac:dyDescent="0.25">
      <c r="A242" s="6"/>
      <c r="B242" s="68" t="s">
        <v>347</v>
      </c>
      <c r="C242" s="6"/>
    </row>
    <row r="243" spans="1:3" x14ac:dyDescent="0.25">
      <c r="B243" t="s">
        <v>349</v>
      </c>
    </row>
  </sheetData>
  <conditionalFormatting sqref="B2:B222">
    <cfRule type="cellIs" dxfId="2270" priority="1" operator="equal">
      <formula>"AI"</formula>
    </cfRule>
  </conditionalFormatting>
  <hyperlinks>
    <hyperlink ref="B88" location="'Gamboa, Irma Graciela'!A1" display="Gamboa, Irma Graciela"/>
    <hyperlink ref="B125" location="'Lemes Mediana, Johana Elizabeth'!A1" display="Lemes Mediana, Johana Elizabeth"/>
    <hyperlink ref="B235" location="'Zini, Carla Carolina'!A1" display="Zini, Carla Carolina"/>
    <hyperlink ref="B177" location="'Ramello, Noelia Belén'!A1" display="Ramello, Noelia Belén"/>
    <hyperlink ref="B104" location="'Gomez, Analia Eloisa'!A1" display="Gomez, Analia Eloisa"/>
    <hyperlink ref="B195" location="'Ruiz, Cristian Samuel'!A1" display="Ruiz, Cristian Samuel"/>
    <hyperlink ref="B201" location="'Sandoval, Nestor Gustavo'!A1" display="Sandoval, Nestor Gustavo"/>
    <hyperlink ref="B111" location="'Gonzalez, Roxana Haidee'!A1" display="Gonzalez, Roxana Haidee"/>
    <hyperlink ref="B75" location="'Fernandez, Andrea Mariana'!A1" display="Fernandez, Andrea Mariana"/>
    <hyperlink ref="B166" location="'Palavecino, Matias Rodrigo'!A1" display="Palavecino, Matias Rodrigo"/>
    <hyperlink ref="B36" location="'Caneva, Jorge Gabriel Pablo'!A1" display="Caneva, Jorge Gabriel Pablo"/>
    <hyperlink ref="B18" location="'Avalos, Erika Vanesa'!A1" display="Avalos, Erika Vanesa"/>
    <hyperlink ref="B4" location="'Aguirre, Alejandro Ramon'!A1" display="Aguirre, Alejandro Ramon"/>
    <hyperlink ref="B62" location="'Escobar, Cristina Gabriela'!A1" display="Escobar, Cristina Gabriela"/>
    <hyperlink ref="B141" location="'Martinez, Silvina Rocío'!A1" display="Martinez, Silvina Rocío"/>
    <hyperlink ref="B89" location="'Gamboa, Maria Ines'!A1" display="Gamboa, Maria Ines"/>
    <hyperlink ref="B186" location="'Rodriguez kogan, Griselda del R'!A1" display="Rodriguez kogan, Griselda del Rosario"/>
    <hyperlink ref="B200" location="'Sandoval, Gladis Itati'!A1" display="Sandoval, Gladis Itati"/>
    <hyperlink ref="B3" location="'Aguilar, Clarisa Itati'!A1" display="Aguilar, Clarisa Itati"/>
    <hyperlink ref="B83" location="'Florentin, Patricia Noemí'!A1" display="Florentin, Patricia Noemí"/>
    <hyperlink ref="B116" location="'Jara, Alicia Dahiana'!A1" display="Jara, Alicia Dahiana"/>
    <hyperlink ref="B225" location="'Urquijo, Yanet'!A1" display="Urquijo, Yanet"/>
    <hyperlink ref="B189" location="'Romano, Eduardo Jose'!A1" display="Romano, Eduardo Jose"/>
    <hyperlink ref="B171" location="'Piriz, Sandra Emilse'!A1" display="Piriz, Sandra Emilse"/>
    <hyperlink ref="B26" location="'Bejarano, Juan Arnaldo'!A1" display="Bejarano, Juan Arnaldo"/>
    <hyperlink ref="B57" location="'Diaz, Graciela Victoria'!A1" display="Diaz, Graciela Victoria"/>
    <hyperlink ref="B180" location="'Raynoldi, Cecilia Roxana'!A1" display="Raynoldi, Cecilia Roxana"/>
    <hyperlink ref="B151" location="'Niz, Mauro Paul'!A1" display="Niz, Mauro Paul"/>
    <hyperlink ref="B103" location="'Gómez, Alejandro David'!A1" display="Gómez, Alejandro David"/>
    <hyperlink ref="B208" location="'Sosa, Graciela Fabiana'!A1" display="Sosa, Graciela Fabiana"/>
    <hyperlink ref="B150" location="'Nicoletti, Rebeca Isabel'!A1" display="Nicoletti, Rebeca Isabel"/>
    <hyperlink ref="B216" location="'Sotelo, Elizabeth'!A1" display="Sotelo, Elizabeth"/>
    <hyperlink ref="B130" location="'Machuca, Nestor Fabian - Suplen'!A1" display="Machuca, Nestor Fabian - Suplente"/>
    <hyperlink ref="B25" location="'Bartlett Serrano, Lucrecia Leon'!A1" display="Bartlett Serrano, Lucrecia Leonor"/>
    <hyperlink ref="B202" location="'Santajuliana, Valeria Ines'!A1" display="Santajuliana, Valeria Ines"/>
    <hyperlink ref="B31" location="'Borzatto, Veronica Itati'!A1" display="Borzatto, Veronica Itati"/>
    <hyperlink ref="B21" location="'Avila, Oscar Horacio'!A1" display="Avila, Oscar Horacio"/>
    <hyperlink ref="B232" location="'Zalazar, Maria Eugenia'!A1" display="Zalazar, Maria Eugenia"/>
    <hyperlink ref="B138" location="'Martinez, Maria Florencia'!A1" display="Martinez, Maria Florencia"/>
    <hyperlink ref="B5" location="'Aguirre, Natalia Noemi'!A1" display="Aguirre, Natalia Noemi"/>
    <hyperlink ref="B6" location="'Alarcon, Marta Griselda'!A1" display="Alarcon, Marta Griselda"/>
    <hyperlink ref="B7" location="'Alegre, Maria Demetria'!A1" display="Alegre, Maria Demetria"/>
    <hyperlink ref="B9" location="'Alemis, Arturo Francisco'!A1" display="Alemis, Arturo Francisco"/>
    <hyperlink ref="B12" location="'Alvarez, Carmen Itati Jefe Dpto'!A1" display="Alvarez, Carmen Itati Jefe Dpto"/>
    <hyperlink ref="B14" location="'Arnica, Veronica Celeste'!A1" display="Arnica, Veronica Celeste"/>
    <hyperlink ref="B16" location="'Arriola, Claudia Patricia'!A1" display="Arriola, Claudia Patricia"/>
    <hyperlink ref="B17" location="'Arriola, Maria Laura'!A1" display="Arriola, Maria Laura"/>
    <hyperlink ref="B19" location="'Avila, Marcela Alicia'!A1" display="Avila, Marcela Alicia"/>
    <hyperlink ref="B20" location="'Avila, Mirian Raquel'!A1" display="Avila, Mirian Raquel"/>
    <hyperlink ref="B22" location="'Avila, Paola Andrea'!A1" display="Avila, Paola Andrea"/>
    <hyperlink ref="B24" location="'Balestra, Cristian Luis'!A1" display="Balestra, Cristian Luis"/>
    <hyperlink ref="B27" location="'Benítez, G. A. '!A1" display="Benitez, Guillermo Antonio"/>
    <hyperlink ref="B30" location="'Bernel, Pablo Daniel'!A1" display="Bernel, Pablo Daniel"/>
    <hyperlink ref="B33" location="'Cabral, Silvia Beatriz'!A1" display="Cabral, Silvia Beatriz"/>
    <hyperlink ref="B34" location="'Caceres, Maria Virginia'!A1" display="Caceres, Maria Virginia"/>
    <hyperlink ref="B35" location="'Campos, Norberto Sebastian'!A1" display="Campos, Norberto Sebastian"/>
    <hyperlink ref="B37" location="'Cano, Yamile Alexandra'!A1" display="Cano, Yamile Alexandra"/>
    <hyperlink ref="B39" location="'Caram, Yolanda Elizabeth'!A1" display="Caram, Yolanda Elizabeth"/>
    <hyperlink ref="B40" location="'Casas, Claudia Liliana'!A1" display="Casas, Claudia Liliana"/>
    <hyperlink ref="B42" location="'Castillo, Arnaldo'!A1" display="Castillo, Arnaldo"/>
    <hyperlink ref="B52" location="'De Bortoli, Lorena Itati'!A1" display="De Bortoli, Lorena Itati"/>
    <hyperlink ref="B53" location="'Descalzo, Horacio Alberto'!A1" display="Descalzo, Horacio Alberto"/>
    <hyperlink ref="B54" location="'Di Gregorio, Marina Analia'!A1" display="Di Gregorio, Marina Analia"/>
    <hyperlink ref="B56" location="'Diaz, Carmen Leticia'!A1" display="Diaz, Carmen Leticia"/>
    <hyperlink ref="B63" location="'Escobar, L.'!A1" display="Escobar, Laura Noelia"/>
    <hyperlink ref="B64" location="'Escobar, Marcela'!A1" display="Escobar, Marcela"/>
    <hyperlink ref="B65" location="'Escobar, Mercedes Elizabeth'!A1" display="Escobar, Mercedes Elizabeth"/>
    <hyperlink ref="B67" location="'Escobar, Norma Beatriz - Suplen'!A1" display="Escobar, Norma Beatriz - Suplente"/>
    <hyperlink ref="B68" location="'Escobar, Teresita Liliana'!A1" display="Escobar, Teresita Liliana"/>
    <hyperlink ref="B69" location="'Espinoza, Maria Soledad'!A1" display="Espinoza, Maria Soledad"/>
    <hyperlink ref="B70" location="'Fabbro, Dario Mauricio'!A1" display="Fabbro, Dario Mauricio"/>
    <hyperlink ref="B71" location="'Fabbro, Sabina Itati'!A1" display="Fabbro, Sabina Itati"/>
    <hyperlink ref="B74" location="'Fernandez Martinez, Carolina CR'!A1" display="Fernandez Martinez, Carolina Alejandra- cargo"/>
    <hyperlink ref="B77" location="'Fernandez, Evangelina Elizabeth'!A1" display="Fernandez, Evangelina Elizabeth"/>
    <hyperlink ref="B79" location="'Fernandez, Maxi'!A1" display="Fernandez, Maximiliano Alejandro"/>
    <hyperlink ref="B81" location="'Fernandez, Ramón Walter'!A1" display="Fernandez, Ramón Walter"/>
    <hyperlink ref="B84" location="'Flores, Pabla Natalia'!A1" display="Flores, Pabla Natalia"/>
    <hyperlink ref="B85" location="'Fontana, Hermes Ceferino'!A1" display="Fontana, Hermes Ceferino"/>
    <hyperlink ref="B86" location="'Fornies, Carlos'!A1" display="Fornies, Carlos"/>
    <hyperlink ref="B87" location="'Galarza, Victor Hugo'!A1" display="Galarza, Victor Hugo"/>
    <hyperlink ref="B90" location="'Garcia, Erika Vanesa'!A1" display="Garcia, Erika Vanesa"/>
    <hyperlink ref="B91" location="'Garsztein, German Jose'!A1" display="Garsztein, German Jose"/>
    <hyperlink ref="B93" location="'Gatti, Gastón Mario Lionel'!A1" display="Gatti, Gastón Mario Lionel"/>
    <hyperlink ref="B94" location="'Gauna, Teresita'!A1" display="Gauna, Teresita"/>
    <hyperlink ref="B95" location="'Gauto, Maria Eugenia'!A1" display="Gauto, Maria Eugenia"/>
    <hyperlink ref="B96" location="'Goitia Colombo, Amalia Carolina'!A1" display="Goitia Colombo, Amalia Carolina "/>
    <hyperlink ref="B97" location="'Goitia, Maria Alejandra'!A1" display="Goitia, Maria Alejandra"/>
    <hyperlink ref="B98" location="'Gomez Arizaga, Adriana Elizabet'!A1" display="Gomez Arizaga, Adriana Elizabeth"/>
    <hyperlink ref="B99" location="'Gomez, Adrian Francisco'!A1" display="Gomez, Adrian Francisco"/>
    <hyperlink ref="B105" location="'Gomez, Gladis Beatriz'!A1" display="Gomez, Gladis Beatriz"/>
    <hyperlink ref="B107" location="'Gomez, Silvina Raquel'!A1" display="Gomez, Silvina Raquel"/>
    <hyperlink ref="B59" location="'Durán, Roxana Karina'!A1" display="Durán, Roxana Karina"/>
    <hyperlink ref="B109" location="'Gonzalez, Adriana Griselda'!A1" display="Gonzalez, Adriana Griselda"/>
    <hyperlink ref="B112" location="'Grosse, David Ernesto'!A1" display="Grosse, David Ernesto"/>
    <hyperlink ref="B113" location="'Guerrero Fabbro, Gustavo'!A1" display="Guerrero Fabbro, Gustavo"/>
    <hyperlink ref="B117" location="'Joquera, Jesús Omar'!A1" display="Joquera, Jesús Omar"/>
    <hyperlink ref="B78" location="'Fernández, Irene Mariel'!A1" display="Fernández, Irene Mariel"/>
    <hyperlink ref="B76" location="'Fernández, Elida Itatí'!A1" display="Fernández, Elida Itatí"/>
    <hyperlink ref="B121" location="'Juri, Estela María - Cargo'!A1" display="Juri, Estela María - Cargo"/>
    <hyperlink ref="B123" location="'Kraft, Romy'!A1" display="Kraft, Romy"/>
    <hyperlink ref="B124" location="'Laurino, Maria Carla'!A1" display="Laurino, Maria Carla"/>
    <hyperlink ref="B114" location="'Gutierrez, Valeria Eugenia'!A1" display="Gutierrez, Valeria Eugenia"/>
    <hyperlink ref="B126" location="'Lopez Rios Marinelli, Alvaro Ju'!A1" display="Lopez Rios Marinelli, Alvaro Juan Jesus"/>
    <hyperlink ref="B127" location="'Lopez, Lorena Itati'!A1" display="Lopez, Lorena Itati"/>
    <hyperlink ref="B128" location="'Loreto, Juan R.'!A1" display="Lotero, Juan Ramon"/>
    <hyperlink ref="B129" location="'Luque, Mariana Griselda'!A1" display="Luque, Mariana Griselda"/>
    <hyperlink ref="B139" location="'Martínez, Miguel Ángel '!A1" display="Martínez, Miguel Ángel "/>
    <hyperlink ref="B131" location="'Machuca, Néstor Fabián - Interi'!A1" display="Machuca, Néstor Fabián - Interina"/>
    <hyperlink ref="B132" location="'Machuca, Sandra I. '!A1" display="Machuca, Sandra Isabel"/>
    <hyperlink ref="B135" location="'Maciel, María Lucía'!A1" display="Maciel, María Lucía"/>
    <hyperlink ref="B136" location="'Martin, Maria Ines'!A1" display="Martin, Maria Ines"/>
    <hyperlink ref="B137" location="'Martinez Arrieta, Anabela Romin'!A1" display="Martinez Arrieta, Anabela Romina"/>
    <hyperlink ref="B140" location="'Martinez, Mirian Andrea'!A1" display="Martinez, Mirian Andrea"/>
    <hyperlink ref="B145" location="'Miño, Maria Alejandra'!A1" display="Miño, Maria Alejandra"/>
    <hyperlink ref="B146" location="'Morando, Ramona Itati'!A1" display="Morando, Ramona Itati"/>
    <hyperlink ref="B152" location="'Núñez, Cintia de los Angeles'!A1" display="Núñez, Cintia de los Angeles"/>
    <hyperlink ref="B147" location="'Nicoletti, Liliana'!A1" display="Nicoletti, Liliana Itati"/>
    <hyperlink ref="B153" location="'Nuñez, Julio Andres'!A1" display="Nuñez, Julio Andres"/>
    <hyperlink ref="B156" location="'Olivera, Nahuel Narciso'!A1" display="Olivera, Nahuel Narciso"/>
    <hyperlink ref="B157" location="'Olivetti, Pamela'!A1" display="Olivetti, Pamela"/>
    <hyperlink ref="B158" location="'Olivieri, Estela Viviana'!A1" display="Olivieri, Estela Viviana"/>
    <hyperlink ref="B163" location="'Osuna, Daniel Alejandro Cargo'!A1" display="Osuna, Daniel Alejandro Cargo"/>
    <hyperlink ref="B161" location="'Ostolaza, Noelia Graciela Cargo'!A1" display="Ostolaza, Noelia Graciela Ester Cargo"/>
    <hyperlink ref="B167" location="'Pavón, Gabriela Vanesa'!A1" display="Pavón, Gabriela Vanea"/>
    <hyperlink ref="B168" location="'Paz, Víctor Hugo '!A1" display="Paz, Víctor Hugo "/>
    <hyperlink ref="B169" location="'Peretto, Maria Florencia'!A1" display="Peretto, Maria Florencia"/>
    <hyperlink ref="B170" location="'Pezzelatto, Eduardo Andres - Bi'!A1" display="Pezzelatto, Eduardo Andres - Bibliotecario"/>
    <hyperlink ref="B172" location="'Pitton, Maria Cristina'!A1" display="Pitton, Maria Cristina"/>
    <hyperlink ref="B173" location="'Pitton, Mariela Roxana'!A1" display="Pitton, Mariela Roxana"/>
    <hyperlink ref="B174" location="'Ponce, Maria Fernanda'!A1" display="Ponce, Maria Fernanda"/>
    <hyperlink ref="B175" location="'Pozzer, Maria Fernanda'!A1" display="Pozzer, Maria Fernanda"/>
    <hyperlink ref="B176" location="'Pucheta, Aldo Roberto '!A1" display="Pucheta, Aldo Roberto "/>
    <hyperlink ref="B187" location="'Rodríguez, Mariano Adan'!A1" display="Rodríguez, Mariano Adan"/>
    <hyperlink ref="B184" location="'Reyes, Gabriela Belén'!A1" display="Reyes, Gabriela Belén"/>
    <hyperlink ref="B179" location="'Ramos, Pedro Marcelo'!A1" display="Ramos, Pedro Marcelo"/>
    <hyperlink ref="B181" location="'Reguera, Gilda'!A1" display="Reguera, Gilda"/>
    <hyperlink ref="B182" location="'Retamozo, S. N. '!A1" display="Retamozo, Silvia Noemi"/>
    <hyperlink ref="B185" location="'Rivero, Marina'!A1" display="Rivero, Marina"/>
    <hyperlink ref="B188" location="'Rodriguez, Martin Alejandro'!A1" display="Rodriguez, Martin Alejandro"/>
    <hyperlink ref="B190" location="'Romero, Daniel Gustavo'!A1" display="Romero, Daniel Gustavo"/>
    <hyperlink ref="B191" location="'Romero, Laura Daniela'!A1" display="Romero, Laura Daniela"/>
    <hyperlink ref="B192" location="'Romero, L. D.'!A1" display="Romero, Martin Alberto"/>
    <hyperlink ref="B193" location="'Romero, Roxana Gladis'!A1" display="Romero, Roxana Gladis"/>
    <hyperlink ref="B194" location="'Romero, Silvia Virginia'!A1" display="Romero, Silvia Virginia"/>
    <hyperlink ref="B196" location="'Ruiz, S. N.'!A1" display="Ruiz, Sandra Noemi"/>
    <hyperlink ref="B204" location="'Silva, Norma Graciela'!A1" display="Silva, Norma Graciela"/>
    <hyperlink ref="B197" location="'Salinas, M. B.'!A1" display="Salinas, Mariana Beatriz Isabel"/>
    <hyperlink ref="B198" location="'Samaniego, E. B.'!A1" display="Samaniego, Eliana Beatriz"/>
    <hyperlink ref="B199" location="'Sanchez Martinez, Mariela Itati'!A1" display="Sanchez Martinez, Mariela Itati"/>
    <hyperlink ref="B203" location="'Schiappa Pietra, Cristina Irene'!A1" display="Schiappa Pietra, Cristina Irene"/>
    <hyperlink ref="B205" location="'Siunskevich, Carlos Rodrigo'!A1" display="Siunskevich, Carlos Rodrigo"/>
    <hyperlink ref="B207" location="'Sosa, Felix Sebastian'!A1" display="Sosa, Felix Sebastian"/>
    <hyperlink ref="B209" location="'Sosa, Isabel Beatriz'!A1" display="Sosa, Isabel Beatriz"/>
    <hyperlink ref="B210" location="'Sosa, L. C'!A1" display="Sosa, Laura Cristina"/>
    <hyperlink ref="B211" location="'Sosa, Laura Lorena'!A1" display="Sosa, Laura Lorena"/>
    <hyperlink ref="B214" location="'Sosa, M. N.'!A1" display="Sosa, Marisa Noemi"/>
    <hyperlink ref="B219" location="'Stadnik Balestra, Flavio Enriqu'!A1" display="Stadnik Balestra, Flavio Enrique"/>
    <hyperlink ref="B220" location="'Toledo, Maria Fernanda'!A1" display="Toledo, Maria Fernanda"/>
    <hyperlink ref="B221" location="'Tomasella, Cecilia Anselma'!A1" display="Tomasella, Cecilia Anselma"/>
    <hyperlink ref="B223" location="'Torre, Geronimo Andres'!A1" display="Torre, Geronimo Andres"/>
    <hyperlink ref="B224" location="'Tymoszuk, Damián de Jesús'!A1" display="Tymoszuk, Damián de Jesús"/>
    <hyperlink ref="B226" location="'Nómina de docentes'!A1" display="Vargas Viola, Maria Lutmila"/>
    <hyperlink ref="B227" location="'Vasquez, L. M. '!A1" display="Vasquez, Luis Martin"/>
    <hyperlink ref="B228" location="'Vasquez, Veronica Yesica'!A1" display="Vasquez, Veronica Yesica"/>
    <hyperlink ref="B229" location="'Vicentin, Graciela Isabel'!A1" display="Vicentin, Graciela Isabel"/>
    <hyperlink ref="B231" location="'Villanueva, Veronica Elizabeth'!A1" display="Villanueva, Veronica Elizabeth"/>
    <hyperlink ref="B234" location="'Zbinden Zupel, Emilse Beatriz'!A1" display="Zbinden Zupel, Emilse Beatriz"/>
    <hyperlink ref="B236" location="'Zini, Jose Gabriel'!A1" display="Zini, Jose Gabriel"/>
    <hyperlink ref="B110" location="'Gonzalez, Claudia Carolina'!A1" display="Gonzalez, Claudia Carolina"/>
    <hyperlink ref="B29" location="'Berbere, Lourdes Ayelén'!A1" display="Berbere, Lourdes Ayelén"/>
    <hyperlink ref="B60" location="'Escobar, Alberto '!A1" display="Escobar, Alberto "/>
    <hyperlink ref="B206" location="'Solis Fernandez, Lina Alicia'!A1" display="Solis Fernandez, Lina Alicia"/>
    <hyperlink ref="B230" location="'Villafañe, César Javier'!A1" display="Villafañe, César Javier"/>
    <hyperlink ref="B58" location="'Duarte, Mariana'!A1" display="Duarte, Mariana"/>
    <hyperlink ref="B115" location="'Hortt, Emiliana'!A1" display="Hortt, Emiliana"/>
    <hyperlink ref="B212" location="'Sosa, Marco Ramón'!A1" display="Sosa, Marco Ramón"/>
    <hyperlink ref="B213" location="'Sosa, Mariela F.'!A1" display="Sosa, Mariela Fabiana"/>
    <hyperlink ref="B72" location="'Fabro, Omar Roque'!A1" display="Fabro, Omar Roque"/>
    <hyperlink ref="B28" location="'Berbere, Lourdes Ayelén - Jefe'!A1" display="Berbere, Lourdes Ayelén - Jefe"/>
    <hyperlink ref="B66" location="'Escobar, Norma Beatriz'!A1" display="Escobar, Norma Beatriz"/>
    <hyperlink ref="B73" location="'Fernandez Martinez, Carolina Al'!A1" display="Fernandez Martinez, Carolina Alejandra"/>
    <hyperlink ref="B92" location="'Gatti, Gastón Mario Lionel - Au'!A1" display="Gatti, Gastón Mario Lionel - Auxiliar"/>
    <hyperlink ref="B101" location="'Gómez, Alejandro David - Inter'!A1" display="Gómez, Alejandro David - Inter"/>
    <hyperlink ref="B100" location="'Gómez, Alejandro David - Suplen'!A1" display="Gómez, Alejandro David - Suplente"/>
    <hyperlink ref="B108" location="'Gonzalez, Adriana Griselda - Ca'!A1" display="Gonzalez, Adriana Griselda - Cargo"/>
    <hyperlink ref="B120" location="'Juri, Estela María'!A1" display="Juri, Estela María"/>
    <hyperlink ref="B149" location="'Nicoletti, Rebeca Isabel - Jefe'!A1" display="Nicoletti, Rebeca Isabel - Jefe"/>
    <hyperlink ref="B183" location="'Reyes, Gabriela Belén - Jefe Dt'!A1" display="Reyes, Gabriela Belén - Jefe Dto"/>
    <hyperlink ref="B233" location="'Zapata, María Bella Luz'!A1" display="Zapata, María Bella Luz"/>
    <hyperlink ref="B119" location="'Junco, Claudia'!A1" display="Junco, Claudia"/>
    <hyperlink ref="B237" location="'WIPPE ESCOBAR, WILFREDO'!A1" display="WIPPE ESCOBAR, WILFREDO"/>
    <hyperlink ref="B143" location="'Massey, Cynthya Vanesa'!A1" display="Massey, Cynthya Vanesa"/>
    <hyperlink ref="B122" location="'Koster, Gladis Susana'!A1" display="Koster, Gladis Susana"/>
    <hyperlink ref="B10" location="'Almiron, Emmanuel Alejandro'!A1" display="Almiron, Emmanuel Alejandro"/>
    <hyperlink ref="B38" location="'Canteros, Sebastian Nahuel'!A1" display="Canteros, Sebastian Nahuel"/>
    <hyperlink ref="B148" location="'Moreira, Cecilia Noemi'!A1" display="Moreira, Cecilia Noemi"/>
    <hyperlink ref="B2" location="'Acuña, Juan Marcelo'!A1" display="Acuña, Juan Marcelo"/>
    <hyperlink ref="B15" location="'Arriola, Carlos Sebastian'!A1" display="Arriola, Carlos Sebastian"/>
    <hyperlink ref="B106" location="'Gómez, Hugo Alberto'!A1" display="Gómez, Hugo Alberto"/>
    <hyperlink ref="B144" location="'Meaurio, Martín Eduardo '!A1" display="Meaurio, Martín Eduardo "/>
    <hyperlink ref="B217" location="'Sotelo Galsfrascoli, Lucia Vane'!A1" display="Sotelo Galsfrascoli, Lucia Vanesa"/>
    <hyperlink ref="B160" location="'Ostolaza, Noelia Graciela Ester'!A1" display="Ostolaza, Noelia Graciela Ester Hs"/>
    <hyperlink ref="B164" location="'Oviedo Gomez, Noelia Etelvina'!A1" display="Oviedo Gomez, Noelia Etelvina"/>
    <hyperlink ref="B159" location="'Osorio, Maria Silvina'!A1" display="Osorio, Maria Silvina"/>
    <hyperlink ref="B133" location="'Maciel, Hernan'!A1" display="Maciel, Hernan"/>
    <hyperlink ref="B222" location="'Tournier, Alvaro Manuel Gaston'!A1" display="Tournier, Alvaro Manuel Gaston"/>
    <hyperlink ref="B51" location="'Correa, Saúl Alejandro (Bibliot'!A1" display="Correa, Saúl Alejandro (Bibliotecario)"/>
    <hyperlink ref="B50" location="'Correa, Saul Alejandro'!A1" display="Correa, Saul Alejandro"/>
    <hyperlink ref="B49" location="'Correa Humeres, Jonathan Lucas '!A1" display="Correa Humeres, Jonathan Lucas Leonardo"/>
    <hyperlink ref="B48" location="'Corgniali, Estefania Ines'!A1" display="Corgniali, Estefania Ines"/>
    <hyperlink ref="B47" location="'Colonese, Romina'!A1" display="Colonese, Romina"/>
    <hyperlink ref="B46" location="'Chiruzzo, Juan Jose Francisco'!A1" display="Chiruzzo, Juan Jose Francisco"/>
    <hyperlink ref="B45" location="'Chavez, Julio Cesar'!A1" display="Chavez, Julio Cesar"/>
    <hyperlink ref="B44" location="'Celes, Juan Alberto'!A1" display="Celes, Juan Alberto"/>
    <hyperlink ref="B43" location="'Castillo, Federico Javier'!A1" display="Castillo, Federico Javier"/>
    <hyperlink ref="B23" location="'Baez, Nilda Liliana'!A1" display="Baez, Nilda Liliana"/>
    <hyperlink ref="B162" location="'Osuna, Daniel Alejandro'!A1" display="Osuna, Daniel Alejandro"/>
    <hyperlink ref="B215" location="'Sosa, Marisa Noemi'!A1" display="Sosa, Marisa Noemi"/>
    <hyperlink ref="B134" location="'Maciel, Juan Antonio'!A1" display="Maciel, Juan Antonio"/>
    <hyperlink ref="B142" location="'Martinez, Zunilda Victoria'!A1" display="Martinez, Zunilda Victoria"/>
    <hyperlink ref="B32" location="'Buffa, Leandro Emanuel'!A1" display="Buffa, Leandro Emanuel"/>
    <hyperlink ref="B82" location="'Fernandez, Roxana Itati'!A1" display="Fernandez, Roxana Itati"/>
    <hyperlink ref="B165" location="'Oviedo, Horacio'!A1" display="Oviedo, Horacio"/>
    <hyperlink ref="B118" location="'Joquera, Jesús Omar Jefe Dpto'!A1" display="Joquera, Jesús Omar. Jefe Dpto."/>
    <hyperlink ref="B8" location="'Alemis, Arturo Francisco Jefe'!A1" display="Alemis, Arturo Francisco"/>
    <hyperlink ref="B11" location="'Alvarez, Carmen Itati '!A1" display="Alvarez, Carmen Itati"/>
    <hyperlink ref="B41" location="'Castillo, Arnaldo Jefe Dpto'!A1" display="Castillo, Arnaldo Jefe Dpto"/>
    <hyperlink ref="B102" location="'Gómez, Alejandro David Jefe Dpt'!A1" display="Gómez, Alejandro David - Jefe Dpto"/>
    <hyperlink ref="B218" location="'Stadnik Balestra, Flavio En Jef'!A1" display="Stadnik Balestra, Flavio Enrique- Jefe Dpto"/>
    <hyperlink ref="B80" location="'Fernandez, Maria Florencia'!A1" display="Fernandez, Maria Florencia"/>
    <hyperlink ref="B154" location="'Nuñez, Luis Eduardo'!A1" display="Nuñez, Luis Eduardo"/>
    <hyperlink ref="B13" location="'Alvarez, Jesica Noelia'!A1" display="Alvarez, Jesica"/>
    <hyperlink ref="B238" location="Midolo!A1" display="Midolo, Analia Veronica"/>
    <hyperlink ref="B239" location="'Salinas, Evelin'!A1" display="Salinas, Evelin Melina"/>
    <hyperlink ref="B242" location="'Miceli, Eliana'!A1" display="Micelli, Eliana"/>
    <hyperlink ref="B241" location="'Gomez, Helio'!A1" display="Gomez, Helio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Y23" sqref="Y2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353</v>
      </c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7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7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299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20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95.238095238095227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140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141</v>
      </c>
      <c r="AN26" s="48">
        <f>IF(AM26=0,"",(AM26-AI26-AJ26)*100)/AM26</f>
        <v>99.290780141843967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99.290780141843967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2269" priority="1" operator="equal">
      <formula>"P"</formula>
    </cfRule>
    <cfRule type="cellIs" dxfId="2268" priority="6" operator="equal">
      <formula>"D"</formula>
    </cfRule>
    <cfRule type="cellIs" dxfId="2267" priority="7" operator="equal">
      <formula>"S"</formula>
    </cfRule>
  </conditionalFormatting>
  <conditionalFormatting sqref="B15:AF25">
    <cfRule type="cellIs" dxfId="2266" priority="2" operator="equal">
      <formula>"L2"</formula>
    </cfRule>
    <cfRule type="cellIs" dxfId="2265" priority="3" operator="equal">
      <formula>"L1"</formula>
    </cfRule>
    <cfRule type="cellIs" dxfId="2264" priority="4" operator="equal">
      <formula>"F"</formula>
    </cfRule>
    <cfRule type="cellIs" dxfId="226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N19:N20 Z19:Z20 B19:D22 S20 X20 P20:P21 U20:W21 N21:O21 Q21:S21 X21:Z21 M21:M25 T21:T25 AA21:AA25 G22:K22 N22:S25 U22:Z25 B23:E25 G23:L25 AB18:AE18 V19:AB19 K19:Q19 D19:G19">
    <cfRule type="cellIs" dxfId="2262" priority="8" stopIfTrue="1" operator="equal">
      <formula>"S"</formula>
    </cfRule>
    <cfRule type="cellIs" dxfId="2261" priority="9" stopIfTrue="1" operator="equal">
      <formula>"D"</formula>
    </cfRule>
    <cfRule type="cellIs" dxfId="2260" priority="10" stopIfTrue="1" operator="equal">
      <formula>"F"</formula>
    </cfRule>
  </conditionalFormatting>
  <hyperlinks>
    <hyperlink ref="AM2" location="'Nó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0" zoomScale="95" zoomScaleNormal="95" workbookViewId="0">
      <selection activeCell="S18" sqref="S18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34" t="s">
        <v>352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40736382</v>
      </c>
      <c r="AA3" s="144"/>
      <c r="AB3" s="144"/>
      <c r="AC3" s="144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350</v>
      </c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350</v>
      </c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351</v>
      </c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 t="s">
        <v>341</v>
      </c>
      <c r="K17" s="11"/>
      <c r="L17" s="11"/>
      <c r="M17" s="11" t="s">
        <v>55</v>
      </c>
      <c r="N17" s="11" t="s">
        <v>56</v>
      </c>
      <c r="O17" s="11"/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 t="s">
        <v>341</v>
      </c>
      <c r="Y17" s="11"/>
      <c r="Z17" s="11"/>
      <c r="AA17" s="11" t="s">
        <v>55</v>
      </c>
      <c r="AB17" s="11" t="s">
        <v>56</v>
      </c>
      <c r="AC17" s="11"/>
      <c r="AD17" s="11"/>
      <c r="AE17" s="11" t="s">
        <v>341</v>
      </c>
      <c r="AF17" s="2"/>
      <c r="AG17" s="12"/>
      <c r="AH17" s="5">
        <f t="shared" ref="AH17:AH25" si="6">COUNTIF(B17:AF17,"P")+COUNTIF(B17:AC17,"H")</f>
        <v>4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4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 t="s">
        <v>341</v>
      </c>
      <c r="I18" s="11"/>
      <c r="J18" s="11"/>
      <c r="K18" s="11" t="s">
        <v>55</v>
      </c>
      <c r="L18" s="11" t="s">
        <v>56</v>
      </c>
      <c r="M18" s="11"/>
      <c r="N18" s="11"/>
      <c r="O18" s="11" t="s">
        <v>341</v>
      </c>
      <c r="P18" s="11"/>
      <c r="Q18" s="11"/>
      <c r="R18" s="11" t="s">
        <v>55</v>
      </c>
      <c r="S18" s="11" t="s">
        <v>56</v>
      </c>
      <c r="T18" s="11"/>
      <c r="U18" s="11"/>
      <c r="V18" s="11" t="s">
        <v>341</v>
      </c>
      <c r="W18" s="11"/>
      <c r="X18" s="11"/>
      <c r="Y18" s="11" t="s">
        <v>55</v>
      </c>
      <c r="Z18" s="11" t="s">
        <v>56</v>
      </c>
      <c r="AA18" s="11"/>
      <c r="AB18" s="11"/>
      <c r="AC18" s="11" t="s">
        <v>341</v>
      </c>
      <c r="AD18" s="11"/>
      <c r="AE18" s="11"/>
      <c r="AF18" s="11" t="s">
        <v>55</v>
      </c>
      <c r="AG18" s="12"/>
      <c r="AH18" s="5">
        <f t="shared" si="6"/>
        <v>4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4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/>
      <c r="G19" s="11"/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/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/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12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12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/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/>
      <c r="AG20" s="12"/>
      <c r="AH20" s="5">
        <f t="shared" si="6"/>
        <v>7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7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/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/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/>
      <c r="AD21" s="11"/>
      <c r="AE21" s="11" t="s">
        <v>55</v>
      </c>
      <c r="AF21" s="11" t="s">
        <v>56</v>
      </c>
      <c r="AG21" s="12"/>
      <c r="AH21" s="5">
        <f t="shared" si="6"/>
        <v>12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/>
      <c r="F22" s="11"/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/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/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14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14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/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/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/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/>
      <c r="AF23" s="11"/>
      <c r="AG23" s="12"/>
      <c r="AH23" s="5">
        <f t="shared" si="6"/>
        <v>13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/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/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11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11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/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/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/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14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14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91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91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1:AP1"/>
    <mergeCell ref="B3:U3"/>
    <mergeCell ref="V3:Y3"/>
    <mergeCell ref="B5:U5"/>
    <mergeCell ref="W5:AK5"/>
    <mergeCell ref="AL5:AP5"/>
    <mergeCell ref="Z3:AC3"/>
    <mergeCell ref="B6:U6"/>
    <mergeCell ref="W6:AK6"/>
    <mergeCell ref="AL6:AP6"/>
    <mergeCell ref="B7:U7"/>
    <mergeCell ref="AB7:AC7"/>
    <mergeCell ref="AD7:AE7"/>
    <mergeCell ref="AF7:AG7"/>
    <mergeCell ref="AL7:AP7"/>
    <mergeCell ref="AB8:AC8"/>
    <mergeCell ref="AD8:AE8"/>
    <mergeCell ref="AF8:AG8"/>
    <mergeCell ref="AL8:AP8"/>
    <mergeCell ref="AB9:AC9"/>
    <mergeCell ref="AD9:AE9"/>
    <mergeCell ref="AF9:AG9"/>
    <mergeCell ref="AL9:AP9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12:AC12"/>
    <mergeCell ref="AD12:AE12"/>
    <mergeCell ref="AF12:AG12"/>
    <mergeCell ref="AL12:AP12"/>
    <mergeCell ref="AG13:AH13"/>
    <mergeCell ref="AO13:AP1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</mergeCells>
  <conditionalFormatting sqref="B14:AF25">
    <cfRule type="cellIs" dxfId="2259" priority="1" operator="equal">
      <formula>"P"</formula>
    </cfRule>
    <cfRule type="cellIs" dxfId="2258" priority="6" operator="equal">
      <formula>"D"</formula>
    </cfRule>
    <cfRule type="cellIs" dxfId="2257" priority="7" operator="equal">
      <formula>"S"</formula>
    </cfRule>
  </conditionalFormatting>
  <conditionalFormatting sqref="B15:AF25">
    <cfRule type="cellIs" dxfId="2256" priority="2" operator="equal">
      <formula>"L2"</formula>
    </cfRule>
    <cfRule type="cellIs" dxfId="2255" priority="3" operator="equal">
      <formula>"L1"</formula>
    </cfRule>
    <cfRule type="cellIs" dxfId="2254" priority="4" operator="equal">
      <formula>"F"</formula>
    </cfRule>
    <cfRule type="cellIs" dxfId="225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252" priority="8" stopIfTrue="1" operator="equal">
      <formula>"S"</formula>
    </cfRule>
    <cfRule type="cellIs" dxfId="2251" priority="9" stopIfTrue="1" operator="equal">
      <formula>"D"</formula>
    </cfRule>
    <cfRule type="cellIs" dxfId="225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AL10" sqref="AL10:AP10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34" t="s">
        <v>346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34581292</v>
      </c>
      <c r="AA3" s="144"/>
      <c r="AB3" s="144"/>
      <c r="AC3" s="144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/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/>
      <c r="AA15" s="11"/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/>
      <c r="M16" s="11"/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/>
      <c r="T16" s="11"/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/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11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11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/>
      <c r="J17" s="11"/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/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/>
      <c r="AE17" s="11"/>
      <c r="AF17" s="2"/>
      <c r="AG17" s="12"/>
      <c r="AH17" s="5">
        <f t="shared" ref="AH17:AH25" si="6">COUNTIF(B17:AF17,"P")+COUNTIF(B17:AC17,"H")</f>
        <v>10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10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/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/>
      <c r="O18" s="11"/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/>
      <c r="V18" s="11"/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/>
      <c r="AC18" s="11"/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12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/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/>
      <c r="L19" s="11"/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/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/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11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11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/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/>
      <c r="AF20" s="16" t="s">
        <v>341</v>
      </c>
      <c r="AG20" s="12"/>
      <c r="AH20" s="5">
        <f t="shared" si="6"/>
        <v>7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7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/>
      <c r="G21" s="11"/>
      <c r="H21" s="11" t="s">
        <v>341</v>
      </c>
      <c r="I21" s="11" t="s">
        <v>341</v>
      </c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/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/>
      <c r="AB21" s="11"/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/>
      <c r="E22" s="11" t="s">
        <v>341</v>
      </c>
      <c r="F22" s="11" t="s">
        <v>341</v>
      </c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4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4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 t="s">
        <v>341</v>
      </c>
      <c r="D23" s="11" t="s">
        <v>341</v>
      </c>
      <c r="E23" s="11" t="s">
        <v>55</v>
      </c>
      <c r="F23" s="11" t="s">
        <v>56</v>
      </c>
      <c r="G23" s="11"/>
      <c r="H23" s="11"/>
      <c r="I23" s="11"/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/>
      <c r="P23" s="11"/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/>
      <c r="W23" s="11"/>
      <c r="X23" s="11"/>
      <c r="Y23" s="11"/>
      <c r="Z23" s="11" t="s">
        <v>55</v>
      </c>
      <c r="AA23" s="11" t="s">
        <v>56</v>
      </c>
      <c r="AB23" s="11" t="s">
        <v>341</v>
      </c>
      <c r="AC23" s="11"/>
      <c r="AD23" s="11"/>
      <c r="AE23" s="11" t="s">
        <v>341</v>
      </c>
      <c r="AF23" s="11" t="s">
        <v>341</v>
      </c>
      <c r="AG23" s="12"/>
      <c r="AH23" s="5">
        <f t="shared" si="6"/>
        <v>11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11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/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/>
      <c r="M24" s="11"/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/>
      <c r="T24" s="11"/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10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/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/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/>
      <c r="R25" s="35"/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/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/>
      <c r="AF25" s="35"/>
      <c r="AG25" s="18"/>
      <c r="AH25" s="36">
        <f t="shared" si="6"/>
        <v>11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103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103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1:AP1"/>
    <mergeCell ref="B3:U3"/>
    <mergeCell ref="V3:Y3"/>
    <mergeCell ref="B5:U5"/>
    <mergeCell ref="W5:AK5"/>
    <mergeCell ref="AL5:AP5"/>
    <mergeCell ref="Z3:AC3"/>
    <mergeCell ref="B6:U6"/>
    <mergeCell ref="W6:AK6"/>
    <mergeCell ref="AL6:AP6"/>
    <mergeCell ref="B7:U7"/>
    <mergeCell ref="AB7:AC7"/>
    <mergeCell ref="AD7:AE7"/>
    <mergeCell ref="AF7:AG7"/>
    <mergeCell ref="AL7:AP7"/>
    <mergeCell ref="AB8:AC8"/>
    <mergeCell ref="AD8:AE8"/>
    <mergeCell ref="AF8:AG8"/>
    <mergeCell ref="AL8:AP8"/>
    <mergeCell ref="AB9:AC9"/>
    <mergeCell ref="AD9:AE9"/>
    <mergeCell ref="AF9:AG9"/>
    <mergeCell ref="AL9:AP9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12:AC12"/>
    <mergeCell ref="AD12:AE12"/>
    <mergeCell ref="AF12:AG12"/>
    <mergeCell ref="AL12:AP12"/>
    <mergeCell ref="AG13:AH13"/>
    <mergeCell ref="AO13:AP1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</mergeCells>
  <conditionalFormatting sqref="B14:AF25">
    <cfRule type="cellIs" dxfId="2249" priority="1" operator="equal">
      <formula>"P"</formula>
    </cfRule>
    <cfRule type="cellIs" dxfId="2248" priority="6" operator="equal">
      <formula>"D"</formula>
    </cfRule>
    <cfRule type="cellIs" dxfId="2247" priority="7" operator="equal">
      <formula>"S"</formula>
    </cfRule>
  </conditionalFormatting>
  <conditionalFormatting sqref="B15:AF25">
    <cfRule type="cellIs" dxfId="2246" priority="2" operator="equal">
      <formula>"L2"</formula>
    </cfRule>
    <cfRule type="cellIs" dxfId="2245" priority="3" operator="equal">
      <formula>"L1"</formula>
    </cfRule>
    <cfRule type="cellIs" dxfId="2244" priority="4" operator="equal">
      <formula>"F"</formula>
    </cfRule>
    <cfRule type="cellIs" dxfId="224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242" priority="8" stopIfTrue="1" operator="equal">
      <formula>"S"</formula>
    </cfRule>
    <cfRule type="cellIs" dxfId="2241" priority="9" stopIfTrue="1" operator="equal">
      <formula>"D"</formula>
    </cfRule>
    <cfRule type="cellIs" dxfId="224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7" zoomScale="95" zoomScaleNormal="95" workbookViewId="0">
      <selection activeCell="I18" sqref="I18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34" t="s">
        <v>347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28301946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1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 t="s">
        <v>341</v>
      </c>
      <c r="I18" s="11"/>
      <c r="J18" s="11"/>
      <c r="K18" s="11" t="s">
        <v>55</v>
      </c>
      <c r="L18" s="11" t="s">
        <v>56</v>
      </c>
      <c r="M18" s="11"/>
      <c r="N18" s="11"/>
      <c r="O18" s="11" t="s">
        <v>341</v>
      </c>
      <c r="P18" s="11"/>
      <c r="Q18" s="11"/>
      <c r="R18" s="11" t="s">
        <v>55</v>
      </c>
      <c r="S18" s="11" t="s">
        <v>56</v>
      </c>
      <c r="T18" s="11"/>
      <c r="U18" s="11"/>
      <c r="V18" s="11" t="s">
        <v>341</v>
      </c>
      <c r="W18" s="11"/>
      <c r="X18" s="11"/>
      <c r="Y18" s="11" t="s">
        <v>55</v>
      </c>
      <c r="Z18" s="11" t="s">
        <v>56</v>
      </c>
      <c r="AA18" s="11"/>
      <c r="AB18" s="11"/>
      <c r="AC18" s="11" t="s">
        <v>341</v>
      </c>
      <c r="AD18" s="11"/>
      <c r="AE18" s="11"/>
      <c r="AF18" s="11" t="s">
        <v>55</v>
      </c>
      <c r="AG18" s="12"/>
      <c r="AH18" s="5">
        <f t="shared" si="6"/>
        <v>4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4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 t="s">
        <v>341</v>
      </c>
      <c r="F19" s="11"/>
      <c r="G19" s="11"/>
      <c r="H19" s="11" t="s">
        <v>55</v>
      </c>
      <c r="I19" s="11" t="s">
        <v>56</v>
      </c>
      <c r="J19" s="11"/>
      <c r="K19" s="11"/>
      <c r="L19" s="11" t="s">
        <v>341</v>
      </c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 t="s">
        <v>341</v>
      </c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4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4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 t="s">
        <v>341</v>
      </c>
      <c r="AF20" s="16"/>
      <c r="AG20" s="12"/>
      <c r="AH20" s="5">
        <f t="shared" si="6"/>
        <v>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 t="s">
        <v>341</v>
      </c>
      <c r="H21" s="11"/>
      <c r="I21" s="11"/>
      <c r="J21" s="11" t="s">
        <v>55</v>
      </c>
      <c r="K21" s="11" t="s">
        <v>56</v>
      </c>
      <c r="L21" s="11"/>
      <c r="M21" s="11"/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 t="s">
        <v>341</v>
      </c>
      <c r="V21" s="11"/>
      <c r="W21" s="11"/>
      <c r="X21" s="11" t="s">
        <v>55</v>
      </c>
      <c r="Y21" s="11" t="s">
        <v>56</v>
      </c>
      <c r="Z21" s="11"/>
      <c r="AA21" s="11"/>
      <c r="AB21" s="11" t="s">
        <v>341</v>
      </c>
      <c r="AC21" s="11"/>
      <c r="AD21" s="11"/>
      <c r="AE21" s="11" t="s">
        <v>55</v>
      </c>
      <c r="AF21" s="11" t="s">
        <v>56</v>
      </c>
      <c r="AG21" s="12"/>
      <c r="AH21" s="5">
        <f t="shared" si="6"/>
        <v>4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4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/>
      <c r="D22" s="11" t="s">
        <v>341</v>
      </c>
      <c r="E22" s="11"/>
      <c r="F22" s="11"/>
      <c r="G22" s="11" t="s">
        <v>55</v>
      </c>
      <c r="H22" s="11" t="s">
        <v>56</v>
      </c>
      <c r="I22" s="11"/>
      <c r="J22" s="11"/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 t="s">
        <v>341</v>
      </c>
      <c r="S22" s="11"/>
      <c r="T22" s="11"/>
      <c r="U22" s="11" t="s">
        <v>55</v>
      </c>
      <c r="V22" s="11" t="s">
        <v>56</v>
      </c>
      <c r="W22" s="11"/>
      <c r="X22" s="11"/>
      <c r="Y22" s="11" t="s">
        <v>341</v>
      </c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4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4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/>
      <c r="E23" s="11" t="s">
        <v>55</v>
      </c>
      <c r="F23" s="11" t="s">
        <v>56</v>
      </c>
      <c r="G23" s="11"/>
      <c r="H23" s="11"/>
      <c r="I23" s="11" t="s">
        <v>341</v>
      </c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 t="s">
        <v>341</v>
      </c>
      <c r="AE23" s="11"/>
      <c r="AF23" s="11"/>
      <c r="AG23" s="12"/>
      <c r="AH23" s="5">
        <f t="shared" si="6"/>
        <v>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 t="s">
        <v>341</v>
      </c>
      <c r="G24" s="11"/>
      <c r="H24" s="11"/>
      <c r="I24" s="11" t="s">
        <v>55</v>
      </c>
      <c r="J24" s="11" t="s">
        <v>56</v>
      </c>
      <c r="K24" s="11"/>
      <c r="L24" s="11"/>
      <c r="M24" s="11" t="s">
        <v>341</v>
      </c>
      <c r="N24" s="11"/>
      <c r="O24" s="11"/>
      <c r="P24" s="11" t="s">
        <v>55</v>
      </c>
      <c r="Q24" s="11" t="s">
        <v>56</v>
      </c>
      <c r="R24" s="11"/>
      <c r="S24" s="11"/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4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4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 t="s">
        <v>341</v>
      </c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/>
      <c r="M25" s="35"/>
      <c r="N25" s="35" t="s">
        <v>55</v>
      </c>
      <c r="O25" s="35" t="s">
        <v>56</v>
      </c>
      <c r="P25" s="35"/>
      <c r="Q25" s="35"/>
      <c r="R25" s="35" t="s">
        <v>341</v>
      </c>
      <c r="S25" s="35"/>
      <c r="T25" s="35"/>
      <c r="U25" s="35" t="s">
        <v>55</v>
      </c>
      <c r="V25" s="35" t="s">
        <v>56</v>
      </c>
      <c r="W25" s="35"/>
      <c r="X25" s="35"/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 t="s">
        <v>341</v>
      </c>
      <c r="AG25" s="18"/>
      <c r="AH25" s="36">
        <f t="shared" si="6"/>
        <v>5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5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31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31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2239" priority="1" operator="equal">
      <formula>"P"</formula>
    </cfRule>
    <cfRule type="cellIs" dxfId="2238" priority="6" operator="equal">
      <formula>"D"</formula>
    </cfRule>
    <cfRule type="cellIs" dxfId="2237" priority="7" operator="equal">
      <formula>"S"</formula>
    </cfRule>
  </conditionalFormatting>
  <conditionalFormatting sqref="B15:AF25">
    <cfRule type="cellIs" dxfId="2236" priority="2" operator="equal">
      <formula>"L2"</formula>
    </cfRule>
    <cfRule type="cellIs" dxfId="2235" priority="3" operator="equal">
      <formula>"L1"</formula>
    </cfRule>
    <cfRule type="cellIs" dxfId="2234" priority="4" operator="equal">
      <formula>"F"</formula>
    </cfRule>
    <cfRule type="cellIs" dxfId="223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232" priority="8" stopIfTrue="1" operator="equal">
      <formula>"S"</formula>
    </cfRule>
    <cfRule type="cellIs" dxfId="2231" priority="9" stopIfTrue="1" operator="equal">
      <formula>"D"</formula>
    </cfRule>
    <cfRule type="cellIs" dxfId="2230" priority="10" stopIfTrue="1" operator="equal">
      <formula>"F"</formula>
    </cfRule>
  </conditionalFormatting>
  <hyperlinks>
    <hyperlink ref="AM2" location="'Nó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4" zoomScale="95" zoomScaleNormal="95" workbookViewId="0">
      <selection activeCell="AA19" sqref="AA19:AB19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34" t="s">
        <v>345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28944573</v>
      </c>
      <c r="AA3" s="144"/>
      <c r="AB3" s="144"/>
      <c r="AC3" s="144"/>
      <c r="AD3" s="144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333</v>
      </c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333</v>
      </c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/>
      <c r="U15" s="11"/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/>
      <c r="N16" s="11"/>
      <c r="O16" s="11"/>
      <c r="P16" s="11" t="s">
        <v>55</v>
      </c>
      <c r="Q16" s="11" t="s">
        <v>56</v>
      </c>
      <c r="R16" s="11" t="s">
        <v>341</v>
      </c>
      <c r="S16" s="11" t="s">
        <v>341</v>
      </c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/>
      <c r="AB16" s="11"/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6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6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/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/>
      <c r="K17" s="11"/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/>
      <c r="Y17" s="11"/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/>
      <c r="AF17" s="2"/>
      <c r="AG17" s="12"/>
      <c r="AH17" s="5">
        <f t="shared" ref="AH17:AH25" si="6">COUNTIF(B17:AF17,"P")+COUNTIF(B17:AC17,"H")</f>
        <v>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/>
      <c r="I18" s="11"/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/>
      <c r="P18" s="11"/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/>
      <c r="W18" s="11"/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/>
      <c r="AD18" s="11"/>
      <c r="AE18" s="11"/>
      <c r="AF18" s="11" t="s">
        <v>55</v>
      </c>
      <c r="AG18" s="12"/>
      <c r="AH18" s="5">
        <f t="shared" si="6"/>
        <v>8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/>
      <c r="F19" s="11"/>
      <c r="G19" s="11"/>
      <c r="H19" s="11" t="s">
        <v>55</v>
      </c>
      <c r="I19" s="11" t="s">
        <v>56</v>
      </c>
      <c r="J19" s="11" t="s">
        <v>341</v>
      </c>
      <c r="K19" s="11" t="s">
        <v>341</v>
      </c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/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/>
      <c r="AA19" s="11"/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8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8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/>
      <c r="D20" s="11"/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/>
      <c r="AF20" s="16"/>
      <c r="AG20" s="12"/>
      <c r="AH20" s="5">
        <f t="shared" si="6"/>
        <v>5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5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/>
      <c r="H21" s="11"/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/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/>
      <c r="V21" s="11"/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/>
      <c r="E22" s="11"/>
      <c r="F22" s="11"/>
      <c r="G22" s="11" t="s">
        <v>55</v>
      </c>
      <c r="H22" s="11" t="s">
        <v>56</v>
      </c>
      <c r="I22" s="11" t="s">
        <v>341</v>
      </c>
      <c r="J22" s="11" t="s">
        <v>341</v>
      </c>
      <c r="K22" s="11"/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/>
      <c r="S22" s="11"/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/>
      <c r="Z22" s="11"/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10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/>
      <c r="J23" s="11"/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/>
      <c r="Q23" s="11"/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/>
      <c r="X23" s="11"/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/>
      <c r="AE23" s="11"/>
      <c r="AF23" s="11"/>
      <c r="AG23" s="12"/>
      <c r="AH23" s="5">
        <f t="shared" si="6"/>
        <v>8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8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/>
      <c r="G24" s="11"/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/>
      <c r="N24" s="11"/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7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7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/>
      <c r="L25" s="35"/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/>
      <c r="S25" s="35"/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/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/>
      <c r="AG25" s="18"/>
      <c r="AH25" s="36">
        <f t="shared" si="6"/>
        <v>9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9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82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82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1:AP1"/>
    <mergeCell ref="B3:U3"/>
    <mergeCell ref="V3:Y3"/>
    <mergeCell ref="B5:U5"/>
    <mergeCell ref="W5:AK5"/>
    <mergeCell ref="AL5:AP5"/>
    <mergeCell ref="Z3:AD3"/>
    <mergeCell ref="B6:U6"/>
    <mergeCell ref="W6:AK6"/>
    <mergeCell ref="AL6:AP6"/>
    <mergeCell ref="B7:U7"/>
    <mergeCell ref="AB7:AC7"/>
    <mergeCell ref="AD7:AE7"/>
    <mergeCell ref="AF7:AG7"/>
    <mergeCell ref="AL7:AP7"/>
    <mergeCell ref="AB8:AC8"/>
    <mergeCell ref="AD8:AE8"/>
    <mergeCell ref="AF8:AG8"/>
    <mergeCell ref="AL8:AP8"/>
    <mergeCell ref="AB9:AC9"/>
    <mergeCell ref="AD9:AE9"/>
    <mergeCell ref="AF9:AG9"/>
    <mergeCell ref="AL9:AP9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12:AC12"/>
    <mergeCell ref="AD12:AE12"/>
    <mergeCell ref="AF12:AG12"/>
    <mergeCell ref="AL12:AP12"/>
    <mergeCell ref="AG13:AH13"/>
    <mergeCell ref="AO13:AP1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</mergeCells>
  <conditionalFormatting sqref="B14:AF25">
    <cfRule type="cellIs" dxfId="2229" priority="1" operator="equal">
      <formula>"P"</formula>
    </cfRule>
    <cfRule type="cellIs" dxfId="2228" priority="6" operator="equal">
      <formula>"D"</formula>
    </cfRule>
    <cfRule type="cellIs" dxfId="2227" priority="7" operator="equal">
      <formula>"S"</formula>
    </cfRule>
  </conditionalFormatting>
  <conditionalFormatting sqref="B15:AF25">
    <cfRule type="cellIs" dxfId="2226" priority="2" operator="equal">
      <formula>"L2"</formula>
    </cfRule>
    <cfRule type="cellIs" dxfId="2225" priority="3" operator="equal">
      <formula>"L1"</formula>
    </cfRule>
    <cfRule type="cellIs" dxfId="2224" priority="4" operator="equal">
      <formula>"F"</formula>
    </cfRule>
    <cfRule type="cellIs" dxfId="222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222" priority="8" stopIfTrue="1" operator="equal">
      <formula>"S"</formula>
    </cfRule>
    <cfRule type="cellIs" dxfId="2221" priority="9" stopIfTrue="1" operator="equal">
      <formula>"D"</formula>
    </cfRule>
    <cfRule type="cellIs" dxfId="2220" priority="10" stopIfTrue="1" operator="equal">
      <formula>"F"</formula>
    </cfRule>
  </conditionalFormatting>
  <hyperlinks>
    <hyperlink ref="AM2" location="'Nó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T69" sqref="T69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34" t="s">
        <v>344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32704799</v>
      </c>
      <c r="AA3" s="144"/>
      <c r="AB3" s="144"/>
      <c r="AC3" s="144"/>
      <c r="AD3" s="144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/>
      <c r="AF20" s="16"/>
      <c r="AG20" s="12"/>
      <c r="AH20" s="5">
        <f t="shared" si="6"/>
        <v>1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/>
      <c r="G21" s="11"/>
      <c r="H21" s="11"/>
      <c r="I21" s="11"/>
      <c r="J21" s="11" t="s">
        <v>55</v>
      </c>
      <c r="K21" s="11" t="s">
        <v>56</v>
      </c>
      <c r="L21" s="11" t="s">
        <v>341</v>
      </c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/>
      <c r="V21" s="11"/>
      <c r="W21" s="11"/>
      <c r="X21" s="11" t="s">
        <v>55</v>
      </c>
      <c r="Y21" s="11" t="s">
        <v>56</v>
      </c>
      <c r="Z21" s="11" t="s">
        <v>341</v>
      </c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4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4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/>
      <c r="E22" s="11"/>
      <c r="F22" s="11"/>
      <c r="G22" s="11" t="s">
        <v>55</v>
      </c>
      <c r="H22" s="11" t="s">
        <v>56</v>
      </c>
      <c r="I22" s="11" t="s">
        <v>341</v>
      </c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/>
      <c r="R22" s="11"/>
      <c r="S22" s="11"/>
      <c r="T22" s="11"/>
      <c r="U22" s="11" t="s">
        <v>55</v>
      </c>
      <c r="V22" s="11" t="s">
        <v>56</v>
      </c>
      <c r="W22" s="11" t="s">
        <v>341</v>
      </c>
      <c r="X22" s="11"/>
      <c r="Y22" s="11"/>
      <c r="Z22" s="11"/>
      <c r="AA22" s="11"/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5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5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 t="s">
        <v>341</v>
      </c>
      <c r="H23" s="11"/>
      <c r="I23" s="11"/>
      <c r="J23" s="11"/>
      <c r="K23" s="11"/>
      <c r="L23" s="11" t="s">
        <v>55</v>
      </c>
      <c r="M23" s="11" t="s">
        <v>56</v>
      </c>
      <c r="N23" s="11" t="s">
        <v>341</v>
      </c>
      <c r="O23" s="11"/>
      <c r="P23" s="11"/>
      <c r="Q23" s="11"/>
      <c r="R23" s="11"/>
      <c r="S23" s="11" t="s">
        <v>55</v>
      </c>
      <c r="T23" s="11" t="s">
        <v>56</v>
      </c>
      <c r="U23" s="11" t="s">
        <v>341</v>
      </c>
      <c r="V23" s="11"/>
      <c r="W23" s="11"/>
      <c r="X23" s="11"/>
      <c r="Y23" s="11"/>
      <c r="Z23" s="11" t="s">
        <v>55</v>
      </c>
      <c r="AA23" s="11" t="s">
        <v>56</v>
      </c>
      <c r="AB23" s="11" t="s">
        <v>341</v>
      </c>
      <c r="AC23" s="11"/>
      <c r="AD23" s="11"/>
      <c r="AE23" s="11"/>
      <c r="AF23" s="11"/>
      <c r="AG23" s="12"/>
      <c r="AH23" s="5">
        <f t="shared" si="6"/>
        <v>4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4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/>
      <c r="G24" s="11"/>
      <c r="H24" s="11"/>
      <c r="I24" s="11" t="s">
        <v>55</v>
      </c>
      <c r="J24" s="11" t="s">
        <v>56</v>
      </c>
      <c r="K24" s="11" t="s">
        <v>341</v>
      </c>
      <c r="L24" s="11"/>
      <c r="M24" s="11"/>
      <c r="N24" s="11"/>
      <c r="O24" s="11"/>
      <c r="P24" s="11" t="s">
        <v>55</v>
      </c>
      <c r="Q24" s="11" t="s">
        <v>56</v>
      </c>
      <c r="R24" s="11" t="s">
        <v>341</v>
      </c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3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3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/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 t="s">
        <v>341</v>
      </c>
      <c r="Q25" s="35"/>
      <c r="R25" s="35"/>
      <c r="S25" s="35"/>
      <c r="T25" s="35"/>
      <c r="U25" s="35" t="s">
        <v>55</v>
      </c>
      <c r="V25" s="35" t="s">
        <v>56</v>
      </c>
      <c r="W25" s="35" t="s">
        <v>341</v>
      </c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/>
      <c r="AF25" s="35"/>
      <c r="AG25" s="18"/>
      <c r="AH25" s="36">
        <f t="shared" si="6"/>
        <v>5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5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22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22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D3"/>
  </mergeCells>
  <conditionalFormatting sqref="B14:AF25">
    <cfRule type="cellIs" dxfId="2219" priority="1" operator="equal">
      <formula>"P"</formula>
    </cfRule>
    <cfRule type="cellIs" dxfId="2218" priority="6" operator="equal">
      <formula>"D"</formula>
    </cfRule>
    <cfRule type="cellIs" dxfId="2217" priority="7" operator="equal">
      <formula>"S"</formula>
    </cfRule>
  </conditionalFormatting>
  <conditionalFormatting sqref="B15:AF25">
    <cfRule type="cellIs" dxfId="2216" priority="2" operator="equal">
      <formula>"L2"</formula>
    </cfRule>
    <cfRule type="cellIs" dxfId="2215" priority="3" operator="equal">
      <formula>"L1"</formula>
    </cfRule>
    <cfRule type="cellIs" dxfId="2214" priority="4" operator="equal">
      <formula>"F"</formula>
    </cfRule>
    <cfRule type="cellIs" dxfId="221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212" priority="8" stopIfTrue="1" operator="equal">
      <formula>"S"</formula>
    </cfRule>
    <cfRule type="cellIs" dxfId="2211" priority="9" stopIfTrue="1" operator="equal">
      <formula>"D"</formula>
    </cfRule>
    <cfRule type="cellIs" dxfId="2210" priority="10" stopIfTrue="1" operator="equal">
      <formula>"F"</formula>
    </cfRule>
  </conditionalFormatting>
  <hyperlinks>
    <hyperlink ref="AM2" location="'Nó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AO33" sqref="AO3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34" t="s">
        <v>342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31223388</v>
      </c>
      <c r="AA3" s="144"/>
      <c r="AB3" s="144"/>
      <c r="AC3" s="144"/>
      <c r="AD3" s="144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 t="s">
        <v>341</v>
      </c>
      <c r="V21" s="11"/>
      <c r="W21" s="11"/>
      <c r="X21" s="11" t="s">
        <v>55</v>
      </c>
      <c r="Y21" s="11" t="s">
        <v>56</v>
      </c>
      <c r="Z21" s="11" t="s">
        <v>341</v>
      </c>
      <c r="AA21" s="11"/>
      <c r="AB21" s="11" t="s">
        <v>341</v>
      </c>
      <c r="AC21" s="11"/>
      <c r="AD21" s="11"/>
      <c r="AE21" s="11" t="s">
        <v>55</v>
      </c>
      <c r="AF21" s="11" t="s">
        <v>56</v>
      </c>
      <c r="AG21" s="12"/>
      <c r="AH21" s="5">
        <f t="shared" si="6"/>
        <v>4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4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 t="s">
        <v>341</v>
      </c>
      <c r="E22" s="11"/>
      <c r="F22" s="11"/>
      <c r="G22" s="11" t="s">
        <v>55</v>
      </c>
      <c r="H22" s="11" t="s">
        <v>56</v>
      </c>
      <c r="I22" s="11" t="s">
        <v>341</v>
      </c>
      <c r="J22" s="11"/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/>
      <c r="R22" s="11" t="s">
        <v>341</v>
      </c>
      <c r="S22" s="11"/>
      <c r="T22" s="11"/>
      <c r="U22" s="11" t="s">
        <v>55</v>
      </c>
      <c r="V22" s="11" t="s">
        <v>56</v>
      </c>
      <c r="W22" s="11" t="s">
        <v>341</v>
      </c>
      <c r="X22" s="11"/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10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10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 t="s">
        <v>341</v>
      </c>
      <c r="H23" s="11"/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 t="s">
        <v>341</v>
      </c>
      <c r="O23" s="11"/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 t="s">
        <v>341</v>
      </c>
      <c r="V23" s="11"/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 t="s">
        <v>341</v>
      </c>
      <c r="AC23" s="11"/>
      <c r="AD23" s="11" t="s">
        <v>341</v>
      </c>
      <c r="AE23" s="11" t="s">
        <v>341</v>
      </c>
      <c r="AF23" s="11"/>
      <c r="AG23" s="12"/>
      <c r="AH23" s="5">
        <f t="shared" si="6"/>
        <v>14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14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 t="s">
        <v>341</v>
      </c>
      <c r="L24" s="11"/>
      <c r="M24" s="11" t="s">
        <v>311</v>
      </c>
      <c r="N24" s="11" t="s">
        <v>311</v>
      </c>
      <c r="O24" s="11"/>
      <c r="P24" s="11" t="s">
        <v>55</v>
      </c>
      <c r="Q24" s="11" t="s">
        <v>56</v>
      </c>
      <c r="R24" s="11" t="s">
        <v>311</v>
      </c>
      <c r="S24" s="11"/>
      <c r="T24" s="11" t="s">
        <v>311</v>
      </c>
      <c r="U24" s="11" t="s">
        <v>311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311</v>
      </c>
      <c r="AB24" s="11" t="s">
        <v>311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4</v>
      </c>
      <c r="AI24" s="5">
        <f t="shared" si="3"/>
        <v>0</v>
      </c>
      <c r="AJ24" s="6">
        <f t="shared" si="4"/>
        <v>0</v>
      </c>
      <c r="AK24" s="6">
        <f t="shared" si="5"/>
        <v>7</v>
      </c>
      <c r="AL24" s="6">
        <f>COUNTIF(B24:AF24,"L2")</f>
        <v>0</v>
      </c>
      <c r="AM24" s="7">
        <f t="shared" si="1"/>
        <v>11</v>
      </c>
      <c r="AN24" s="8">
        <f t="shared" si="2"/>
        <v>36.363636363636367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 t="s">
        <v>341</v>
      </c>
      <c r="Q25" s="35"/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 t="s">
        <v>341</v>
      </c>
      <c r="X25" s="35"/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/>
      <c r="AF25" s="35" t="s">
        <v>341</v>
      </c>
      <c r="AG25" s="18"/>
      <c r="AH25" s="36">
        <f t="shared" si="6"/>
        <v>12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12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44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7</v>
      </c>
      <c r="AL26" s="47">
        <f t="shared" si="7"/>
        <v>0</v>
      </c>
      <c r="AM26" s="47">
        <f t="shared" si="7"/>
        <v>51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99.65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0.35000000000000003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7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D3"/>
  </mergeCells>
  <conditionalFormatting sqref="B14:AF25">
    <cfRule type="cellIs" dxfId="2209" priority="1" operator="equal">
      <formula>"P"</formula>
    </cfRule>
    <cfRule type="cellIs" dxfId="2208" priority="6" operator="equal">
      <formula>"D"</formula>
    </cfRule>
    <cfRule type="cellIs" dxfId="2207" priority="7" operator="equal">
      <formula>"S"</formula>
    </cfRule>
  </conditionalFormatting>
  <conditionalFormatting sqref="B15:AF25">
    <cfRule type="cellIs" dxfId="2206" priority="2" operator="equal">
      <formula>"L2"</formula>
    </cfRule>
    <cfRule type="cellIs" dxfId="2205" priority="3" operator="equal">
      <formula>"L1"</formula>
    </cfRule>
    <cfRule type="cellIs" dxfId="2204" priority="4" operator="equal">
      <formula>"F"</formula>
    </cfRule>
    <cfRule type="cellIs" dxfId="220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202" priority="8" stopIfTrue="1" operator="equal">
      <formula>"S"</formula>
    </cfRule>
    <cfRule type="cellIs" dxfId="2201" priority="9" stopIfTrue="1" operator="equal">
      <formula>"D"</formula>
    </cfRule>
    <cfRule type="cellIs" dxfId="2200" priority="10" stopIfTrue="1" operator="equal">
      <formula>"F"</formula>
    </cfRule>
  </conditionalFormatting>
  <hyperlinks>
    <hyperlink ref="AM2" location="'Nó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4" zoomScale="136" zoomScaleNormal="136" workbookViewId="0">
      <selection activeCell="X23" sqref="X2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34" t="s">
        <v>338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 t="s">
        <v>299</v>
      </c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1</v>
      </c>
      <c r="AN22" s="8">
        <f t="shared" si="2"/>
        <v>0</v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 t="s">
        <v>299</v>
      </c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 t="s">
        <v>299</v>
      </c>
      <c r="AG23" s="12"/>
      <c r="AH23" s="5">
        <f t="shared" si="6"/>
        <v>0</v>
      </c>
      <c r="AI23" s="5">
        <f t="shared" si="3"/>
        <v>0</v>
      </c>
      <c r="AJ23" s="6">
        <f t="shared" si="4"/>
        <v>2</v>
      </c>
      <c r="AK23" s="6">
        <f t="shared" si="5"/>
        <v>0</v>
      </c>
      <c r="AL23" s="6">
        <f>COUNTIF(B23:AF23,"L2")</f>
        <v>0</v>
      </c>
      <c r="AM23" s="7">
        <f t="shared" si="1"/>
        <v>2</v>
      </c>
      <c r="AN23" s="8">
        <f t="shared" si="2"/>
        <v>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0</v>
      </c>
      <c r="AL26" s="47">
        <f t="shared" si="7"/>
        <v>0</v>
      </c>
      <c r="AM26" s="47">
        <f t="shared" si="7"/>
        <v>3</v>
      </c>
      <c r="AN26" s="48">
        <f>IF(AM26=0,"",(AM26-AI26-AJ26)*100)/AM26</f>
        <v>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1:AP1"/>
    <mergeCell ref="B3:U3"/>
    <mergeCell ref="V3:Y3"/>
    <mergeCell ref="B5:U5"/>
    <mergeCell ref="W5:AK5"/>
    <mergeCell ref="AL5:AP5"/>
    <mergeCell ref="B6:U6"/>
    <mergeCell ref="W6:AK6"/>
    <mergeCell ref="AL6:AP6"/>
    <mergeCell ref="B7:U7"/>
    <mergeCell ref="AB7:AC7"/>
    <mergeCell ref="AD7:AE7"/>
    <mergeCell ref="AF7:AG7"/>
    <mergeCell ref="AL7:AP7"/>
    <mergeCell ref="AB8:AC8"/>
    <mergeCell ref="AD8:AE8"/>
    <mergeCell ref="AF8:AG8"/>
    <mergeCell ref="AL8:AP8"/>
    <mergeCell ref="AB9:AC9"/>
    <mergeCell ref="AD9:AE9"/>
    <mergeCell ref="AF9:AG9"/>
    <mergeCell ref="AL9:AP9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12:AC12"/>
    <mergeCell ref="AD12:AE12"/>
    <mergeCell ref="AF12:AG12"/>
    <mergeCell ref="AL12:AP12"/>
    <mergeCell ref="AG13:AH13"/>
    <mergeCell ref="AO13:AP1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</mergeCells>
  <conditionalFormatting sqref="B14:AF25">
    <cfRule type="cellIs" dxfId="2199" priority="1" operator="equal">
      <formula>"P"</formula>
    </cfRule>
    <cfRule type="cellIs" dxfId="2198" priority="6" operator="equal">
      <formula>"D"</formula>
    </cfRule>
    <cfRule type="cellIs" dxfId="2197" priority="7" operator="equal">
      <formula>"S"</formula>
    </cfRule>
  </conditionalFormatting>
  <conditionalFormatting sqref="B15:AF25">
    <cfRule type="cellIs" dxfId="2196" priority="2" operator="equal">
      <formula>"L2"</formula>
    </cfRule>
    <cfRule type="cellIs" dxfId="2195" priority="3" operator="equal">
      <formula>"L1"</formula>
    </cfRule>
    <cfRule type="cellIs" dxfId="2194" priority="4" operator="equal">
      <formula>"F"</formula>
    </cfRule>
    <cfRule type="cellIs" dxfId="219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192" priority="8" stopIfTrue="1" operator="equal">
      <formula>"S"</formula>
    </cfRule>
    <cfRule type="cellIs" dxfId="2191" priority="9" stopIfTrue="1" operator="equal">
      <formula>"D"</formula>
    </cfRule>
    <cfRule type="cellIs" dxfId="2190" priority="10" stopIfTrue="1" operator="equal">
      <formula>"F"</formula>
    </cfRule>
  </conditionalFormatting>
  <hyperlinks>
    <hyperlink ref="AM2" location="'Nó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112" zoomScaleNormal="112" workbookViewId="0">
      <selection activeCell="P4" sqref="P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34" t="s">
        <v>337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8">
        <v>28726084</v>
      </c>
      <c r="AA3" s="148"/>
      <c r="AB3" s="148"/>
      <c r="AC3" s="148"/>
      <c r="AD3" s="148"/>
      <c r="AE3" s="148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299</v>
      </c>
      <c r="AG23" s="12"/>
      <c r="AH23" s="5">
        <f t="shared" si="6"/>
        <v>22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95.652173913043484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200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99.50248756218906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99.50248756218906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2189" priority="1" operator="equal">
      <formula>"P"</formula>
    </cfRule>
    <cfRule type="cellIs" dxfId="2188" priority="6" operator="equal">
      <formula>"D"</formula>
    </cfRule>
    <cfRule type="cellIs" dxfId="2187" priority="7" operator="equal">
      <formula>"S"</formula>
    </cfRule>
  </conditionalFormatting>
  <conditionalFormatting sqref="B15:AF25">
    <cfRule type="cellIs" dxfId="2186" priority="2" operator="equal">
      <formula>"L2"</formula>
    </cfRule>
    <cfRule type="cellIs" dxfId="2185" priority="3" operator="equal">
      <formula>"L1"</formula>
    </cfRule>
    <cfRule type="cellIs" dxfId="2184" priority="4" operator="equal">
      <formula>"F"</formula>
    </cfRule>
    <cfRule type="cellIs" dxfId="2183" priority="5" operator="equal">
      <formula>"F"</formula>
    </cfRule>
  </conditionalFormatting>
  <conditionalFormatting sqref="H14:I14 N14:AC14 C14:E15 J14:M15 B14:B18 G14:G21 F14:F25 I15 R15:U19 H15:H21 AB15:AC25 C16:D18 M16:M19 I16:K21 E16:E22 L16:L22 N19:N20 Z19:Z20 B19:D22 S20 X20 P20:P21 U20:W21 M21:M25 T21:T25 AA21:AA25 N22:S25 U22:Z25 B23:E25 G23:L25 S15:V16 Z15:AC15 V15:AA18 U18:X18 AB18:AE18 AA16:AC16 V19:AB19 AD14:AF25 L16:O16 I17:L17 D19:G19 G18:J18 N15:Q18 K19:Q19 C20:E20 C22:K22 F21:I21 M21:O21 Q21:AD21 Q22:T22 X22:AA22">
    <cfRule type="cellIs" dxfId="2182" priority="8" stopIfTrue="1" operator="equal">
      <formula>"S"</formula>
    </cfRule>
    <cfRule type="cellIs" dxfId="2181" priority="9" stopIfTrue="1" operator="equal">
      <formula>"D"</formula>
    </cfRule>
    <cfRule type="cellIs" dxfId="2180" priority="10" stopIfTrue="1" operator="equal">
      <formula>"F"</formula>
    </cfRule>
  </conditionalFormatting>
  <hyperlinks>
    <hyperlink ref="AM2" location="'Nó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7" zoomScale="154" zoomScaleNormal="154" workbookViewId="0">
      <selection activeCell="P23" sqref="P2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332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333</v>
      </c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333</v>
      </c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333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299</v>
      </c>
      <c r="G18" s="11"/>
      <c r="H18" s="11"/>
      <c r="I18" s="11" t="s">
        <v>299</v>
      </c>
      <c r="J18" s="11"/>
      <c r="K18" s="11" t="s">
        <v>55</v>
      </c>
      <c r="L18" s="11" t="s">
        <v>56</v>
      </c>
      <c r="M18" s="11"/>
      <c r="N18" s="11" t="s">
        <v>299</v>
      </c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3</v>
      </c>
      <c r="AK18" s="6">
        <f t="shared" si="5"/>
        <v>0</v>
      </c>
      <c r="AL18" s="6">
        <f t="shared" si="0"/>
        <v>0</v>
      </c>
      <c r="AM18" s="7">
        <f t="shared" si="1"/>
        <v>3</v>
      </c>
      <c r="AN18" s="8">
        <f t="shared" si="2"/>
        <v>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 t="s">
        <v>299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</v>
      </c>
      <c r="AN20" s="8">
        <f t="shared" si="2"/>
        <v>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 t="s">
        <v>299</v>
      </c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 t="s">
        <v>299</v>
      </c>
      <c r="U21" s="11"/>
      <c r="V21" s="11"/>
      <c r="W21" s="11"/>
      <c r="X21" s="11" t="s">
        <v>55</v>
      </c>
      <c r="Y21" s="11" t="s">
        <v>56</v>
      </c>
      <c r="Z21" s="11"/>
      <c r="AA21" s="11" t="s">
        <v>311</v>
      </c>
      <c r="AB21" s="11" t="s">
        <v>311</v>
      </c>
      <c r="AC21" s="11" t="s">
        <v>311</v>
      </c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2</v>
      </c>
      <c r="AK21" s="6">
        <f t="shared" si="5"/>
        <v>3</v>
      </c>
      <c r="AL21" s="6">
        <f>COUNTIF(B21:AD21,"L2")</f>
        <v>0</v>
      </c>
      <c r="AM21" s="7">
        <f t="shared" si="1"/>
        <v>5</v>
      </c>
      <c r="AN21" s="8">
        <f t="shared" si="2"/>
        <v>0</v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 t="s">
        <v>299</v>
      </c>
      <c r="R22" s="11"/>
      <c r="S22" s="11" t="s">
        <v>311</v>
      </c>
      <c r="T22" s="11"/>
      <c r="U22" s="11" t="s">
        <v>55</v>
      </c>
      <c r="V22" s="11" t="s">
        <v>56</v>
      </c>
      <c r="W22" s="11"/>
      <c r="X22" s="11"/>
      <c r="Y22" s="11" t="s">
        <v>311</v>
      </c>
      <c r="Z22" s="11" t="s">
        <v>311</v>
      </c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1</v>
      </c>
      <c r="AK22" s="6">
        <f t="shared" si="5"/>
        <v>3</v>
      </c>
      <c r="AL22" s="6">
        <f>COUNTIF(B22:AF22,"L2")</f>
        <v>0</v>
      </c>
      <c r="AM22" s="7">
        <f t="shared" si="1"/>
        <v>4</v>
      </c>
      <c r="AN22" s="8">
        <f t="shared" si="2"/>
        <v>0</v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 t="s">
        <v>311</v>
      </c>
      <c r="G24" s="11" t="s">
        <v>311</v>
      </c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 t="s">
        <v>311</v>
      </c>
      <c r="T24" s="11" t="s">
        <v>311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4</v>
      </c>
      <c r="AL24" s="6">
        <f>COUNTIF(B24:AF24,"L2")</f>
        <v>0</v>
      </c>
      <c r="AM24" s="7">
        <f t="shared" si="1"/>
        <v>4</v>
      </c>
      <c r="AN24" s="8">
        <f t="shared" si="2"/>
        <v>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7</v>
      </c>
      <c r="AK26" s="47">
        <f t="shared" si="7"/>
        <v>10</v>
      </c>
      <c r="AL26" s="47">
        <f t="shared" si="7"/>
        <v>0</v>
      </c>
      <c r="AM26" s="47">
        <f t="shared" si="7"/>
        <v>17</v>
      </c>
      <c r="AN26" s="48">
        <f>IF(AM26=0,"",(AM26-AI26-AJ26)*100)/AM26</f>
        <v>58.823529411764703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58.323529411764703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0.5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10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1:AP1"/>
    <mergeCell ref="B3:U3"/>
    <mergeCell ref="V3:Y3"/>
    <mergeCell ref="B5:U5"/>
    <mergeCell ref="W5:AK5"/>
    <mergeCell ref="AL5:AP5"/>
    <mergeCell ref="B6:U6"/>
    <mergeCell ref="W6:AK6"/>
    <mergeCell ref="AL6:AP6"/>
    <mergeCell ref="B7:U7"/>
    <mergeCell ref="AB7:AC7"/>
    <mergeCell ref="AD7:AE7"/>
    <mergeCell ref="AF7:AG7"/>
    <mergeCell ref="AL7:AP7"/>
    <mergeCell ref="AB8:AC8"/>
    <mergeCell ref="AD8:AE8"/>
    <mergeCell ref="AF8:AG8"/>
    <mergeCell ref="AL8:AP8"/>
    <mergeCell ref="AB9:AC9"/>
    <mergeCell ref="AD9:AE9"/>
    <mergeCell ref="AF9:AG9"/>
    <mergeCell ref="AL9:AP9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12:AC12"/>
    <mergeCell ref="AD12:AE12"/>
    <mergeCell ref="AF12:AG12"/>
    <mergeCell ref="AL12:AP12"/>
    <mergeCell ref="AG13:AH13"/>
    <mergeCell ref="AO13:AP1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</mergeCells>
  <conditionalFormatting sqref="B14:AF25">
    <cfRule type="cellIs" dxfId="2179" priority="1" operator="equal">
      <formula>"P"</formula>
    </cfRule>
    <cfRule type="cellIs" dxfId="2178" priority="6" operator="equal">
      <formula>"D"</formula>
    </cfRule>
    <cfRule type="cellIs" dxfId="2177" priority="7" operator="equal">
      <formula>"S"</formula>
    </cfRule>
  </conditionalFormatting>
  <conditionalFormatting sqref="B15:AF25">
    <cfRule type="cellIs" dxfId="2176" priority="2" operator="equal">
      <formula>"L2"</formula>
    </cfRule>
    <cfRule type="cellIs" dxfId="2175" priority="3" operator="equal">
      <formula>"L1"</formula>
    </cfRule>
    <cfRule type="cellIs" dxfId="2174" priority="4" operator="equal">
      <formula>"F"</formula>
    </cfRule>
    <cfRule type="cellIs" dxfId="217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172" priority="8" stopIfTrue="1" operator="equal">
      <formula>"S"</formula>
    </cfRule>
    <cfRule type="cellIs" dxfId="2171" priority="9" stopIfTrue="1" operator="equal">
      <formula>"D"</formula>
    </cfRule>
    <cfRule type="cellIs" dxfId="217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4" zoomScale="95" zoomScaleNormal="95" workbookViewId="0">
      <selection activeCell="AU33" sqref="AU3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330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21844278</v>
      </c>
      <c r="AA3" s="144"/>
      <c r="AB3" s="144"/>
      <c r="AC3" s="144"/>
      <c r="AD3" s="144"/>
      <c r="AE3" s="144"/>
      <c r="AF3" s="144"/>
      <c r="AG3" s="144"/>
      <c r="AH3" s="144"/>
      <c r="AI3" s="144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3777402954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 t="s">
        <v>299</v>
      </c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</v>
      </c>
      <c r="AN19" s="8">
        <f t="shared" si="2"/>
        <v>0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1</v>
      </c>
      <c r="AN26" s="48">
        <f>IF(AM26=0,"",(AM26-AI26-AJ26)*100)/AM26</f>
        <v>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V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Z3:AI3"/>
    <mergeCell ref="B5:U5"/>
    <mergeCell ref="W5:AK5"/>
    <mergeCell ref="AL5:AP5"/>
  </mergeCells>
  <conditionalFormatting sqref="B14:AF25">
    <cfRule type="cellIs" dxfId="2169" priority="1" operator="equal">
      <formula>"P"</formula>
    </cfRule>
    <cfRule type="cellIs" dxfId="2168" priority="6" operator="equal">
      <formula>"D"</formula>
    </cfRule>
    <cfRule type="cellIs" dxfId="2167" priority="7" operator="equal">
      <formula>"S"</formula>
    </cfRule>
  </conditionalFormatting>
  <conditionalFormatting sqref="B15:AF25">
    <cfRule type="cellIs" dxfId="2166" priority="2" operator="equal">
      <formula>"L2"</formula>
    </cfRule>
    <cfRule type="cellIs" dxfId="2165" priority="3" operator="equal">
      <formula>"L1"</formula>
    </cfRule>
    <cfRule type="cellIs" dxfId="2164" priority="4" operator="equal">
      <formula>"F"</formula>
    </cfRule>
    <cfRule type="cellIs" dxfId="216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162" priority="8" stopIfTrue="1" operator="equal">
      <formula>"S"</formula>
    </cfRule>
    <cfRule type="cellIs" dxfId="2161" priority="9" stopIfTrue="1" operator="equal">
      <formula>"D"</formula>
    </cfRule>
    <cfRule type="cellIs" dxfId="216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AM2" sqref="AM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328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29301272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3777205946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 t="s">
        <v>299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</v>
      </c>
      <c r="AN17" s="8">
        <f t="shared" si="2"/>
        <v>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1</v>
      </c>
      <c r="AN26" s="48">
        <f>IF(AM26=0,"",(AM26-AI26-AJ26)*100)/AM26</f>
        <v>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V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Z3:AG3"/>
    <mergeCell ref="B5:U5"/>
    <mergeCell ref="W5:AK5"/>
    <mergeCell ref="AL5:AP5"/>
  </mergeCells>
  <conditionalFormatting sqref="B14:AF25">
    <cfRule type="cellIs" dxfId="2159" priority="1" operator="equal">
      <formula>"P"</formula>
    </cfRule>
    <cfRule type="cellIs" dxfId="2158" priority="6" operator="equal">
      <formula>"D"</formula>
    </cfRule>
    <cfRule type="cellIs" dxfId="2157" priority="7" operator="equal">
      <formula>"S"</formula>
    </cfRule>
  </conditionalFormatting>
  <conditionalFormatting sqref="B15:AF25">
    <cfRule type="cellIs" dxfId="2156" priority="2" operator="equal">
      <formula>"L2"</formula>
    </cfRule>
    <cfRule type="cellIs" dxfId="2155" priority="3" operator="equal">
      <formula>"L1"</formula>
    </cfRule>
    <cfRule type="cellIs" dxfId="2154" priority="4" operator="equal">
      <formula>"F"</formula>
    </cfRule>
    <cfRule type="cellIs" dxfId="215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152" priority="8" stopIfTrue="1" operator="equal">
      <formula>"S"</formula>
    </cfRule>
    <cfRule type="cellIs" dxfId="2151" priority="9" stopIfTrue="1" operator="equal">
      <formula>"D"</formula>
    </cfRule>
    <cfRule type="cellIs" dxfId="215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AM2" sqref="AM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326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36615893</v>
      </c>
      <c r="AA3" s="144"/>
      <c r="AB3" s="144"/>
      <c r="AC3" s="144"/>
      <c r="AD3" s="144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3777229444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0</v>
      </c>
      <c r="AN26" s="48" t="e">
        <f>IF(AM26=0,"",(AM26-AI26-AJ26)*100)/AM26</f>
        <v>#VALUE!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 t="e">
        <f>IF(AN26&lt;89,0,IF(AN26&gt;98,10,VLOOKUP(AN26,'[1]Pla. Aux.'!A17:B1117,2)))</f>
        <v>#VALUE!</v>
      </c>
      <c r="AN30" s="43" t="s">
        <v>48</v>
      </c>
      <c r="AO30" s="44" t="e">
        <f>AN26-AL31</f>
        <v>#VALUE!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 t="e">
        <f>IF(AO30&lt;89,0,IF(AO30&gt;98,10,VLOOKUP(AO30,'[1]Pla. Aux.'!A18:B1118,2)))</f>
        <v>#VALUE!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V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Z3:AD3"/>
    <mergeCell ref="B5:U5"/>
    <mergeCell ref="W5:AK5"/>
    <mergeCell ref="AL5:AP5"/>
  </mergeCells>
  <conditionalFormatting sqref="B14:AF25">
    <cfRule type="cellIs" dxfId="2149" priority="1" operator="equal">
      <formula>"P"</formula>
    </cfRule>
    <cfRule type="cellIs" dxfId="2148" priority="6" operator="equal">
      <formula>"D"</formula>
    </cfRule>
    <cfRule type="cellIs" dxfId="2147" priority="7" operator="equal">
      <formula>"S"</formula>
    </cfRule>
  </conditionalFormatting>
  <conditionalFormatting sqref="B15:AF25">
    <cfRule type="cellIs" dxfId="2146" priority="2" operator="equal">
      <formula>"L2"</formula>
    </cfRule>
    <cfRule type="cellIs" dxfId="2145" priority="3" operator="equal">
      <formula>"L1"</formula>
    </cfRule>
    <cfRule type="cellIs" dxfId="2144" priority="4" operator="equal">
      <formula>"F"</formula>
    </cfRule>
    <cfRule type="cellIs" dxfId="214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142" priority="8" stopIfTrue="1" operator="equal">
      <formula>"S"</formula>
    </cfRule>
    <cfRule type="cellIs" dxfId="2141" priority="9" stopIfTrue="1" operator="equal">
      <formula>"D"</formula>
    </cfRule>
    <cfRule type="cellIs" dxfId="214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AM2" sqref="AM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323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22011152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/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3777599596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 t="s">
        <v>299</v>
      </c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</v>
      </c>
      <c r="AN17" s="8">
        <f t="shared" si="2"/>
        <v>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1</v>
      </c>
      <c r="AN26" s="48">
        <f>IF(AM26=0,"",(AM26-AI26-AJ26)*100)/AM26</f>
        <v>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V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Z3:AE3"/>
    <mergeCell ref="B5:U5"/>
    <mergeCell ref="W5:AK5"/>
    <mergeCell ref="AL5:AP5"/>
  </mergeCells>
  <conditionalFormatting sqref="B14:AF25">
    <cfRule type="cellIs" dxfId="2139" priority="1" operator="equal">
      <formula>"P"</formula>
    </cfRule>
    <cfRule type="cellIs" dxfId="2138" priority="6" operator="equal">
      <formula>"D"</formula>
    </cfRule>
    <cfRule type="cellIs" dxfId="2137" priority="7" operator="equal">
      <formula>"S"</formula>
    </cfRule>
  </conditionalFormatting>
  <conditionalFormatting sqref="B15:AF25">
    <cfRule type="cellIs" dxfId="2136" priority="2" operator="equal">
      <formula>"L2"</formula>
    </cfRule>
    <cfRule type="cellIs" dxfId="2135" priority="3" operator="equal">
      <formula>"L1"</formula>
    </cfRule>
    <cfRule type="cellIs" dxfId="2134" priority="4" operator="equal">
      <formula>"F"</formula>
    </cfRule>
    <cfRule type="cellIs" dxfId="213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132" priority="8" stopIfTrue="1" operator="equal">
      <formula>"S"</formula>
    </cfRule>
    <cfRule type="cellIs" dxfId="2131" priority="9" stopIfTrue="1" operator="equal">
      <formula>"D"</formula>
    </cfRule>
    <cfRule type="cellIs" dxfId="213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AM2" sqref="AM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321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20255326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3777639325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0</v>
      </c>
      <c r="AN26" s="48" t="e">
        <f>IF(AM26=0,"",(AM26-AI26-AJ26)*100)/AM26</f>
        <v>#VALUE!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 t="e">
        <f>IF(AN26&lt;89,0,IF(AN26&gt;98,10,VLOOKUP(AN26,'[1]Pla. Aux.'!A17:B1117,2)))</f>
        <v>#VALUE!</v>
      </c>
      <c r="AN30" s="43" t="s">
        <v>48</v>
      </c>
      <c r="AO30" s="44" t="e">
        <f>AN26-AL31</f>
        <v>#VALUE!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 t="e">
        <f>IF(AO30&lt;89,0,IF(AO30&gt;98,10,VLOOKUP(AO30,'[1]Pla. Aux.'!A18:B1118,2)))</f>
        <v>#VALUE!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V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Z3:AF3"/>
    <mergeCell ref="B5:U5"/>
    <mergeCell ref="W5:AK5"/>
    <mergeCell ref="AL5:AP5"/>
  </mergeCells>
  <conditionalFormatting sqref="B14:AF25">
    <cfRule type="cellIs" dxfId="2129" priority="1" operator="equal">
      <formula>"P"</formula>
    </cfRule>
    <cfRule type="cellIs" dxfId="2128" priority="6" operator="equal">
      <formula>"D"</formula>
    </cfRule>
    <cfRule type="cellIs" dxfId="2127" priority="7" operator="equal">
      <formula>"S"</formula>
    </cfRule>
  </conditionalFormatting>
  <conditionalFormatting sqref="B15:AF25">
    <cfRule type="cellIs" dxfId="2126" priority="2" operator="equal">
      <formula>"L2"</formula>
    </cfRule>
    <cfRule type="cellIs" dxfId="2125" priority="3" operator="equal">
      <formula>"L1"</formula>
    </cfRule>
    <cfRule type="cellIs" dxfId="2124" priority="4" operator="equal">
      <formula>"F"</formula>
    </cfRule>
    <cfRule type="cellIs" dxfId="212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122" priority="8" stopIfTrue="1" operator="equal">
      <formula>"S"</formula>
    </cfRule>
    <cfRule type="cellIs" dxfId="2121" priority="9" stopIfTrue="1" operator="equal">
      <formula>"D"</formula>
    </cfRule>
    <cfRule type="cellIs" dxfId="212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AM2" sqref="AM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318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30000766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3777413838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 t="s">
        <v>299</v>
      </c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 t="s">
        <v>299</v>
      </c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2</v>
      </c>
      <c r="AK17" s="6">
        <f t="shared" si="5"/>
        <v>0</v>
      </c>
      <c r="AL17" s="6">
        <f t="shared" si="0"/>
        <v>0</v>
      </c>
      <c r="AM17" s="7">
        <f t="shared" si="1"/>
        <v>2</v>
      </c>
      <c r="AN17" s="8">
        <f t="shared" si="2"/>
        <v>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0</v>
      </c>
      <c r="AL26" s="47">
        <f t="shared" si="7"/>
        <v>0</v>
      </c>
      <c r="AM26" s="47">
        <f t="shared" si="7"/>
        <v>2</v>
      </c>
      <c r="AN26" s="48">
        <f>IF(AM26=0,"",(AM26-AI26-AJ26)*100)/AM26</f>
        <v>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V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Z3:AG3"/>
    <mergeCell ref="B5:U5"/>
    <mergeCell ref="W5:AK5"/>
    <mergeCell ref="AL5:AP5"/>
  </mergeCells>
  <conditionalFormatting sqref="B14:AF25">
    <cfRule type="cellIs" dxfId="2119" priority="1" operator="equal">
      <formula>"P"</formula>
    </cfRule>
    <cfRule type="cellIs" dxfId="2118" priority="6" operator="equal">
      <formula>"D"</formula>
    </cfRule>
    <cfRule type="cellIs" dxfId="2117" priority="7" operator="equal">
      <formula>"S"</formula>
    </cfRule>
  </conditionalFormatting>
  <conditionalFormatting sqref="B15:AF25">
    <cfRule type="cellIs" dxfId="2116" priority="2" operator="equal">
      <formula>"L2"</formula>
    </cfRule>
    <cfRule type="cellIs" dxfId="2115" priority="3" operator="equal">
      <formula>"L1"</formula>
    </cfRule>
    <cfRule type="cellIs" dxfId="2114" priority="4" operator="equal">
      <formula>"F"</formula>
    </cfRule>
    <cfRule type="cellIs" dxfId="211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112" priority="8" stopIfTrue="1" operator="equal">
      <formula>"S"</formula>
    </cfRule>
    <cfRule type="cellIs" dxfId="2111" priority="9" stopIfTrue="1" operator="equal">
      <formula>"D"</formula>
    </cfRule>
    <cfRule type="cellIs" dxfId="211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3" zoomScale="96" zoomScaleNormal="96" workbookViewId="0">
      <selection activeCell="AF25" sqref="AF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317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21367978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3777414548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/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/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/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15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15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/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/>
      <c r="AE17" s="11" t="s">
        <v>341</v>
      </c>
      <c r="AF17" s="2"/>
      <c r="AG17" s="12"/>
      <c r="AH17" s="5">
        <f t="shared" ref="AH17:AH25" si="6">COUNTIF(B17:AF17,"P")+COUNTIF(B17:AC17,"H")</f>
        <v>14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14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 t="s">
        <v>299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/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/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/>
      <c r="AC18" s="11" t="s">
        <v>311</v>
      </c>
      <c r="AD18" s="11" t="s">
        <v>311</v>
      </c>
      <c r="AE18" s="11" t="s">
        <v>341</v>
      </c>
      <c r="AF18" s="11" t="s">
        <v>55</v>
      </c>
      <c r="AG18" s="12"/>
      <c r="AH18" s="5">
        <f t="shared" si="6"/>
        <v>13</v>
      </c>
      <c r="AI18" s="5">
        <f t="shared" si="3"/>
        <v>0</v>
      </c>
      <c r="AJ18" s="6">
        <f t="shared" si="4"/>
        <v>1</v>
      </c>
      <c r="AK18" s="6">
        <f t="shared" si="5"/>
        <v>2</v>
      </c>
      <c r="AL18" s="6">
        <f t="shared" si="0"/>
        <v>0</v>
      </c>
      <c r="AM18" s="7">
        <f t="shared" si="1"/>
        <v>16</v>
      </c>
      <c r="AN18" s="8">
        <f t="shared" si="2"/>
        <v>81.25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/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15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15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 t="s">
        <v>311</v>
      </c>
      <c r="D20" s="11" t="s">
        <v>311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 t="s">
        <v>341</v>
      </c>
      <c r="AF20" s="16" t="s">
        <v>341</v>
      </c>
      <c r="AG20" s="12"/>
      <c r="AH20" s="5">
        <f t="shared" si="6"/>
        <v>7</v>
      </c>
      <c r="AI20" s="5">
        <f t="shared" si="3"/>
        <v>0</v>
      </c>
      <c r="AJ20" s="6">
        <f t="shared" si="4"/>
        <v>0</v>
      </c>
      <c r="AK20" s="6">
        <f t="shared" si="5"/>
        <v>2</v>
      </c>
      <c r="AL20" s="6">
        <f>COUNTIF(B20:AD20,"L2")</f>
        <v>0</v>
      </c>
      <c r="AM20" s="7">
        <f t="shared" si="1"/>
        <v>9</v>
      </c>
      <c r="AN20" s="8">
        <f t="shared" si="2"/>
        <v>77.777777777777786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/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/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/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16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/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311</v>
      </c>
      <c r="Q22" s="11"/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/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15</v>
      </c>
      <c r="AI22" s="5">
        <f t="shared" si="3"/>
        <v>0</v>
      </c>
      <c r="AJ22" s="6">
        <f t="shared" si="4"/>
        <v>0</v>
      </c>
      <c r="AK22" s="6">
        <f t="shared" si="5"/>
        <v>1</v>
      </c>
      <c r="AL22" s="6">
        <f>COUNTIF(B22:AF22,"L2")</f>
        <v>0</v>
      </c>
      <c r="AM22" s="7">
        <f t="shared" si="1"/>
        <v>16</v>
      </c>
      <c r="AN22" s="8">
        <f t="shared" si="2"/>
        <v>93.75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/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/>
      <c r="P23" s="11" t="s">
        <v>341</v>
      </c>
      <c r="Q23" s="11" t="s">
        <v>311</v>
      </c>
      <c r="R23" s="11" t="s">
        <v>311</v>
      </c>
      <c r="S23" s="11" t="s">
        <v>55</v>
      </c>
      <c r="T23" s="11" t="s">
        <v>56</v>
      </c>
      <c r="U23" s="11" t="s">
        <v>311</v>
      </c>
      <c r="V23" s="11"/>
      <c r="W23" s="11" t="s">
        <v>311</v>
      </c>
      <c r="X23" s="11" t="s">
        <v>311</v>
      </c>
      <c r="Y23" s="11" t="s">
        <v>311</v>
      </c>
      <c r="Z23" s="11" t="s">
        <v>55</v>
      </c>
      <c r="AA23" s="11" t="s">
        <v>56</v>
      </c>
      <c r="AB23" s="11" t="s">
        <v>341</v>
      </c>
      <c r="AC23" s="11"/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13</v>
      </c>
      <c r="AI23" s="5">
        <f t="shared" si="3"/>
        <v>0</v>
      </c>
      <c r="AJ23" s="6">
        <f t="shared" si="4"/>
        <v>0</v>
      </c>
      <c r="AK23" s="6">
        <f t="shared" si="5"/>
        <v>6</v>
      </c>
      <c r="AL23" s="6">
        <f>COUNTIF(B23:AF23,"L2")</f>
        <v>0</v>
      </c>
      <c r="AM23" s="7">
        <f t="shared" si="1"/>
        <v>19</v>
      </c>
      <c r="AN23" s="8">
        <f t="shared" si="2"/>
        <v>68.421052631578945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/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/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14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14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/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/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/>
      <c r="AF25" s="35" t="s">
        <v>341</v>
      </c>
      <c r="AG25" s="18"/>
      <c r="AH25" s="36">
        <f t="shared" si="6"/>
        <v>16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16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146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11</v>
      </c>
      <c r="AL26" s="47">
        <f t="shared" si="7"/>
        <v>0</v>
      </c>
      <c r="AM26" s="47">
        <f t="shared" si="7"/>
        <v>158</v>
      </c>
      <c r="AN26" s="48">
        <f>IF(AM26=0,"",(AM26-AI26-AJ26)*100)/AM26</f>
        <v>99.367088607594937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98.81708860759494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0.55000000000000004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11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V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Z3:AF3"/>
    <mergeCell ref="B5:U5"/>
    <mergeCell ref="W5:AK5"/>
    <mergeCell ref="AL5:AP5"/>
  </mergeCells>
  <conditionalFormatting sqref="B14:AF25">
    <cfRule type="cellIs" dxfId="2109" priority="1" operator="equal">
      <formula>"P"</formula>
    </cfRule>
    <cfRule type="cellIs" dxfId="2108" priority="6" operator="equal">
      <formula>"D"</formula>
    </cfRule>
    <cfRule type="cellIs" dxfId="2107" priority="7" operator="equal">
      <formula>"S"</formula>
    </cfRule>
  </conditionalFormatting>
  <conditionalFormatting sqref="B15:AF25">
    <cfRule type="cellIs" dxfId="2106" priority="2" operator="equal">
      <formula>"L2"</formula>
    </cfRule>
    <cfRule type="cellIs" dxfId="2105" priority="3" operator="equal">
      <formula>"L1"</formula>
    </cfRule>
    <cfRule type="cellIs" dxfId="2104" priority="4" operator="equal">
      <formula>"F"</formula>
    </cfRule>
    <cfRule type="cellIs" dxfId="210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102" priority="8" stopIfTrue="1" operator="equal">
      <formula>"S"</formula>
    </cfRule>
    <cfRule type="cellIs" dxfId="2101" priority="9" stopIfTrue="1" operator="equal">
      <formula>"D"</formula>
    </cfRule>
    <cfRule type="cellIs" dxfId="210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AF26" sqref="AF26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314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31994129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3777679515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 t="s">
        <v>341</v>
      </c>
      <c r="T15" s="11" t="s">
        <v>341</v>
      </c>
      <c r="U15" s="11"/>
      <c r="V15" s="11" t="s">
        <v>341</v>
      </c>
      <c r="W15" s="11" t="s">
        <v>55</v>
      </c>
      <c r="X15" s="11" t="s">
        <v>56</v>
      </c>
      <c r="Y15" s="11"/>
      <c r="Z15" s="11" t="s">
        <v>341</v>
      </c>
      <c r="AA15" s="11" t="s">
        <v>341</v>
      </c>
      <c r="AB15" s="11"/>
      <c r="AC15" s="11" t="s">
        <v>341</v>
      </c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 t="s">
        <v>341</v>
      </c>
      <c r="I16" s="11" t="s">
        <v>55</v>
      </c>
      <c r="J16" s="11" t="s">
        <v>56</v>
      </c>
      <c r="K16" s="11"/>
      <c r="L16" s="11" t="s">
        <v>341</v>
      </c>
      <c r="M16" s="11" t="s">
        <v>341</v>
      </c>
      <c r="N16" s="11"/>
      <c r="O16" s="11" t="s">
        <v>341</v>
      </c>
      <c r="P16" s="11" t="s">
        <v>55</v>
      </c>
      <c r="Q16" s="11" t="s">
        <v>56</v>
      </c>
      <c r="R16" s="11"/>
      <c r="S16" s="11" t="s">
        <v>341</v>
      </c>
      <c r="T16" s="11" t="s">
        <v>341</v>
      </c>
      <c r="U16" s="11"/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/>
      <c r="AC16" s="11" t="s">
        <v>341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11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11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/>
      <c r="E17" s="11" t="s">
        <v>341</v>
      </c>
      <c r="F17" s="11" t="s">
        <v>55</v>
      </c>
      <c r="G17" s="11" t="s">
        <v>56</v>
      </c>
      <c r="H17" s="11"/>
      <c r="I17" s="11" t="s">
        <v>341</v>
      </c>
      <c r="J17" s="11" t="s">
        <v>341</v>
      </c>
      <c r="K17" s="11"/>
      <c r="L17" s="11" t="s">
        <v>341</v>
      </c>
      <c r="M17" s="11" t="s">
        <v>55</v>
      </c>
      <c r="N17" s="11" t="s">
        <v>56</v>
      </c>
      <c r="O17" s="11"/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 t="s">
        <v>341</v>
      </c>
      <c r="X17" s="11" t="s">
        <v>341</v>
      </c>
      <c r="Y17" s="11"/>
      <c r="Z17" s="11" t="s">
        <v>341</v>
      </c>
      <c r="AA17" s="11" t="s">
        <v>55</v>
      </c>
      <c r="AB17" s="11" t="s">
        <v>56</v>
      </c>
      <c r="AC17" s="11"/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12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12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 t="s">
        <v>341</v>
      </c>
      <c r="H18" s="11" t="s">
        <v>341</v>
      </c>
      <c r="I18" s="11" t="s">
        <v>299</v>
      </c>
      <c r="J18" s="11" t="s">
        <v>341</v>
      </c>
      <c r="K18" s="11" t="s">
        <v>55</v>
      </c>
      <c r="L18" s="11" t="s">
        <v>56</v>
      </c>
      <c r="M18" s="11"/>
      <c r="N18" s="11" t="s">
        <v>341</v>
      </c>
      <c r="O18" s="11" t="s">
        <v>341</v>
      </c>
      <c r="P18" s="11"/>
      <c r="Q18" s="11" t="s">
        <v>341</v>
      </c>
      <c r="R18" s="11" t="s">
        <v>55</v>
      </c>
      <c r="S18" s="11" t="s">
        <v>56</v>
      </c>
      <c r="T18" s="11"/>
      <c r="U18" s="11" t="s">
        <v>341</v>
      </c>
      <c r="V18" s="11" t="s">
        <v>341</v>
      </c>
      <c r="W18" s="11"/>
      <c r="X18" s="11" t="s">
        <v>341</v>
      </c>
      <c r="Y18" s="11" t="s">
        <v>55</v>
      </c>
      <c r="Z18" s="11" t="s">
        <v>56</v>
      </c>
      <c r="AA18" s="11"/>
      <c r="AB18" s="11" t="s">
        <v>341</v>
      </c>
      <c r="AC18" s="11" t="s">
        <v>341</v>
      </c>
      <c r="AD18" s="11"/>
      <c r="AE18" s="11" t="s">
        <v>341</v>
      </c>
      <c r="AF18" s="11" t="s">
        <v>55</v>
      </c>
      <c r="AG18" s="12"/>
      <c r="AH18" s="5">
        <f t="shared" si="6"/>
        <v>12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13</v>
      </c>
      <c r="AN18" s="8">
        <f t="shared" si="2"/>
        <v>92.307692307692307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 t="s">
        <v>341</v>
      </c>
      <c r="E19" s="11" t="s">
        <v>341</v>
      </c>
      <c r="F19" s="11"/>
      <c r="G19" s="11" t="s">
        <v>341</v>
      </c>
      <c r="H19" s="11" t="s">
        <v>55</v>
      </c>
      <c r="I19" s="11" t="s">
        <v>56</v>
      </c>
      <c r="J19" s="11"/>
      <c r="K19" s="11" t="s">
        <v>341</v>
      </c>
      <c r="L19" s="11" t="s">
        <v>341</v>
      </c>
      <c r="M19" s="11"/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/>
      <c r="Y19" s="11" t="s">
        <v>341</v>
      </c>
      <c r="Z19" s="11" t="s">
        <v>341</v>
      </c>
      <c r="AA19" s="11"/>
      <c r="AB19" s="11" t="s">
        <v>341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11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11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/>
      <c r="E20" s="11" t="s">
        <v>341</v>
      </c>
      <c r="F20" s="11" t="s">
        <v>55</v>
      </c>
      <c r="G20" s="11" t="s">
        <v>56</v>
      </c>
      <c r="H20" s="11"/>
      <c r="I20" s="11" t="s">
        <v>341</v>
      </c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 t="s">
        <v>341</v>
      </c>
      <c r="AE20" s="16" t="s">
        <v>341</v>
      </c>
      <c r="AF20" s="16"/>
      <c r="AG20" s="12"/>
      <c r="AH20" s="5">
        <f t="shared" si="6"/>
        <v>7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7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/>
      <c r="F21" s="11" t="s">
        <v>341</v>
      </c>
      <c r="G21" s="11" t="s">
        <v>341</v>
      </c>
      <c r="H21" s="11"/>
      <c r="I21" s="11" t="s">
        <v>341</v>
      </c>
      <c r="J21" s="11" t="s">
        <v>55</v>
      </c>
      <c r="K21" s="11" t="s">
        <v>56</v>
      </c>
      <c r="L21" s="11"/>
      <c r="M21" s="11" t="s">
        <v>341</v>
      </c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/>
      <c r="T21" s="11" t="s">
        <v>341</v>
      </c>
      <c r="U21" s="11" t="s">
        <v>341</v>
      </c>
      <c r="V21" s="11"/>
      <c r="W21" s="11" t="s">
        <v>341</v>
      </c>
      <c r="X21" s="11" t="s">
        <v>55</v>
      </c>
      <c r="Y21" s="11" t="s">
        <v>56</v>
      </c>
      <c r="Z21" s="11"/>
      <c r="AA21" s="11" t="s">
        <v>341</v>
      </c>
      <c r="AB21" s="11" t="s">
        <v>341</v>
      </c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12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 t="s">
        <v>341</v>
      </c>
      <c r="D22" s="11" t="s">
        <v>341</v>
      </c>
      <c r="E22" s="11"/>
      <c r="F22" s="11" t="s">
        <v>341</v>
      </c>
      <c r="G22" s="11" t="s">
        <v>55</v>
      </c>
      <c r="H22" s="11" t="s">
        <v>56</v>
      </c>
      <c r="I22" s="11"/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/>
      <c r="Q22" s="11" t="s">
        <v>341</v>
      </c>
      <c r="R22" s="11" t="s">
        <v>341</v>
      </c>
      <c r="S22" s="11"/>
      <c r="T22" s="11" t="s">
        <v>341</v>
      </c>
      <c r="U22" s="11" t="s">
        <v>55</v>
      </c>
      <c r="V22" s="11" t="s">
        <v>56</v>
      </c>
      <c r="W22" s="11"/>
      <c r="X22" s="11" t="s">
        <v>341</v>
      </c>
      <c r="Y22" s="11" t="s">
        <v>341</v>
      </c>
      <c r="Z22" s="11"/>
      <c r="AA22" s="11" t="s">
        <v>341</v>
      </c>
      <c r="AB22" s="11" t="s">
        <v>55</v>
      </c>
      <c r="AC22" s="11" t="s">
        <v>56</v>
      </c>
      <c r="AD22" s="11"/>
      <c r="AE22" s="11" t="s">
        <v>341</v>
      </c>
      <c r="AF22" s="2"/>
      <c r="AG22" s="12"/>
      <c r="AH22" s="5">
        <f>COUNTIF(B22:AF22,"P")+COUNTIF(B22:AC22,"H")</f>
        <v>13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13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 t="s">
        <v>341</v>
      </c>
      <c r="E23" s="11" t="s">
        <v>55</v>
      </c>
      <c r="F23" s="11" t="s">
        <v>56</v>
      </c>
      <c r="G23" s="11"/>
      <c r="H23" s="11" t="s">
        <v>341</v>
      </c>
      <c r="I23" s="11" t="s">
        <v>341</v>
      </c>
      <c r="J23" s="11"/>
      <c r="K23" s="11" t="s">
        <v>341</v>
      </c>
      <c r="L23" s="11" t="s">
        <v>55</v>
      </c>
      <c r="M23" s="11" t="s">
        <v>56</v>
      </c>
      <c r="N23" s="11"/>
      <c r="O23" s="11" t="s">
        <v>341</v>
      </c>
      <c r="P23" s="11" t="s">
        <v>341</v>
      </c>
      <c r="Q23" s="11"/>
      <c r="R23" s="11" t="s">
        <v>341</v>
      </c>
      <c r="S23" s="11" t="s">
        <v>55</v>
      </c>
      <c r="T23" s="11" t="s">
        <v>56</v>
      </c>
      <c r="U23" s="11"/>
      <c r="V23" s="11" t="s">
        <v>341</v>
      </c>
      <c r="W23" s="11" t="s">
        <v>341</v>
      </c>
      <c r="X23" s="11"/>
      <c r="Y23" s="11" t="s">
        <v>341</v>
      </c>
      <c r="Z23" s="11" t="s">
        <v>55</v>
      </c>
      <c r="AA23" s="11" t="s">
        <v>56</v>
      </c>
      <c r="AB23" s="11"/>
      <c r="AC23" s="11" t="s">
        <v>341</v>
      </c>
      <c r="AD23" s="11" t="s">
        <v>341</v>
      </c>
      <c r="AE23" s="11"/>
      <c r="AF23" s="11" t="s">
        <v>341</v>
      </c>
      <c r="AG23" s="12"/>
      <c r="AH23" s="5">
        <f t="shared" si="6"/>
        <v>14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14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 t="s">
        <v>341</v>
      </c>
      <c r="F24" s="11" t="s">
        <v>341</v>
      </c>
      <c r="G24" s="11"/>
      <c r="H24" s="11" t="s">
        <v>341</v>
      </c>
      <c r="I24" s="11" t="s">
        <v>55</v>
      </c>
      <c r="J24" s="11" t="s">
        <v>56</v>
      </c>
      <c r="K24" s="11"/>
      <c r="L24" s="11" t="s">
        <v>341</v>
      </c>
      <c r="M24" s="11" t="s">
        <v>341</v>
      </c>
      <c r="N24" s="11"/>
      <c r="O24" s="11" t="s">
        <v>341</v>
      </c>
      <c r="P24" s="11" t="s">
        <v>55</v>
      </c>
      <c r="Q24" s="11" t="s">
        <v>56</v>
      </c>
      <c r="R24" s="11"/>
      <c r="S24" s="11" t="s">
        <v>341</v>
      </c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11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11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 t="s">
        <v>341</v>
      </c>
      <c r="D25" s="35" t="s">
        <v>341</v>
      </c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/>
      <c r="M25" s="35" t="s">
        <v>341</v>
      </c>
      <c r="N25" s="35" t="s">
        <v>55</v>
      </c>
      <c r="O25" s="35" t="s">
        <v>56</v>
      </c>
      <c r="P25" s="35"/>
      <c r="Q25" s="35" t="s">
        <v>341</v>
      </c>
      <c r="R25" s="35" t="s">
        <v>341</v>
      </c>
      <c r="S25" s="35"/>
      <c r="T25" s="35" t="s">
        <v>341</v>
      </c>
      <c r="U25" s="35" t="s">
        <v>55</v>
      </c>
      <c r="V25" s="35" t="s">
        <v>56</v>
      </c>
      <c r="W25" s="35"/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/>
      <c r="AE25" s="35" t="s">
        <v>341</v>
      </c>
      <c r="AF25" s="35" t="s">
        <v>341</v>
      </c>
      <c r="AG25" s="18"/>
      <c r="AH25" s="36">
        <f t="shared" si="6"/>
        <v>14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14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123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124</v>
      </c>
      <c r="AN26" s="48">
        <f>IF(AM26=0,"",(AM26-AI26-AJ26)*100)/AM26</f>
        <v>99.193548387096769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99.193548387096769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V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Z3:AE3"/>
    <mergeCell ref="B5:U5"/>
    <mergeCell ref="W5:AK5"/>
    <mergeCell ref="AL5:AP5"/>
  </mergeCells>
  <conditionalFormatting sqref="B14:AF25">
    <cfRule type="cellIs" dxfId="2099" priority="1" operator="equal">
      <formula>"P"</formula>
    </cfRule>
    <cfRule type="cellIs" dxfId="2098" priority="6" operator="equal">
      <formula>"D"</formula>
    </cfRule>
    <cfRule type="cellIs" dxfId="2097" priority="7" operator="equal">
      <formula>"S"</formula>
    </cfRule>
  </conditionalFormatting>
  <conditionalFormatting sqref="B15:AF25">
    <cfRule type="cellIs" dxfId="2096" priority="2" operator="equal">
      <formula>"L2"</formula>
    </cfRule>
    <cfRule type="cellIs" dxfId="2095" priority="3" operator="equal">
      <formula>"L1"</formula>
    </cfRule>
    <cfRule type="cellIs" dxfId="2094" priority="4" operator="equal">
      <formula>"F"</formula>
    </cfRule>
    <cfRule type="cellIs" dxfId="209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092" priority="8" stopIfTrue="1" operator="equal">
      <formula>"S"</formula>
    </cfRule>
    <cfRule type="cellIs" dxfId="2091" priority="9" stopIfTrue="1" operator="equal">
      <formula>"D"</formula>
    </cfRule>
    <cfRule type="cellIs" dxfId="209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H22" sqref="H2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291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35061227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3777721903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300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299</v>
      </c>
      <c r="V16" s="11" t="s">
        <v>299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15</v>
      </c>
      <c r="AI16" s="5">
        <f t="shared" si="3"/>
        <v>1</v>
      </c>
      <c r="AJ16" s="6">
        <f t="shared" si="4"/>
        <v>2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83.333333333333343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300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299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18</v>
      </c>
      <c r="AI17" s="5">
        <f t="shared" si="3"/>
        <v>1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20</v>
      </c>
      <c r="AN17" s="8">
        <f t="shared" si="2"/>
        <v>90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300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19</v>
      </c>
      <c r="AI18" s="5">
        <f t="shared" si="3"/>
        <v>1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95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299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19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95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195</v>
      </c>
      <c r="AI26" s="47">
        <f t="shared" ref="AI26:AM26" si="7">SUM(AI14:AI25)</f>
        <v>3</v>
      </c>
      <c r="AJ26" s="47">
        <f t="shared" si="7"/>
        <v>4</v>
      </c>
      <c r="AK26" s="47">
        <f t="shared" si="7"/>
        <v>0</v>
      </c>
      <c r="AL26" s="47">
        <f t="shared" si="7"/>
        <v>0</v>
      </c>
      <c r="AM26" s="47">
        <f t="shared" si="7"/>
        <v>202</v>
      </c>
      <c r="AN26" s="48">
        <f>IF(AM26=0,"",(AM26-AI26-AJ26)*100)/AM26</f>
        <v>96.534653465346537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8</v>
      </c>
      <c r="AN30" s="43" t="s">
        <v>48</v>
      </c>
      <c r="AO30" s="44">
        <f>AN26-AL31</f>
        <v>96.534653465346537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8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2089" priority="1" operator="equal">
      <formula>"P"</formula>
    </cfRule>
    <cfRule type="cellIs" dxfId="2088" priority="6" operator="equal">
      <formula>"D"</formula>
    </cfRule>
    <cfRule type="cellIs" dxfId="2087" priority="7" operator="equal">
      <formula>"S"</formula>
    </cfRule>
  </conditionalFormatting>
  <conditionalFormatting sqref="B15:AF25">
    <cfRule type="cellIs" dxfId="2086" priority="2" operator="equal">
      <formula>"L2"</formula>
    </cfRule>
    <cfRule type="cellIs" dxfId="2085" priority="3" operator="equal">
      <formula>"L1"</formula>
    </cfRule>
    <cfRule type="cellIs" dxfId="2084" priority="4" operator="equal">
      <formula>"F"</formula>
    </cfRule>
    <cfRule type="cellIs" dxfId="2083" priority="5" operator="equal">
      <formula>"F"</formula>
    </cfRule>
  </conditionalFormatting>
  <conditionalFormatting sqref="H14:I14 N14:AC14 C14:E15 J14:M15 B14:B18 G14:G21 F14:F25 I15 H15:H21 AB15:AC25 C16:D18 M16:M19 E16:E22 L16:L22 O19:Q19 N19:N20 Z19:Z20 B19:D22 S20 X20 P20:P21 U20:W21 N21:O21 M21:M25 T21:T25 AA21:AA25 N22:S25 B23:E25 G23:L25 Z15:AC15 AB18:AE18 R15:AA19 AA16:AB16 AD14:AF25 X22:AA22 U22:Z25 AC23:AF23 AA24:AC24 Q25:T25 S24:T24 Q21:AD21 Q22:T22 N15:Q18 G18:J18 D19:G19 C20:E20 C22:K22 I16:K21 L19:M19">
    <cfRule type="cellIs" dxfId="2082" priority="8" stopIfTrue="1" operator="equal">
      <formula>"S"</formula>
    </cfRule>
    <cfRule type="cellIs" dxfId="2081" priority="9" stopIfTrue="1" operator="equal">
      <formula>"D"</formula>
    </cfRule>
    <cfRule type="cellIs" dxfId="208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4" zoomScale="98" zoomScaleNormal="98" workbookViewId="0">
      <selection activeCell="Y23" sqref="Y2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290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33509715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3777598879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/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/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/>
      <c r="N16" s="11" t="s">
        <v>341</v>
      </c>
      <c r="O16" s="11" t="s">
        <v>299</v>
      </c>
      <c r="P16" s="11" t="s">
        <v>55</v>
      </c>
      <c r="Q16" s="11" t="s">
        <v>56</v>
      </c>
      <c r="R16" s="11" t="s">
        <v>341</v>
      </c>
      <c r="S16" s="11" t="s">
        <v>299</v>
      </c>
      <c r="T16" s="11"/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/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12</v>
      </c>
      <c r="AI16" s="5">
        <f t="shared" si="3"/>
        <v>0</v>
      </c>
      <c r="AJ16" s="6">
        <f t="shared" si="4"/>
        <v>2</v>
      </c>
      <c r="AK16" s="6">
        <f t="shared" si="5"/>
        <v>0</v>
      </c>
      <c r="AL16" s="6">
        <f t="shared" si="0"/>
        <v>0</v>
      </c>
      <c r="AM16" s="7">
        <f t="shared" si="1"/>
        <v>14</v>
      </c>
      <c r="AN16" s="8">
        <f t="shared" si="2"/>
        <v>85.714285714285708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/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/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340</v>
      </c>
      <c r="AE17" s="11"/>
      <c r="AF17" s="2"/>
      <c r="AG17" s="12"/>
      <c r="AH17" s="5">
        <f t="shared" ref="AH17:AH25" si="6">COUNTIF(B17:AF17,"P")+COUNTIF(B17:AC17,"H")</f>
        <v>13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13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/>
      <c r="I18" s="11" t="s">
        <v>341</v>
      </c>
      <c r="J18" s="11" t="s">
        <v>311</v>
      </c>
      <c r="K18" s="11" t="s">
        <v>55</v>
      </c>
      <c r="L18" s="11" t="s">
        <v>56</v>
      </c>
      <c r="M18" s="11" t="s">
        <v>311</v>
      </c>
      <c r="N18" s="11" t="s">
        <v>311</v>
      </c>
      <c r="O18" s="11"/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/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/>
      <c r="AD18" s="11" t="s">
        <v>340</v>
      </c>
      <c r="AE18" s="11" t="s">
        <v>341</v>
      </c>
      <c r="AF18" s="11" t="s">
        <v>55</v>
      </c>
      <c r="AG18" s="12"/>
      <c r="AH18" s="5">
        <f t="shared" si="6"/>
        <v>12</v>
      </c>
      <c r="AI18" s="5">
        <f t="shared" si="3"/>
        <v>0</v>
      </c>
      <c r="AJ18" s="6">
        <f t="shared" si="4"/>
        <v>0</v>
      </c>
      <c r="AK18" s="6">
        <f t="shared" si="5"/>
        <v>3</v>
      </c>
      <c r="AL18" s="6">
        <f t="shared" si="0"/>
        <v>0</v>
      </c>
      <c r="AM18" s="7">
        <f t="shared" si="1"/>
        <v>15</v>
      </c>
      <c r="AN18" s="8">
        <f t="shared" si="2"/>
        <v>80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/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/>
      <c r="M19" s="11" t="s">
        <v>311</v>
      </c>
      <c r="N19" s="11" t="s">
        <v>311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/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/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299</v>
      </c>
      <c r="AF19" s="2"/>
      <c r="AG19" s="12"/>
      <c r="AH19" s="5">
        <f t="shared" si="6"/>
        <v>12</v>
      </c>
      <c r="AI19" s="5">
        <f t="shared" si="3"/>
        <v>0</v>
      </c>
      <c r="AJ19" s="6">
        <f t="shared" si="4"/>
        <v>1</v>
      </c>
      <c r="AK19" s="6">
        <f t="shared" si="5"/>
        <v>2</v>
      </c>
      <c r="AL19" s="6">
        <f t="shared" si="0"/>
        <v>0</v>
      </c>
      <c r="AM19" s="7">
        <f t="shared" si="1"/>
        <v>15</v>
      </c>
      <c r="AN19" s="8">
        <f t="shared" si="2"/>
        <v>80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/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/>
      <c r="AF20" s="16" t="s">
        <v>299</v>
      </c>
      <c r="AG20" s="12"/>
      <c r="AH20" s="5">
        <f t="shared" si="6"/>
        <v>9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10</v>
      </c>
      <c r="AN20" s="8">
        <f t="shared" si="2"/>
        <v>90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/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/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/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/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16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/>
      <c r="E22" s="11" t="s">
        <v>311</v>
      </c>
      <c r="F22" s="11" t="s">
        <v>311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/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299</v>
      </c>
      <c r="Q22" s="11" t="s">
        <v>341</v>
      </c>
      <c r="R22" s="11"/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/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299</v>
      </c>
      <c r="AF22" s="2"/>
      <c r="AG22" s="12"/>
      <c r="AH22" s="5">
        <f>COUNTIF(B22:AF22,"P")+COUNTIF(B22:AC22,"H")</f>
        <v>13</v>
      </c>
      <c r="AI22" s="5">
        <f t="shared" si="3"/>
        <v>0</v>
      </c>
      <c r="AJ22" s="6">
        <f t="shared" si="4"/>
        <v>2</v>
      </c>
      <c r="AK22" s="6">
        <f t="shared" si="5"/>
        <v>2</v>
      </c>
      <c r="AL22" s="6">
        <f>COUNTIF(B22:AF22,"L2")</f>
        <v>0</v>
      </c>
      <c r="AM22" s="7">
        <f t="shared" si="1"/>
        <v>17</v>
      </c>
      <c r="AN22" s="8">
        <f t="shared" si="2"/>
        <v>76.470588235294116</v>
      </c>
      <c r="AO22" s="106"/>
      <c r="AP22" s="107"/>
    </row>
    <row r="23" spans="1:42" x14ac:dyDescent="0.25">
      <c r="A23" s="9" t="s">
        <v>43</v>
      </c>
      <c r="B23" s="11"/>
      <c r="C23" s="11" t="s">
        <v>311</v>
      </c>
      <c r="D23" s="11" t="s">
        <v>311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/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/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/>
      <c r="X23" s="11" t="s">
        <v>311</v>
      </c>
      <c r="Y23" s="11" t="s">
        <v>311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/>
      <c r="AE23" s="11" t="s">
        <v>341</v>
      </c>
      <c r="AF23" s="11" t="s">
        <v>341</v>
      </c>
      <c r="AG23" s="12"/>
      <c r="AH23" s="5">
        <f t="shared" si="6"/>
        <v>14</v>
      </c>
      <c r="AI23" s="5">
        <f t="shared" si="3"/>
        <v>0</v>
      </c>
      <c r="AJ23" s="6">
        <f t="shared" si="4"/>
        <v>0</v>
      </c>
      <c r="AK23" s="6">
        <f t="shared" si="5"/>
        <v>4</v>
      </c>
      <c r="AL23" s="6">
        <f>COUNTIF(B23:AF23,"L2")</f>
        <v>0</v>
      </c>
      <c r="AM23" s="7">
        <f t="shared" si="1"/>
        <v>18</v>
      </c>
      <c r="AN23" s="8">
        <f t="shared" si="2"/>
        <v>77.777777777777786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/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/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/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/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14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14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340</v>
      </c>
      <c r="C25" s="35" t="s">
        <v>341</v>
      </c>
      <c r="D25" s="35"/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/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/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/>
      <c r="AG25" s="18"/>
      <c r="AH25" s="36">
        <f t="shared" si="6"/>
        <v>15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15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138</v>
      </c>
      <c r="AI26" s="47">
        <f t="shared" ref="AI26:AM26" si="7">SUM(AI14:AI25)</f>
        <v>0</v>
      </c>
      <c r="AJ26" s="47">
        <f t="shared" si="7"/>
        <v>6</v>
      </c>
      <c r="AK26" s="47">
        <f t="shared" si="7"/>
        <v>11</v>
      </c>
      <c r="AL26" s="47">
        <f t="shared" si="7"/>
        <v>0</v>
      </c>
      <c r="AM26" s="47">
        <f t="shared" si="7"/>
        <v>155</v>
      </c>
      <c r="AN26" s="48">
        <f>IF(AM26=0,"",(AM26-AI26-AJ26)*100)/AM26</f>
        <v>96.129032258064512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8</v>
      </c>
      <c r="AN30" s="43" t="s">
        <v>48</v>
      </c>
      <c r="AO30" s="44">
        <f>AN26-AL31</f>
        <v>95.579032258064515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0.55000000000000004</v>
      </c>
      <c r="AM31" s="61"/>
      <c r="AN31" s="43" t="s">
        <v>50</v>
      </c>
      <c r="AO31" s="42">
        <f>IF(AO30&lt;89,0,IF(AO30&gt;98,10,VLOOKUP(AO30,'[1]Pla. Aux.'!A18:B1118,2)))</f>
        <v>7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11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2079" priority="1" operator="equal">
      <formula>"P"</formula>
    </cfRule>
    <cfRule type="cellIs" dxfId="2078" priority="6" operator="equal">
      <formula>"D"</formula>
    </cfRule>
    <cfRule type="cellIs" dxfId="2077" priority="7" operator="equal">
      <formula>"S"</formula>
    </cfRule>
  </conditionalFormatting>
  <conditionalFormatting sqref="B15:AF25">
    <cfRule type="cellIs" dxfId="2076" priority="2" operator="equal">
      <formula>"L2"</formula>
    </cfRule>
    <cfRule type="cellIs" dxfId="2075" priority="3" operator="equal">
      <formula>"L1"</formula>
    </cfRule>
    <cfRule type="cellIs" dxfId="2074" priority="4" operator="equal">
      <formula>"F"</formula>
    </cfRule>
    <cfRule type="cellIs" dxfId="207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072" priority="8" stopIfTrue="1" operator="equal">
      <formula>"S"</formula>
    </cfRule>
    <cfRule type="cellIs" dxfId="2071" priority="9" stopIfTrue="1" operator="equal">
      <formula>"D"</formula>
    </cfRule>
    <cfRule type="cellIs" dxfId="207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0" zoomScale="95" zoomScaleNormal="95" workbookViewId="0">
      <selection activeCell="AM31" sqref="AM3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289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28639156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3777544928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311</v>
      </c>
      <c r="W17" s="11" t="s">
        <v>311</v>
      </c>
      <c r="X17" s="11" t="s">
        <v>311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311</v>
      </c>
      <c r="AF17" s="2"/>
      <c r="AG17" s="12"/>
      <c r="AH17" s="5">
        <f t="shared" ref="AH17:AH25" si="6">COUNTIF(B17:AF17,"P")+COUNTIF(B17:AC17,"H")</f>
        <v>15</v>
      </c>
      <c r="AI17" s="5">
        <f t="shared" si="3"/>
        <v>0</v>
      </c>
      <c r="AJ17" s="6">
        <f t="shared" si="4"/>
        <v>0</v>
      </c>
      <c r="AK17" s="6">
        <f t="shared" si="5"/>
        <v>4</v>
      </c>
      <c r="AL17" s="6">
        <f t="shared" si="0"/>
        <v>0</v>
      </c>
      <c r="AM17" s="7">
        <f t="shared" si="1"/>
        <v>19</v>
      </c>
      <c r="AN17" s="8">
        <f t="shared" si="2"/>
        <v>78.94736842105263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311</v>
      </c>
      <c r="U18" s="11" t="s">
        <v>311</v>
      </c>
      <c r="V18" s="11" t="s">
        <v>311</v>
      </c>
      <c r="W18" s="11" t="s">
        <v>311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16</v>
      </c>
      <c r="AI18" s="5">
        <f t="shared" si="3"/>
        <v>0</v>
      </c>
      <c r="AJ18" s="6">
        <f t="shared" si="4"/>
        <v>0</v>
      </c>
      <c r="AK18" s="6">
        <f t="shared" si="5"/>
        <v>4</v>
      </c>
      <c r="AL18" s="6">
        <f t="shared" si="0"/>
        <v>0</v>
      </c>
      <c r="AM18" s="7">
        <f t="shared" si="1"/>
        <v>20</v>
      </c>
      <c r="AN18" s="8">
        <f t="shared" si="2"/>
        <v>80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299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18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94.73684210526315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311</v>
      </c>
      <c r="X22" s="11" t="s">
        <v>311</v>
      </c>
      <c r="Y22" s="11" t="s">
        <v>311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18</v>
      </c>
      <c r="AI22" s="5">
        <f t="shared" si="3"/>
        <v>0</v>
      </c>
      <c r="AJ22" s="6">
        <f t="shared" si="4"/>
        <v>0</v>
      </c>
      <c r="AK22" s="6">
        <f t="shared" si="5"/>
        <v>3</v>
      </c>
      <c r="AL22" s="6">
        <f>COUNTIF(B22:AF22,"L2")</f>
        <v>0</v>
      </c>
      <c r="AM22" s="7">
        <f t="shared" si="1"/>
        <v>21</v>
      </c>
      <c r="AN22" s="8">
        <f t="shared" si="2"/>
        <v>85.714285714285708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189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11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99.50248756218906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98.952487562189063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0.55000000000000004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11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2069" priority="1" operator="equal">
      <formula>"P"</formula>
    </cfRule>
    <cfRule type="cellIs" dxfId="2068" priority="6" operator="equal">
      <formula>"D"</formula>
    </cfRule>
    <cfRule type="cellIs" dxfId="2067" priority="7" operator="equal">
      <formula>"S"</formula>
    </cfRule>
  </conditionalFormatting>
  <conditionalFormatting sqref="B15:AF25">
    <cfRule type="cellIs" dxfId="2066" priority="2" operator="equal">
      <formula>"L2"</formula>
    </cfRule>
    <cfRule type="cellIs" dxfId="2065" priority="3" operator="equal">
      <formula>"L1"</formula>
    </cfRule>
    <cfRule type="cellIs" dxfId="2064" priority="4" operator="equal">
      <formula>"F"</formula>
    </cfRule>
    <cfRule type="cellIs" dxfId="2063" priority="5" operator="equal">
      <formula>"F"</formula>
    </cfRule>
  </conditionalFormatting>
  <conditionalFormatting sqref="H14:I14 N14:AC14 C14:E15 J14:M15 B14:B18 G14:G21 F14:F25 I15 V15:AA18 R15:U19 H15:H21 AB15:AC25 C16:D18 M16:M19 I16:K21 E16:E22 L16:L22 N19:N20 Z19:Z20 B19:D22 S20 X20 P20:P21 U20:W21 M21:M25 T21:T25 AA21:AA25 B23:E25 S15:V16 Z15:AC15 AA16:AC16 V19:AB19 AB18:AE18 AD14:AF25 X21:AD21 AC23:AF23 AA24:AC24 U22:Z25 S24:U24 Q25:T25 Q22:T22 Q21:V21 N22:S25 L24:O24 K25:M25 L16:O16 I17:L17 G18:J18 D19:G19 C20:E20 F21:I21 C22:K22 E24:H24 G23:L25 N15:Q18 L19:Q19 M21:O21">
    <cfRule type="cellIs" dxfId="2062" priority="8" stopIfTrue="1" operator="equal">
      <formula>"S"</formula>
    </cfRule>
    <cfRule type="cellIs" dxfId="2061" priority="9" stopIfTrue="1" operator="equal">
      <formula>"D"</formula>
    </cfRule>
    <cfRule type="cellIs" dxfId="206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E13" zoomScale="130" zoomScaleNormal="130" workbookViewId="0">
      <selection activeCell="AO31" sqref="AO3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343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8">
        <v>26659113</v>
      </c>
      <c r="AA3" s="148"/>
      <c r="AB3" s="148"/>
      <c r="AC3" s="148"/>
      <c r="AD3" s="148"/>
      <c r="AE3" s="148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3777693781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 t="s">
        <v>341</v>
      </c>
      <c r="V15" s="11" t="s">
        <v>341</v>
      </c>
      <c r="W15" s="11" t="s">
        <v>55</v>
      </c>
      <c r="X15" s="11" t="s">
        <v>56</v>
      </c>
      <c r="Y15" s="11"/>
      <c r="Z15" s="11"/>
      <c r="AA15" s="11"/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 t="s">
        <v>341</v>
      </c>
      <c r="H16" s="11" t="s">
        <v>341</v>
      </c>
      <c r="I16" s="11" t="s">
        <v>55</v>
      </c>
      <c r="J16" s="11" t="s">
        <v>56</v>
      </c>
      <c r="K16" s="11"/>
      <c r="L16" s="11"/>
      <c r="M16" s="11"/>
      <c r="N16" s="11" t="s">
        <v>341</v>
      </c>
      <c r="O16" s="11" t="s">
        <v>341</v>
      </c>
      <c r="P16" s="11" t="s">
        <v>55</v>
      </c>
      <c r="Q16" s="11" t="s">
        <v>56</v>
      </c>
      <c r="R16" s="11"/>
      <c r="S16" s="11"/>
      <c r="T16" s="11"/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/>
      <c r="AB16" s="11" t="s">
        <v>341</v>
      </c>
      <c r="AC16" s="11" t="s">
        <v>341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 t="s">
        <v>299</v>
      </c>
      <c r="F17" s="11" t="s">
        <v>55</v>
      </c>
      <c r="G17" s="11" t="s">
        <v>56</v>
      </c>
      <c r="H17" s="11"/>
      <c r="I17" s="11"/>
      <c r="J17" s="11"/>
      <c r="K17" s="11" t="s">
        <v>341</v>
      </c>
      <c r="L17" s="11" t="s">
        <v>341</v>
      </c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 t="s">
        <v>341</v>
      </c>
      <c r="Z17" s="11" t="s">
        <v>341</v>
      </c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5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6</v>
      </c>
      <c r="AN17" s="8">
        <f t="shared" si="2"/>
        <v>83.333333333333343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 t="s">
        <v>341</v>
      </c>
      <c r="J18" s="11" t="s">
        <v>341</v>
      </c>
      <c r="K18" s="11" t="s">
        <v>55</v>
      </c>
      <c r="L18" s="11" t="s">
        <v>56</v>
      </c>
      <c r="M18" s="11"/>
      <c r="N18" s="11"/>
      <c r="O18" s="11"/>
      <c r="P18" s="11" t="s">
        <v>341</v>
      </c>
      <c r="Q18" s="11" t="s">
        <v>341</v>
      </c>
      <c r="R18" s="11" t="s">
        <v>55</v>
      </c>
      <c r="S18" s="11" t="s">
        <v>56</v>
      </c>
      <c r="T18" s="11"/>
      <c r="U18" s="11"/>
      <c r="V18" s="11"/>
      <c r="W18" s="11" t="s">
        <v>299</v>
      </c>
      <c r="X18" s="11" t="s">
        <v>341</v>
      </c>
      <c r="Y18" s="11" t="s">
        <v>55</v>
      </c>
      <c r="Z18" s="11" t="s">
        <v>56</v>
      </c>
      <c r="AA18" s="11"/>
      <c r="AB18" s="11"/>
      <c r="AC18" s="11"/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7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87.5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 t="s">
        <v>341</v>
      </c>
      <c r="G19" s="11" t="s">
        <v>341</v>
      </c>
      <c r="H19" s="11" t="s">
        <v>55</v>
      </c>
      <c r="I19" s="11" t="s">
        <v>56</v>
      </c>
      <c r="J19" s="11"/>
      <c r="K19" s="11"/>
      <c r="L19" s="11"/>
      <c r="M19" s="11" t="s">
        <v>341</v>
      </c>
      <c r="N19" s="11" t="s">
        <v>299</v>
      </c>
      <c r="O19" s="11" t="s">
        <v>55</v>
      </c>
      <c r="P19" s="11" t="s">
        <v>56</v>
      </c>
      <c r="Q19" s="11" t="s">
        <v>70</v>
      </c>
      <c r="R19" s="11"/>
      <c r="S19" s="11"/>
      <c r="T19" s="11" t="s">
        <v>341</v>
      </c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 t="s">
        <v>341</v>
      </c>
      <c r="AB19" s="11" t="s">
        <v>341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6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7</v>
      </c>
      <c r="AN19" s="8">
        <f t="shared" si="2"/>
        <v>85.714285714285708</v>
      </c>
      <c r="AO19" s="106"/>
      <c r="AP19" s="107"/>
    </row>
    <row r="20" spans="1:42" x14ac:dyDescent="0.25">
      <c r="A20" s="9" t="s">
        <v>40</v>
      </c>
      <c r="B20" s="11"/>
      <c r="C20" s="11"/>
      <c r="D20" s="11" t="s">
        <v>341</v>
      </c>
      <c r="E20" s="11" t="s">
        <v>341</v>
      </c>
      <c r="F20" s="11" t="s">
        <v>55</v>
      </c>
      <c r="G20" s="11" t="s">
        <v>56</v>
      </c>
      <c r="H20" s="11"/>
      <c r="I20" s="11"/>
      <c r="J20" s="11" t="s">
        <v>70</v>
      </c>
      <c r="K20" s="65" t="s">
        <v>341</v>
      </c>
      <c r="L20" s="65" t="s">
        <v>299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 t="s">
        <v>341</v>
      </c>
      <c r="AG20" s="12"/>
      <c r="AH20" s="5">
        <f t="shared" si="6"/>
        <v>4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5</v>
      </c>
      <c r="AN20" s="8">
        <f t="shared" si="2"/>
        <v>80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/>
      <c r="F21" s="11"/>
      <c r="G21" s="11"/>
      <c r="H21" s="11" t="s">
        <v>341</v>
      </c>
      <c r="I21" s="11" t="s">
        <v>341</v>
      </c>
      <c r="J21" s="11" t="s">
        <v>55</v>
      </c>
      <c r="K21" s="11" t="s">
        <v>56</v>
      </c>
      <c r="L21" s="11"/>
      <c r="M21" s="11"/>
      <c r="N21" s="11"/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 t="s">
        <v>341</v>
      </c>
      <c r="W21" s="11" t="s">
        <v>341</v>
      </c>
      <c r="X21" s="11" t="s">
        <v>55</v>
      </c>
      <c r="Y21" s="11" t="s">
        <v>56</v>
      </c>
      <c r="Z21" s="11"/>
      <c r="AA21" s="11"/>
      <c r="AB21" s="11"/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 t="s">
        <v>341</v>
      </c>
      <c r="F22" s="11" t="s">
        <v>341</v>
      </c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 t="s">
        <v>299</v>
      </c>
      <c r="N22" s="11" t="s">
        <v>55</v>
      </c>
      <c r="O22" s="11" t="s">
        <v>56</v>
      </c>
      <c r="P22" s="11"/>
      <c r="Q22" s="11"/>
      <c r="R22" s="11"/>
      <c r="S22" s="11" t="s">
        <v>341</v>
      </c>
      <c r="T22" s="11" t="s">
        <v>341</v>
      </c>
      <c r="U22" s="11" t="s">
        <v>55</v>
      </c>
      <c r="V22" s="11" t="s">
        <v>56</v>
      </c>
      <c r="W22" s="11"/>
      <c r="X22" s="11"/>
      <c r="Y22" s="11"/>
      <c r="Z22" s="11" t="s">
        <v>341</v>
      </c>
      <c r="AA22" s="11" t="s">
        <v>341</v>
      </c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6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7</v>
      </c>
      <c r="AN22" s="8">
        <f t="shared" si="2"/>
        <v>85.714285714285708</v>
      </c>
      <c r="AO22" s="106"/>
      <c r="AP22" s="107"/>
    </row>
    <row r="23" spans="1:42" x14ac:dyDescent="0.25">
      <c r="A23" s="9" t="s">
        <v>43</v>
      </c>
      <c r="B23" s="11"/>
      <c r="C23" s="11" t="s">
        <v>341</v>
      </c>
      <c r="D23" s="11" t="s">
        <v>341</v>
      </c>
      <c r="E23" s="11" t="s">
        <v>55</v>
      </c>
      <c r="F23" s="11" t="s">
        <v>56</v>
      </c>
      <c r="G23" s="11"/>
      <c r="H23" s="11"/>
      <c r="I23" s="11"/>
      <c r="J23" s="11" t="s">
        <v>341</v>
      </c>
      <c r="K23" s="11" t="s">
        <v>341</v>
      </c>
      <c r="L23" s="11" t="s">
        <v>55</v>
      </c>
      <c r="M23" s="11" t="s">
        <v>56</v>
      </c>
      <c r="N23" s="11"/>
      <c r="O23" s="11"/>
      <c r="P23" s="11"/>
      <c r="Q23" s="11" t="s">
        <v>341</v>
      </c>
      <c r="R23" s="11" t="s">
        <v>341</v>
      </c>
      <c r="S23" s="11" t="s">
        <v>55</v>
      </c>
      <c r="T23" s="11" t="s">
        <v>56</v>
      </c>
      <c r="U23" s="11"/>
      <c r="V23" s="11"/>
      <c r="W23" s="11"/>
      <c r="X23" s="11" t="s">
        <v>341</v>
      </c>
      <c r="Y23" s="11" t="s">
        <v>341</v>
      </c>
      <c r="Z23" s="11" t="s">
        <v>55</v>
      </c>
      <c r="AA23" s="11" t="s">
        <v>56</v>
      </c>
      <c r="AB23" s="11"/>
      <c r="AC23" s="11"/>
      <c r="AD23" s="11"/>
      <c r="AE23" s="11" t="s">
        <v>341</v>
      </c>
      <c r="AF23" s="11" t="s">
        <v>341</v>
      </c>
      <c r="AG23" s="12"/>
      <c r="AH23" s="5">
        <f t="shared" si="6"/>
        <v>10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10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 t="s">
        <v>341</v>
      </c>
      <c r="H24" s="11" t="s">
        <v>341</v>
      </c>
      <c r="I24" s="11" t="s">
        <v>55</v>
      </c>
      <c r="J24" s="11" t="s">
        <v>56</v>
      </c>
      <c r="K24" s="11"/>
      <c r="L24" s="11"/>
      <c r="M24" s="11"/>
      <c r="N24" s="11" t="s">
        <v>341</v>
      </c>
      <c r="O24" s="11" t="s">
        <v>341</v>
      </c>
      <c r="P24" s="11" t="s">
        <v>55</v>
      </c>
      <c r="Q24" s="11" t="s">
        <v>56</v>
      </c>
      <c r="R24" s="11"/>
      <c r="S24" s="11"/>
      <c r="T24" s="11"/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7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7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/>
      <c r="L25" s="35" t="s">
        <v>341</v>
      </c>
      <c r="M25" s="35" t="s">
        <v>341</v>
      </c>
      <c r="N25" s="35" t="s">
        <v>55</v>
      </c>
      <c r="O25" s="35" t="s">
        <v>56</v>
      </c>
      <c r="P25" s="35"/>
      <c r="Q25" s="35"/>
      <c r="R25" s="35"/>
      <c r="S25" s="35" t="s">
        <v>341</v>
      </c>
      <c r="T25" s="35" t="s">
        <v>341</v>
      </c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7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7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72</v>
      </c>
      <c r="AI26" s="47">
        <f t="shared" ref="AI26:AM26" si="7">SUM(AI14:AI25)</f>
        <v>0</v>
      </c>
      <c r="AJ26" s="47">
        <f t="shared" si="7"/>
        <v>5</v>
      </c>
      <c r="AK26" s="47">
        <f t="shared" si="7"/>
        <v>0</v>
      </c>
      <c r="AL26" s="47">
        <f t="shared" si="7"/>
        <v>0</v>
      </c>
      <c r="AM26" s="47">
        <f t="shared" si="7"/>
        <v>77</v>
      </c>
      <c r="AN26" s="48">
        <f>IF(AM26=0,"",(AM26-AI26-AJ26)*100)/AM26</f>
        <v>93.506493506493513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5</v>
      </c>
      <c r="AN30" s="43" t="s">
        <v>48</v>
      </c>
      <c r="AO30" s="44">
        <f>AN26-AL31</f>
        <v>93.506493506493513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5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S11:V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2059" priority="1" operator="equal">
      <formula>"P"</formula>
    </cfRule>
    <cfRule type="cellIs" dxfId="2058" priority="6" operator="equal">
      <formula>"D"</formula>
    </cfRule>
    <cfRule type="cellIs" dxfId="2057" priority="7" operator="equal">
      <formula>"S"</formula>
    </cfRule>
  </conditionalFormatting>
  <conditionalFormatting sqref="B15:AF25">
    <cfRule type="cellIs" dxfId="2056" priority="2" operator="equal">
      <formula>"L2"</formula>
    </cfRule>
    <cfRule type="cellIs" dxfId="2055" priority="3" operator="equal">
      <formula>"L1"</formula>
    </cfRule>
    <cfRule type="cellIs" dxfId="2054" priority="4" operator="equal">
      <formula>"F"</formula>
    </cfRule>
    <cfRule type="cellIs" dxfId="205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052" priority="8" stopIfTrue="1" operator="equal">
      <formula>"S"</formula>
    </cfRule>
    <cfRule type="cellIs" dxfId="2051" priority="9" stopIfTrue="1" operator="equal">
      <formula>"D"</formula>
    </cfRule>
    <cfRule type="cellIs" dxfId="205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3" zoomScale="112" zoomScaleNormal="112" workbookViewId="0">
      <selection activeCell="Z25" sqref="Z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287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148">
        <v>31322746</v>
      </c>
      <c r="AB3" s="148"/>
      <c r="AC3" s="148"/>
      <c r="AD3" s="148"/>
      <c r="AE3" s="148"/>
      <c r="AF3" s="148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3777404215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311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17</v>
      </c>
      <c r="AI16" s="5">
        <f t="shared" si="3"/>
        <v>0</v>
      </c>
      <c r="AJ16" s="6">
        <f t="shared" si="4"/>
        <v>0</v>
      </c>
      <c r="AK16" s="6">
        <f t="shared" si="5"/>
        <v>1</v>
      </c>
      <c r="AL16" s="6">
        <f t="shared" si="0"/>
        <v>0</v>
      </c>
      <c r="AM16" s="7">
        <f t="shared" si="1"/>
        <v>18</v>
      </c>
      <c r="AN16" s="8">
        <f t="shared" si="2"/>
        <v>94.444444444444443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299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20</v>
      </c>
      <c r="AN17" s="8">
        <f t="shared" si="2"/>
        <v>95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299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19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95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299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19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95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311</v>
      </c>
      <c r="X22" s="11" t="s">
        <v>311</v>
      </c>
      <c r="Y22" s="11" t="s">
        <v>311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18</v>
      </c>
      <c r="AI22" s="5">
        <f t="shared" si="3"/>
        <v>0</v>
      </c>
      <c r="AJ22" s="6">
        <f t="shared" si="4"/>
        <v>0</v>
      </c>
      <c r="AK22" s="6">
        <f t="shared" si="5"/>
        <v>3</v>
      </c>
      <c r="AL22" s="6">
        <f>COUNTIF(B22:AF22,"L2")</f>
        <v>0</v>
      </c>
      <c r="AM22" s="7">
        <f t="shared" si="1"/>
        <v>21</v>
      </c>
      <c r="AN22" s="8">
        <f t="shared" si="2"/>
        <v>85.714285714285708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299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20</v>
      </c>
      <c r="AI25" s="36">
        <f t="shared" si="3"/>
        <v>0</v>
      </c>
      <c r="AJ25" s="37">
        <f t="shared" si="4"/>
        <v>1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95.238095238095227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194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4</v>
      </c>
      <c r="AL26" s="47">
        <f t="shared" si="7"/>
        <v>0</v>
      </c>
      <c r="AM26" s="47">
        <f t="shared" si="7"/>
        <v>202</v>
      </c>
      <c r="AN26" s="48">
        <f>IF(AM26=0,"",(AM26-AI26-AJ26)*100)/AM26</f>
        <v>98.019801980198025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97.819801980198022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0.2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4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AA3:AF3"/>
  </mergeCells>
  <conditionalFormatting sqref="B14:AF25">
    <cfRule type="cellIs" dxfId="2049" priority="1" operator="equal">
      <formula>"P"</formula>
    </cfRule>
    <cfRule type="cellIs" dxfId="2048" priority="6" operator="equal">
      <formula>"D"</formula>
    </cfRule>
    <cfRule type="cellIs" dxfId="2047" priority="7" operator="equal">
      <formula>"S"</formula>
    </cfRule>
  </conditionalFormatting>
  <conditionalFormatting sqref="B15:AF25">
    <cfRule type="cellIs" dxfId="2046" priority="2" operator="equal">
      <formula>"L2"</formula>
    </cfRule>
    <cfRule type="cellIs" dxfId="2045" priority="3" operator="equal">
      <formula>"L1"</formula>
    </cfRule>
    <cfRule type="cellIs" dxfId="2044" priority="4" operator="equal">
      <formula>"F"</formula>
    </cfRule>
    <cfRule type="cellIs" dxfId="2043" priority="5" operator="equal">
      <formula>"F"</formula>
    </cfRule>
  </conditionalFormatting>
  <conditionalFormatting sqref="H14:I14 N14:AC14 C14:E15 J14:M15 B14:B18 G14:G21 F14:F25 AD14:AF25 I15 R15:U19 H15:H21 AB15:AC25 C16:D18 M16:M19 I16:K21 E16:E22 L16:L22 N19:N20 Z19:Z20 B19:D22 S20 X20 P20:P21 U20:W21 N21:O21 Q21:S21 M21:M25 T21:T25 AA21:AA25 B23:E25 S15:V16 Z15:AC15 AA16:AC16 V15:AA18 U18:X18 N15:Q18 K19:Q19 D19:G19 I17:L17 F21:I21 C22:K22 E24:H24 G23:L25 N22:S25 L24:O24 S24:U24 Q25:T25 K25:M25 AA24:AC24 AC23:AE23 AB18:AE18 V19:AB19 X21:AD21 U22:Z25">
    <cfRule type="cellIs" dxfId="2042" priority="8" stopIfTrue="1" operator="equal">
      <formula>"S"</formula>
    </cfRule>
    <cfRule type="cellIs" dxfId="2041" priority="9" stopIfTrue="1" operator="equal">
      <formula>"D"</formula>
    </cfRule>
    <cfRule type="cellIs" dxfId="204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L10" zoomScale="148" zoomScaleNormal="148" workbookViewId="0">
      <selection activeCell="B25" sqref="B25:F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286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33064601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299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18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94.73684210526315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299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20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95.238095238095227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199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0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99.004975124378106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99.004975124378106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2039" priority="1" operator="equal">
      <formula>"P"</formula>
    </cfRule>
    <cfRule type="cellIs" dxfId="2038" priority="6" operator="equal">
      <formula>"D"</formula>
    </cfRule>
    <cfRule type="cellIs" dxfId="2037" priority="7" operator="equal">
      <formula>"S"</formula>
    </cfRule>
  </conditionalFormatting>
  <conditionalFormatting sqref="B15:AF25">
    <cfRule type="cellIs" dxfId="2036" priority="2" operator="equal">
      <formula>"L2"</formula>
    </cfRule>
    <cfRule type="cellIs" dxfId="2035" priority="3" operator="equal">
      <formula>"L1"</formula>
    </cfRule>
    <cfRule type="cellIs" dxfId="2034" priority="4" operator="equal">
      <formula>"F"</formula>
    </cfRule>
    <cfRule type="cellIs" dxfId="2033" priority="5" operator="equal">
      <formula>"F"</formula>
    </cfRule>
  </conditionalFormatting>
  <conditionalFormatting sqref="H14:I14 N14:AC14 C14:E15 J14:M15 B14:B18 G14:G21 F14:F25 I15 H15:H21 C16:D18 M16:M19 I16:K21 E16:E22 L16:L22 V19:Y19 AA19 N19:N20 Z19:Z20 B19:D22 S20 X20 P20:P21 U20:W21 M21:M25 T21:T25 AA21:AA25 S16:V16 R15:U19 V15:AA18 U18:X18 N15:Q18 K19:Q19 M16:O16 J17:L17 G18:J18 D19:G19 C20:E20 F21:I21 C22:K22 B23:E25 E24:H24 G23:L25 M21:O21 N22:S25 Q22:T22 AA15:AC15 AB15:AC25 AB18:AE18 Q21:AD21 X22:AA22 AC23:AF23 AA24:AC24 U22:Z25 AD14:AF25 S24:U24 Q25:T25 L24:O24 K25:M25 C25:F25">
    <cfRule type="cellIs" dxfId="2032" priority="8" stopIfTrue="1" operator="equal">
      <formula>"S"</formula>
    </cfRule>
    <cfRule type="cellIs" dxfId="2031" priority="9" stopIfTrue="1" operator="equal">
      <formula>"D"</formula>
    </cfRule>
    <cfRule type="cellIs" dxfId="203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7" zoomScaleNormal="100" workbookViewId="0">
      <selection activeCell="G38" sqref="G38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285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/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/>
      <c r="AA15" s="11" t="s">
        <v>299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1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7</v>
      </c>
      <c r="AN15" s="8">
        <f t="shared" si="2"/>
        <v>85.714285714285708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/>
      <c r="M16" s="11"/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/>
      <c r="T16" s="11"/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/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11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11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/>
      <c r="J17" s="11"/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299</v>
      </c>
      <c r="W17" s="11"/>
      <c r="X17" s="11"/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/>
      <c r="AE17" s="11"/>
      <c r="AF17" s="2"/>
      <c r="AG17" s="12"/>
      <c r="AH17" s="5">
        <f t="shared" ref="AH17:AH25" si="6">COUNTIF(B17:AF17,"P")+COUNTIF(B17:AC17,"H")</f>
        <v>9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10</v>
      </c>
      <c r="AN17" s="8">
        <f t="shared" si="2"/>
        <v>90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299</v>
      </c>
      <c r="G18" s="11"/>
      <c r="H18" s="11"/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/>
      <c r="O18" s="11"/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299</v>
      </c>
      <c r="U18" s="11"/>
      <c r="V18" s="11"/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/>
      <c r="AC18" s="11"/>
      <c r="AD18" s="11" t="s">
        <v>311</v>
      </c>
      <c r="AE18" s="11" t="s">
        <v>311</v>
      </c>
      <c r="AF18" s="11" t="s">
        <v>55</v>
      </c>
      <c r="AG18" s="12"/>
      <c r="AH18" s="5">
        <f t="shared" si="6"/>
        <v>8</v>
      </c>
      <c r="AI18" s="5">
        <f t="shared" si="3"/>
        <v>0</v>
      </c>
      <c r="AJ18" s="6">
        <f t="shared" si="4"/>
        <v>2</v>
      </c>
      <c r="AK18" s="6">
        <f t="shared" si="5"/>
        <v>2</v>
      </c>
      <c r="AL18" s="6">
        <f t="shared" si="0"/>
        <v>0</v>
      </c>
      <c r="AM18" s="7">
        <f t="shared" si="1"/>
        <v>12</v>
      </c>
      <c r="AN18" s="8">
        <f t="shared" si="2"/>
        <v>66.666666666666657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311</v>
      </c>
      <c r="D19" s="11"/>
      <c r="E19" s="11"/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/>
      <c r="L19" s="11"/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/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/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10</v>
      </c>
      <c r="AI19" s="5">
        <f t="shared" si="3"/>
        <v>0</v>
      </c>
      <c r="AJ19" s="6">
        <f t="shared" si="4"/>
        <v>0</v>
      </c>
      <c r="AK19" s="6">
        <f t="shared" si="5"/>
        <v>1</v>
      </c>
      <c r="AL19" s="6">
        <f t="shared" si="0"/>
        <v>0</v>
      </c>
      <c r="AM19" s="7">
        <f t="shared" si="1"/>
        <v>11</v>
      </c>
      <c r="AN19" s="8">
        <f t="shared" si="2"/>
        <v>90.909090909090907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 t="s">
        <v>341</v>
      </c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/>
      <c r="AF20" s="16" t="s">
        <v>341</v>
      </c>
      <c r="AG20" s="12"/>
      <c r="AH20" s="5">
        <f t="shared" si="6"/>
        <v>5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5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/>
      <c r="G21" s="11"/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/>
      <c r="N21" s="11"/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/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/>
      <c r="AB21" s="11"/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12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/>
      <c r="E22" s="11" t="s">
        <v>311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/>
      <c r="K22" s="11"/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/>
      <c r="R22" s="11"/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/>
      <c r="Y22" s="11"/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11</v>
      </c>
      <c r="AI22" s="5">
        <f t="shared" si="3"/>
        <v>0</v>
      </c>
      <c r="AJ22" s="6">
        <f t="shared" si="4"/>
        <v>0</v>
      </c>
      <c r="AK22" s="6">
        <f t="shared" si="5"/>
        <v>1</v>
      </c>
      <c r="AL22" s="6">
        <f>COUNTIF(B22:AF22,"L2")</f>
        <v>0</v>
      </c>
      <c r="AM22" s="7">
        <f t="shared" si="1"/>
        <v>12</v>
      </c>
      <c r="AN22" s="8">
        <f t="shared" si="2"/>
        <v>91.666666666666657</v>
      </c>
      <c r="AO22" s="106"/>
      <c r="AP22" s="107"/>
    </row>
    <row r="23" spans="1:42" x14ac:dyDescent="0.25">
      <c r="A23" s="9" t="s">
        <v>43</v>
      </c>
      <c r="B23" s="11"/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/>
      <c r="I23" s="11"/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/>
      <c r="P23" s="11"/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/>
      <c r="W23" s="11"/>
      <c r="X23" s="11" t="s">
        <v>299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/>
      <c r="AD23" s="11"/>
      <c r="AE23" s="11" t="s">
        <v>341</v>
      </c>
      <c r="AF23" s="11" t="s">
        <v>341</v>
      </c>
      <c r="AG23" s="12"/>
      <c r="AH23" s="5">
        <f t="shared" si="6"/>
        <v>13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14</v>
      </c>
      <c r="AN23" s="8">
        <f t="shared" si="2"/>
        <v>92.857142857142861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/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/>
      <c r="M24" s="11"/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/>
      <c r="T24" s="11"/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10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/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/>
      <c r="L25" s="35"/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/>
      <c r="S25" s="35"/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/>
      <c r="AF25" s="35"/>
      <c r="AG25" s="18"/>
      <c r="AH25" s="36">
        <f t="shared" si="6"/>
        <v>12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12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107</v>
      </c>
      <c r="AI26" s="47">
        <f t="shared" ref="AI26:AM26" si="7">SUM(AI14:AI25)</f>
        <v>0</v>
      </c>
      <c r="AJ26" s="47">
        <f t="shared" si="7"/>
        <v>5</v>
      </c>
      <c r="AK26" s="47">
        <f t="shared" si="7"/>
        <v>4</v>
      </c>
      <c r="AL26" s="47">
        <f t="shared" si="7"/>
        <v>0</v>
      </c>
      <c r="AM26" s="47">
        <f t="shared" si="7"/>
        <v>116</v>
      </c>
      <c r="AN26" s="48">
        <f>IF(AM26=0,"",(AM26-AI26-AJ26)*100)/AM26</f>
        <v>95.689655172413794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7</v>
      </c>
      <c r="AN30" s="43" t="s">
        <v>48</v>
      </c>
      <c r="AO30" s="44">
        <f>AN26-AL31</f>
        <v>95.489655172413791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0.2</v>
      </c>
      <c r="AM31" s="61"/>
      <c r="AN31" s="43" t="s">
        <v>50</v>
      </c>
      <c r="AO31" s="42">
        <f>IF(AO30&lt;89,0,IF(AO30&gt;98,10,VLOOKUP(AO30,'[1]Pla. Aux.'!A18:B1118,2)))</f>
        <v>7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4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2029" priority="1" operator="equal">
      <formula>"P"</formula>
    </cfRule>
    <cfRule type="cellIs" dxfId="2028" priority="6" operator="equal">
      <formula>"D"</formula>
    </cfRule>
    <cfRule type="cellIs" dxfId="2027" priority="7" operator="equal">
      <formula>"S"</formula>
    </cfRule>
  </conditionalFormatting>
  <conditionalFormatting sqref="B15:AF25">
    <cfRule type="cellIs" dxfId="2026" priority="2" operator="equal">
      <formula>"L2"</formula>
    </cfRule>
    <cfRule type="cellIs" dxfId="2025" priority="3" operator="equal">
      <formula>"L1"</formula>
    </cfRule>
    <cfRule type="cellIs" dxfId="2024" priority="4" operator="equal">
      <formula>"F"</formula>
    </cfRule>
    <cfRule type="cellIs" dxfId="202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022" priority="8" stopIfTrue="1" operator="equal">
      <formula>"S"</formula>
    </cfRule>
    <cfRule type="cellIs" dxfId="2021" priority="9" stopIfTrue="1" operator="equal">
      <formula>"D"</formula>
    </cfRule>
    <cfRule type="cellIs" dxfId="202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6" zoomScale="95" zoomScaleNormal="95" workbookViewId="0">
      <selection activeCell="AD25" sqref="AD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284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22011521</v>
      </c>
      <c r="AA3" s="144"/>
      <c r="AB3" s="144"/>
      <c r="AC3" s="144"/>
      <c r="AD3" s="144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3777401482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 t="s">
        <v>341</v>
      </c>
      <c r="T15" s="11" t="s">
        <v>341</v>
      </c>
      <c r="U15" s="11"/>
      <c r="V15" s="11"/>
      <c r="W15" s="11" t="s">
        <v>55</v>
      </c>
      <c r="X15" s="11" t="s">
        <v>56</v>
      </c>
      <c r="Y15" s="11"/>
      <c r="Z15" s="11" t="s">
        <v>341</v>
      </c>
      <c r="AA15" s="11" t="s">
        <v>341</v>
      </c>
      <c r="AB15" s="11"/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/>
      <c r="I16" s="11" t="s">
        <v>55</v>
      </c>
      <c r="J16" s="11" t="s">
        <v>56</v>
      </c>
      <c r="K16" s="11"/>
      <c r="L16" s="11" t="s">
        <v>341</v>
      </c>
      <c r="M16" s="11" t="s">
        <v>341</v>
      </c>
      <c r="N16" s="11"/>
      <c r="O16" s="11"/>
      <c r="P16" s="11" t="s">
        <v>55</v>
      </c>
      <c r="Q16" s="11" t="s">
        <v>56</v>
      </c>
      <c r="R16" s="11"/>
      <c r="S16" s="11" t="s">
        <v>341</v>
      </c>
      <c r="T16" s="11" t="s">
        <v>341</v>
      </c>
      <c r="U16" s="11"/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7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7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/>
      <c r="E17" s="11"/>
      <c r="F17" s="11" t="s">
        <v>299</v>
      </c>
      <c r="G17" s="11" t="s">
        <v>56</v>
      </c>
      <c r="H17" s="11"/>
      <c r="I17" s="11" t="s">
        <v>341</v>
      </c>
      <c r="J17" s="11" t="s">
        <v>341</v>
      </c>
      <c r="K17" s="11"/>
      <c r="L17" s="11"/>
      <c r="M17" s="11" t="s">
        <v>55</v>
      </c>
      <c r="N17" s="11" t="s">
        <v>56</v>
      </c>
      <c r="O17" s="11"/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 t="s">
        <v>341</v>
      </c>
      <c r="X17" s="11" t="s">
        <v>341</v>
      </c>
      <c r="Y17" s="11"/>
      <c r="Z17" s="11"/>
      <c r="AA17" s="11" t="s">
        <v>55</v>
      </c>
      <c r="AB17" s="11" t="s">
        <v>56</v>
      </c>
      <c r="AC17" s="11"/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9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10</v>
      </c>
      <c r="AN17" s="8">
        <f t="shared" si="2"/>
        <v>90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 t="s">
        <v>341</v>
      </c>
      <c r="H18" s="11" t="s">
        <v>341</v>
      </c>
      <c r="I18" s="11"/>
      <c r="J18" s="11"/>
      <c r="K18" s="11" t="s">
        <v>55</v>
      </c>
      <c r="L18" s="11" t="s">
        <v>56</v>
      </c>
      <c r="M18" s="11"/>
      <c r="N18" s="11" t="s">
        <v>341</v>
      </c>
      <c r="O18" s="11" t="s">
        <v>341</v>
      </c>
      <c r="P18" s="11"/>
      <c r="Q18" s="11"/>
      <c r="R18" s="11" t="s">
        <v>55</v>
      </c>
      <c r="S18" s="11" t="s">
        <v>56</v>
      </c>
      <c r="T18" s="11"/>
      <c r="U18" s="11" t="s">
        <v>341</v>
      </c>
      <c r="V18" s="11" t="s">
        <v>341</v>
      </c>
      <c r="W18" s="11"/>
      <c r="X18" s="11"/>
      <c r="Y18" s="11" t="s">
        <v>55</v>
      </c>
      <c r="Z18" s="11" t="s">
        <v>56</v>
      </c>
      <c r="AA18" s="11"/>
      <c r="AB18" s="11" t="s">
        <v>341</v>
      </c>
      <c r="AC18" s="11" t="s">
        <v>341</v>
      </c>
      <c r="AD18" s="11"/>
      <c r="AE18" s="11"/>
      <c r="AF18" s="11" t="s">
        <v>55</v>
      </c>
      <c r="AG18" s="12"/>
      <c r="AH18" s="5">
        <f t="shared" si="6"/>
        <v>8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 t="s">
        <v>341</v>
      </c>
      <c r="E19" s="11" t="s">
        <v>341</v>
      </c>
      <c r="F19" s="11"/>
      <c r="G19" s="11"/>
      <c r="H19" s="11" t="s">
        <v>55</v>
      </c>
      <c r="I19" s="11" t="s">
        <v>56</v>
      </c>
      <c r="J19" s="11"/>
      <c r="K19" s="11" t="s">
        <v>341</v>
      </c>
      <c r="L19" s="11" t="s">
        <v>341</v>
      </c>
      <c r="M19" s="11"/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/>
      <c r="Y19" s="11" t="s">
        <v>341</v>
      </c>
      <c r="Z19" s="11" t="s">
        <v>341</v>
      </c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8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8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/>
      <c r="E20" s="11"/>
      <c r="F20" s="11" t="s">
        <v>55</v>
      </c>
      <c r="G20" s="11" t="s">
        <v>56</v>
      </c>
      <c r="H20" s="11"/>
      <c r="I20" s="11" t="s">
        <v>341</v>
      </c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 t="s">
        <v>341</v>
      </c>
      <c r="AE20" s="16" t="s">
        <v>341</v>
      </c>
      <c r="AF20" s="16"/>
      <c r="AG20" s="12"/>
      <c r="AH20" s="5">
        <f t="shared" si="6"/>
        <v>5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5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 t="s">
        <v>341</v>
      </c>
      <c r="G21" s="11" t="s">
        <v>341</v>
      </c>
      <c r="H21" s="11"/>
      <c r="I21" s="11"/>
      <c r="J21" s="11" t="s">
        <v>55</v>
      </c>
      <c r="K21" s="11" t="s">
        <v>56</v>
      </c>
      <c r="L21" s="11"/>
      <c r="M21" s="11" t="s">
        <v>341</v>
      </c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/>
      <c r="T21" s="11" t="s">
        <v>341</v>
      </c>
      <c r="U21" s="11" t="s">
        <v>341</v>
      </c>
      <c r="V21" s="11"/>
      <c r="W21" s="11"/>
      <c r="X21" s="11" t="s">
        <v>55</v>
      </c>
      <c r="Y21" s="11" t="s">
        <v>56</v>
      </c>
      <c r="Z21" s="11"/>
      <c r="AA21" s="11" t="s">
        <v>341</v>
      </c>
      <c r="AB21" s="11" t="s">
        <v>341</v>
      </c>
      <c r="AC21" s="11"/>
      <c r="AD21" s="11"/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 t="s">
        <v>341</v>
      </c>
      <c r="D22" s="11" t="s">
        <v>341</v>
      </c>
      <c r="E22" s="11"/>
      <c r="F22" s="11"/>
      <c r="G22" s="11" t="s">
        <v>55</v>
      </c>
      <c r="H22" s="11" t="s">
        <v>56</v>
      </c>
      <c r="I22" s="11"/>
      <c r="J22" s="11" t="s">
        <v>341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/>
      <c r="Q22" s="11" t="s">
        <v>341</v>
      </c>
      <c r="R22" s="11" t="s">
        <v>341</v>
      </c>
      <c r="S22" s="11"/>
      <c r="T22" s="11"/>
      <c r="U22" s="11" t="s">
        <v>55</v>
      </c>
      <c r="V22" s="11" t="s">
        <v>56</v>
      </c>
      <c r="W22" s="11"/>
      <c r="X22" s="11" t="s">
        <v>341</v>
      </c>
      <c r="Y22" s="11" t="s">
        <v>341</v>
      </c>
      <c r="Z22" s="11"/>
      <c r="AA22" s="11"/>
      <c r="AB22" s="11" t="s">
        <v>55</v>
      </c>
      <c r="AC22" s="11" t="s">
        <v>56</v>
      </c>
      <c r="AD22" s="11"/>
      <c r="AE22" s="11" t="s">
        <v>341</v>
      </c>
      <c r="AF22" s="2"/>
      <c r="AG22" s="12"/>
      <c r="AH22" s="5">
        <f>COUNTIF(B22:AF22,"P")+COUNTIF(B22:AC22,"H")</f>
        <v>9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9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/>
      <c r="E23" s="11" t="s">
        <v>55</v>
      </c>
      <c r="F23" s="11" t="s">
        <v>56</v>
      </c>
      <c r="G23" s="11"/>
      <c r="H23" s="11" t="s">
        <v>341</v>
      </c>
      <c r="I23" s="11" t="s">
        <v>341</v>
      </c>
      <c r="J23" s="11"/>
      <c r="K23" s="11"/>
      <c r="L23" s="11" t="s">
        <v>55</v>
      </c>
      <c r="M23" s="11" t="s">
        <v>56</v>
      </c>
      <c r="N23" s="11"/>
      <c r="O23" s="11" t="s">
        <v>341</v>
      </c>
      <c r="P23" s="11" t="s">
        <v>341</v>
      </c>
      <c r="Q23" s="11"/>
      <c r="R23" s="11"/>
      <c r="S23" s="11" t="s">
        <v>55</v>
      </c>
      <c r="T23" s="11" t="s">
        <v>56</v>
      </c>
      <c r="U23" s="11"/>
      <c r="V23" s="11" t="s">
        <v>341</v>
      </c>
      <c r="W23" s="11" t="s">
        <v>341</v>
      </c>
      <c r="X23" s="11"/>
      <c r="Y23" s="11"/>
      <c r="Z23" s="11" t="s">
        <v>55</v>
      </c>
      <c r="AA23" s="11" t="s">
        <v>56</v>
      </c>
      <c r="AB23" s="11"/>
      <c r="AC23" s="11" t="s">
        <v>341</v>
      </c>
      <c r="AD23" s="11" t="s">
        <v>341</v>
      </c>
      <c r="AE23" s="11"/>
      <c r="AF23" s="11"/>
      <c r="AG23" s="12"/>
      <c r="AH23" s="5">
        <f t="shared" si="6"/>
        <v>9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9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 t="s">
        <v>341</v>
      </c>
      <c r="F24" s="11" t="s">
        <v>341</v>
      </c>
      <c r="G24" s="11"/>
      <c r="H24" s="11"/>
      <c r="I24" s="11" t="s">
        <v>55</v>
      </c>
      <c r="J24" s="11" t="s">
        <v>56</v>
      </c>
      <c r="K24" s="11"/>
      <c r="L24" s="11" t="s">
        <v>341</v>
      </c>
      <c r="M24" s="11" t="s">
        <v>341</v>
      </c>
      <c r="N24" s="11"/>
      <c r="O24" s="11"/>
      <c r="P24" s="11" t="s">
        <v>55</v>
      </c>
      <c r="Q24" s="11" t="s">
        <v>56</v>
      </c>
      <c r="R24" s="11"/>
      <c r="S24" s="11" t="s">
        <v>341</v>
      </c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 t="s">
        <v>341</v>
      </c>
      <c r="D25" s="35" t="s">
        <v>341</v>
      </c>
      <c r="E25" s="35"/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/>
      <c r="M25" s="35"/>
      <c r="N25" s="35" t="s">
        <v>55</v>
      </c>
      <c r="O25" s="35" t="s">
        <v>56</v>
      </c>
      <c r="P25" s="35"/>
      <c r="Q25" s="35" t="s">
        <v>341</v>
      </c>
      <c r="R25" s="35" t="s">
        <v>341</v>
      </c>
      <c r="S25" s="35"/>
      <c r="T25" s="35"/>
      <c r="U25" s="35" t="s">
        <v>55</v>
      </c>
      <c r="V25" s="35" t="s">
        <v>56</v>
      </c>
      <c r="W25" s="35"/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/>
      <c r="AE25" s="35" t="s">
        <v>341</v>
      </c>
      <c r="AF25" s="35" t="s">
        <v>341</v>
      </c>
      <c r="AG25" s="18"/>
      <c r="AH25" s="36">
        <f t="shared" si="6"/>
        <v>10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10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85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86</v>
      </c>
      <c r="AN26" s="48">
        <f>IF(AM26=0,"",(AM26-AI26-AJ26)*100)/AM26</f>
        <v>98.837209302325576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98.837209302325576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D3"/>
  </mergeCells>
  <conditionalFormatting sqref="B14:AF25">
    <cfRule type="cellIs" dxfId="2019" priority="1" operator="equal">
      <formula>"P"</formula>
    </cfRule>
    <cfRule type="cellIs" dxfId="2018" priority="6" operator="equal">
      <formula>"D"</formula>
    </cfRule>
    <cfRule type="cellIs" dxfId="2017" priority="7" operator="equal">
      <formula>"S"</formula>
    </cfRule>
  </conditionalFormatting>
  <conditionalFormatting sqref="B15:AF25">
    <cfRule type="cellIs" dxfId="2016" priority="2" operator="equal">
      <formula>"L2"</formula>
    </cfRule>
    <cfRule type="cellIs" dxfId="2015" priority="3" operator="equal">
      <formula>"L1"</formula>
    </cfRule>
    <cfRule type="cellIs" dxfId="2014" priority="4" operator="equal">
      <formula>"F"</formula>
    </cfRule>
    <cfRule type="cellIs" dxfId="201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012" priority="8" stopIfTrue="1" operator="equal">
      <formula>"S"</formula>
    </cfRule>
    <cfRule type="cellIs" dxfId="2011" priority="9" stopIfTrue="1" operator="equal">
      <formula>"D"</formula>
    </cfRule>
    <cfRule type="cellIs" dxfId="201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7" zoomScale="112" zoomScaleNormal="112" workbookViewId="0">
      <selection activeCell="AD21" sqref="AD2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283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28059328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3777535914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311</v>
      </c>
      <c r="S16" s="11" t="s">
        <v>311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16</v>
      </c>
      <c r="AI16" s="5">
        <f t="shared" si="3"/>
        <v>0</v>
      </c>
      <c r="AJ16" s="6">
        <f t="shared" si="4"/>
        <v>0</v>
      </c>
      <c r="AK16" s="6">
        <f t="shared" si="5"/>
        <v>2</v>
      </c>
      <c r="AL16" s="6">
        <f t="shared" si="0"/>
        <v>0</v>
      </c>
      <c r="AM16" s="7">
        <f t="shared" si="1"/>
        <v>18</v>
      </c>
      <c r="AN16" s="8">
        <f t="shared" si="2"/>
        <v>88.888888888888886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312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11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1</v>
      </c>
      <c r="AM20" s="7">
        <f t="shared" si="1"/>
        <v>12</v>
      </c>
      <c r="AN20" s="8">
        <f t="shared" si="2"/>
        <v>91.666666666666657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299</v>
      </c>
      <c r="AE21" s="11" t="s">
        <v>55</v>
      </c>
      <c r="AF21" s="11" t="s">
        <v>56</v>
      </c>
      <c r="AG21" s="12"/>
      <c r="AH21" s="5">
        <f t="shared" si="6"/>
        <v>19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95</v>
      </c>
      <c r="AO21" s="108"/>
      <c r="AP21" s="107"/>
    </row>
    <row r="22" spans="1:42" x14ac:dyDescent="0.25">
      <c r="A22" s="9" t="s">
        <v>42</v>
      </c>
      <c r="B22" s="11" t="s">
        <v>299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20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95.238095238095227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299</v>
      </c>
      <c r="AD23" s="11" t="s">
        <v>311</v>
      </c>
      <c r="AE23" s="11" t="s">
        <v>311</v>
      </c>
      <c r="AF23" s="11" t="s">
        <v>311</v>
      </c>
      <c r="AG23" s="12"/>
      <c r="AH23" s="5">
        <f t="shared" si="6"/>
        <v>19</v>
      </c>
      <c r="AI23" s="5">
        <f t="shared" si="3"/>
        <v>0</v>
      </c>
      <c r="AJ23" s="6">
        <f t="shared" si="4"/>
        <v>1</v>
      </c>
      <c r="AK23" s="6">
        <f t="shared" si="5"/>
        <v>3</v>
      </c>
      <c r="AL23" s="6">
        <f>COUNTIF(B23:AF23,"L2")</f>
        <v>0</v>
      </c>
      <c r="AM23" s="7">
        <f t="shared" si="1"/>
        <v>23</v>
      </c>
      <c r="AN23" s="8">
        <f t="shared" si="2"/>
        <v>82.608695652173907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299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20</v>
      </c>
      <c r="AI25" s="36">
        <f t="shared" si="3"/>
        <v>0</v>
      </c>
      <c r="AJ25" s="37">
        <f t="shared" si="4"/>
        <v>1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95.238095238095227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191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5</v>
      </c>
      <c r="AL26" s="47">
        <f t="shared" si="7"/>
        <v>1</v>
      </c>
      <c r="AM26" s="47">
        <f t="shared" si="7"/>
        <v>201</v>
      </c>
      <c r="AN26" s="48">
        <f>IF(AM26=0,"",(AM26-AI26-AJ26)*100)/AM26</f>
        <v>98.009950248756212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97.759950248756212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0.25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5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2009" priority="1" operator="equal">
      <formula>"P"</formula>
    </cfRule>
    <cfRule type="cellIs" dxfId="2008" priority="6" operator="equal">
      <formula>"D"</formula>
    </cfRule>
    <cfRule type="cellIs" dxfId="2007" priority="7" operator="equal">
      <formula>"S"</formula>
    </cfRule>
  </conditionalFormatting>
  <conditionalFormatting sqref="B15:AF25">
    <cfRule type="cellIs" dxfId="2006" priority="2" operator="equal">
      <formula>"L2"</formula>
    </cfRule>
    <cfRule type="cellIs" dxfId="2005" priority="3" operator="equal">
      <formula>"L1"</formula>
    </cfRule>
    <cfRule type="cellIs" dxfId="2004" priority="4" operator="equal">
      <formula>"F"</formula>
    </cfRule>
    <cfRule type="cellIs" dxfId="200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002" priority="8" stopIfTrue="1" operator="equal">
      <formula>"S"</formula>
    </cfRule>
    <cfRule type="cellIs" dxfId="2001" priority="9" stopIfTrue="1" operator="equal">
      <formula>"D"</formula>
    </cfRule>
    <cfRule type="cellIs" dxfId="200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0" zoomScale="172" zoomScaleNormal="172" workbookViewId="0">
      <selection activeCell="C22" sqref="C2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310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144">
        <v>32837945</v>
      </c>
      <c r="AB3" s="144"/>
      <c r="AC3" s="144"/>
      <c r="AD3" s="144"/>
      <c r="AE3" s="144"/>
      <c r="AF3" s="144"/>
      <c r="AG3" s="144"/>
      <c r="AH3" s="144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 t="s">
        <v>299</v>
      </c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 t="s">
        <v>299</v>
      </c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2</v>
      </c>
      <c r="AK17" s="6">
        <f t="shared" si="5"/>
        <v>0</v>
      </c>
      <c r="AL17" s="6">
        <f t="shared" si="0"/>
        <v>0</v>
      </c>
      <c r="AM17" s="7">
        <f t="shared" si="1"/>
        <v>2</v>
      </c>
      <c r="AN17" s="8">
        <f t="shared" si="2"/>
        <v>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 t="s">
        <v>299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</v>
      </c>
      <c r="AN20" s="8">
        <f t="shared" si="2"/>
        <v>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 t="s">
        <v>299</v>
      </c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1</v>
      </c>
      <c r="AN22" s="8">
        <f t="shared" si="2"/>
        <v>0</v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0</v>
      </c>
      <c r="AL26" s="47">
        <f t="shared" si="7"/>
        <v>0</v>
      </c>
      <c r="AM26" s="47">
        <f t="shared" si="7"/>
        <v>4</v>
      </c>
      <c r="AN26" s="48">
        <f>IF(AM26=0,"",(AM26-AI26-AJ26)*100)/AM26</f>
        <v>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AA3:AH3"/>
  </mergeCells>
  <conditionalFormatting sqref="B14:AF25">
    <cfRule type="cellIs" dxfId="1999" priority="1" operator="equal">
      <formula>"P"</formula>
    </cfRule>
    <cfRule type="cellIs" dxfId="1998" priority="6" operator="equal">
      <formula>"D"</formula>
    </cfRule>
    <cfRule type="cellIs" dxfId="1997" priority="7" operator="equal">
      <formula>"S"</formula>
    </cfRule>
  </conditionalFormatting>
  <conditionalFormatting sqref="B15:AF25">
    <cfRule type="cellIs" dxfId="1996" priority="2" operator="equal">
      <formula>"L2"</formula>
    </cfRule>
    <cfRule type="cellIs" dxfId="1995" priority="3" operator="equal">
      <formula>"L1"</formula>
    </cfRule>
    <cfRule type="cellIs" dxfId="1994" priority="4" operator="equal">
      <formula>"F"</formula>
    </cfRule>
    <cfRule type="cellIs" dxfId="199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992" priority="8" stopIfTrue="1" operator="equal">
      <formula>"S"</formula>
    </cfRule>
    <cfRule type="cellIs" dxfId="1991" priority="9" stopIfTrue="1" operator="equal">
      <formula>"D"</formula>
    </cfRule>
    <cfRule type="cellIs" dxfId="199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4" zoomScale="112" zoomScaleNormal="112" workbookViewId="0">
      <selection activeCell="AF25" sqref="AF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279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34361949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3777603629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 t="s">
        <v>341</v>
      </c>
      <c r="U15" s="11"/>
      <c r="V15" s="11"/>
      <c r="W15" s="11" t="s">
        <v>55</v>
      </c>
      <c r="X15" s="11" t="s">
        <v>56</v>
      </c>
      <c r="Y15" s="11"/>
      <c r="Z15" s="11"/>
      <c r="AA15" s="11" t="s">
        <v>341</v>
      </c>
      <c r="AB15" s="11"/>
      <c r="AC15" s="11"/>
      <c r="AD15" s="2"/>
      <c r="AE15" s="2"/>
      <c r="AF15" s="2"/>
      <c r="AG15" s="12"/>
      <c r="AH15" s="5">
        <f>COUNTIF(B15:AF15,"P")+COUNTIF(B15:AF15,"H")</f>
        <v>2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2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/>
      <c r="I16" s="11" t="s">
        <v>55</v>
      </c>
      <c r="J16" s="11" t="s">
        <v>56</v>
      </c>
      <c r="K16" s="11"/>
      <c r="L16" s="11"/>
      <c r="M16" s="11" t="s">
        <v>341</v>
      </c>
      <c r="N16" s="11"/>
      <c r="O16" s="11"/>
      <c r="P16" s="11" t="s">
        <v>55</v>
      </c>
      <c r="Q16" s="11" t="s">
        <v>56</v>
      </c>
      <c r="R16" s="11"/>
      <c r="S16" s="11"/>
      <c r="T16" s="11" t="s">
        <v>341</v>
      </c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4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4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 t="s">
        <v>341</v>
      </c>
      <c r="K17" s="11"/>
      <c r="L17" s="11"/>
      <c r="M17" s="11" t="s">
        <v>55</v>
      </c>
      <c r="N17" s="11" t="s">
        <v>56</v>
      </c>
      <c r="O17" s="11"/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 t="s">
        <v>341</v>
      </c>
      <c r="Y17" s="11"/>
      <c r="Z17" s="11"/>
      <c r="AA17" s="11" t="s">
        <v>55</v>
      </c>
      <c r="AB17" s="11" t="s">
        <v>56</v>
      </c>
      <c r="AC17" s="11"/>
      <c r="AD17" s="11"/>
      <c r="AE17" s="11" t="s">
        <v>341</v>
      </c>
      <c r="AF17" s="2"/>
      <c r="AG17" s="12"/>
      <c r="AH17" s="5">
        <f t="shared" ref="AH17:AH25" si="6">COUNTIF(B17:AF17,"P")+COUNTIF(B17:AC17,"H")</f>
        <v>4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4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 t="s">
        <v>341</v>
      </c>
      <c r="I18" s="11"/>
      <c r="J18" s="11"/>
      <c r="K18" s="11" t="s">
        <v>55</v>
      </c>
      <c r="L18" s="11" t="s">
        <v>56</v>
      </c>
      <c r="M18" s="11"/>
      <c r="N18" s="11"/>
      <c r="O18" s="11" t="s">
        <v>341</v>
      </c>
      <c r="P18" s="11"/>
      <c r="Q18" s="11"/>
      <c r="R18" s="11" t="s">
        <v>55</v>
      </c>
      <c r="S18" s="11" t="s">
        <v>56</v>
      </c>
      <c r="T18" s="11"/>
      <c r="U18" s="11"/>
      <c r="V18" s="11" t="s">
        <v>341</v>
      </c>
      <c r="W18" s="11"/>
      <c r="X18" s="11"/>
      <c r="Y18" s="11" t="s">
        <v>55</v>
      </c>
      <c r="Z18" s="11" t="s">
        <v>56</v>
      </c>
      <c r="AA18" s="11"/>
      <c r="AB18" s="11"/>
      <c r="AC18" s="11" t="s">
        <v>341</v>
      </c>
      <c r="AD18" s="11"/>
      <c r="AE18" s="11"/>
      <c r="AF18" s="11" t="s">
        <v>55</v>
      </c>
      <c r="AG18" s="12"/>
      <c r="AH18" s="5">
        <f t="shared" si="6"/>
        <v>4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4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 t="s">
        <v>299</v>
      </c>
      <c r="F19" s="11"/>
      <c r="G19" s="11"/>
      <c r="H19" s="11" t="s">
        <v>55</v>
      </c>
      <c r="I19" s="11" t="s">
        <v>56</v>
      </c>
      <c r="J19" s="11"/>
      <c r="K19" s="11"/>
      <c r="L19" s="11" t="s">
        <v>341</v>
      </c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 t="s">
        <v>341</v>
      </c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3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4</v>
      </c>
      <c r="AN19" s="8">
        <f t="shared" si="2"/>
        <v>75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 t="s">
        <v>341</v>
      </c>
      <c r="AF20" s="16"/>
      <c r="AG20" s="12"/>
      <c r="AH20" s="5">
        <f t="shared" si="6"/>
        <v>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 t="s">
        <v>341</v>
      </c>
      <c r="H21" s="11"/>
      <c r="I21" s="11"/>
      <c r="J21" s="11" t="s">
        <v>55</v>
      </c>
      <c r="K21" s="11" t="s">
        <v>56</v>
      </c>
      <c r="L21" s="11"/>
      <c r="M21" s="11"/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 t="s">
        <v>341</v>
      </c>
      <c r="V21" s="11"/>
      <c r="W21" s="11"/>
      <c r="X21" s="11" t="s">
        <v>55</v>
      </c>
      <c r="Y21" s="11" t="s">
        <v>56</v>
      </c>
      <c r="Z21" s="11"/>
      <c r="AA21" s="11"/>
      <c r="AB21" s="11" t="s">
        <v>341</v>
      </c>
      <c r="AC21" s="11"/>
      <c r="AD21" s="11"/>
      <c r="AE21" s="11" t="s">
        <v>55</v>
      </c>
      <c r="AF21" s="11" t="s">
        <v>56</v>
      </c>
      <c r="AG21" s="12"/>
      <c r="AH21" s="5">
        <f t="shared" si="6"/>
        <v>4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4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/>
      <c r="D22" s="11" t="s">
        <v>341</v>
      </c>
      <c r="E22" s="11"/>
      <c r="F22" s="11"/>
      <c r="G22" s="11" t="s">
        <v>55</v>
      </c>
      <c r="H22" s="11" t="s">
        <v>56</v>
      </c>
      <c r="I22" s="11"/>
      <c r="J22" s="11"/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 t="s">
        <v>341</v>
      </c>
      <c r="S22" s="11"/>
      <c r="T22" s="11"/>
      <c r="U22" s="11" t="s">
        <v>55</v>
      </c>
      <c r="V22" s="11" t="s">
        <v>56</v>
      </c>
      <c r="W22" s="11"/>
      <c r="X22" s="11"/>
      <c r="Y22" s="11" t="s">
        <v>341</v>
      </c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4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4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/>
      <c r="E23" s="11" t="s">
        <v>55</v>
      </c>
      <c r="F23" s="11" t="s">
        <v>56</v>
      </c>
      <c r="G23" s="11"/>
      <c r="H23" s="11"/>
      <c r="I23" s="11" t="s">
        <v>341</v>
      </c>
      <c r="J23" s="11"/>
      <c r="K23" s="11"/>
      <c r="L23" s="11" t="s">
        <v>55</v>
      </c>
      <c r="M23" s="11" t="s">
        <v>56</v>
      </c>
      <c r="N23" s="11"/>
      <c r="O23" s="11"/>
      <c r="P23" s="11" t="s">
        <v>341</v>
      </c>
      <c r="Q23" s="11"/>
      <c r="R23" s="11"/>
      <c r="S23" s="11" t="s">
        <v>55</v>
      </c>
      <c r="T23" s="11" t="s">
        <v>56</v>
      </c>
      <c r="U23" s="11"/>
      <c r="V23" s="11"/>
      <c r="W23" s="11" t="s">
        <v>299</v>
      </c>
      <c r="X23" s="11"/>
      <c r="Y23" s="11"/>
      <c r="Z23" s="11" t="s">
        <v>55</v>
      </c>
      <c r="AA23" s="11" t="s">
        <v>56</v>
      </c>
      <c r="AB23" s="11"/>
      <c r="AC23" s="11"/>
      <c r="AD23" s="11" t="s">
        <v>341</v>
      </c>
      <c r="AE23" s="11"/>
      <c r="AF23" s="11"/>
      <c r="AG23" s="12"/>
      <c r="AH23" s="5">
        <f t="shared" si="6"/>
        <v>4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5</v>
      </c>
      <c r="AN23" s="8">
        <f t="shared" si="2"/>
        <v>80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 t="s">
        <v>341</v>
      </c>
      <c r="G24" s="11"/>
      <c r="H24" s="11"/>
      <c r="I24" s="11" t="s">
        <v>55</v>
      </c>
      <c r="J24" s="11" t="s">
        <v>56</v>
      </c>
      <c r="K24" s="11"/>
      <c r="L24" s="11"/>
      <c r="M24" s="11" t="s">
        <v>341</v>
      </c>
      <c r="N24" s="11"/>
      <c r="O24" s="11"/>
      <c r="P24" s="11" t="s">
        <v>55</v>
      </c>
      <c r="Q24" s="11" t="s">
        <v>56</v>
      </c>
      <c r="R24" s="11"/>
      <c r="S24" s="11"/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4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4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 t="s">
        <v>341</v>
      </c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/>
      <c r="M25" s="35"/>
      <c r="N25" s="35" t="s">
        <v>55</v>
      </c>
      <c r="O25" s="35" t="s">
        <v>56</v>
      </c>
      <c r="P25" s="35"/>
      <c r="Q25" s="35"/>
      <c r="R25" s="35" t="s">
        <v>341</v>
      </c>
      <c r="S25" s="35"/>
      <c r="T25" s="35"/>
      <c r="U25" s="35" t="s">
        <v>55</v>
      </c>
      <c r="V25" s="35" t="s">
        <v>56</v>
      </c>
      <c r="W25" s="35"/>
      <c r="X25" s="35"/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 t="s">
        <v>341</v>
      </c>
      <c r="AG25" s="18"/>
      <c r="AH25" s="36">
        <f t="shared" si="6"/>
        <v>5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5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40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0</v>
      </c>
      <c r="AL26" s="47">
        <f t="shared" si="7"/>
        <v>0</v>
      </c>
      <c r="AM26" s="47">
        <f t="shared" si="7"/>
        <v>42</v>
      </c>
      <c r="AN26" s="48">
        <f>IF(AM26=0,"",(AM26-AI26-AJ26)*100)/AM26</f>
        <v>95.238095238095241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7</v>
      </c>
      <c r="AN30" s="43" t="s">
        <v>48</v>
      </c>
      <c r="AO30" s="44">
        <f>AN26-AL31</f>
        <v>95.238095238095241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7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1989" priority="1" operator="equal">
      <formula>"P"</formula>
    </cfRule>
    <cfRule type="cellIs" dxfId="1988" priority="6" operator="equal">
      <formula>"D"</formula>
    </cfRule>
    <cfRule type="cellIs" dxfId="1987" priority="7" operator="equal">
      <formula>"S"</formula>
    </cfRule>
  </conditionalFormatting>
  <conditionalFormatting sqref="B15:AF25">
    <cfRule type="cellIs" dxfId="1986" priority="2" operator="equal">
      <formula>"L2"</formula>
    </cfRule>
    <cfRule type="cellIs" dxfId="1985" priority="3" operator="equal">
      <formula>"L1"</formula>
    </cfRule>
    <cfRule type="cellIs" dxfId="1984" priority="4" operator="equal">
      <formula>"F"</formula>
    </cfRule>
    <cfRule type="cellIs" dxfId="198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982" priority="8" stopIfTrue="1" operator="equal">
      <formula>"S"</formula>
    </cfRule>
    <cfRule type="cellIs" dxfId="1981" priority="9" stopIfTrue="1" operator="equal">
      <formula>"D"</formula>
    </cfRule>
    <cfRule type="cellIs" dxfId="198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6" zoomScale="96" zoomScaleNormal="96" workbookViewId="0">
      <selection activeCell="AD15" sqref="AD1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278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29564497</v>
      </c>
      <c r="AA3" s="144"/>
      <c r="AB3" s="144"/>
      <c r="AC3" s="144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311</v>
      </c>
      <c r="V15" s="11" t="s">
        <v>311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2</v>
      </c>
      <c r="AL15" s="6">
        <f t="shared" si="0"/>
        <v>0</v>
      </c>
      <c r="AM15" s="7">
        <f t="shared" si="1"/>
        <v>10</v>
      </c>
      <c r="AN15" s="8">
        <f t="shared" si="2"/>
        <v>80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299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18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94.73684210526315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311</v>
      </c>
      <c r="G18" s="11" t="s">
        <v>311</v>
      </c>
      <c r="H18" s="11" t="s">
        <v>311</v>
      </c>
      <c r="I18" s="11" t="s">
        <v>311</v>
      </c>
      <c r="J18" s="11" t="s">
        <v>311</v>
      </c>
      <c r="K18" s="11" t="s">
        <v>55</v>
      </c>
      <c r="L18" s="11" t="s">
        <v>56</v>
      </c>
      <c r="M18" s="11" t="s">
        <v>311</v>
      </c>
      <c r="N18" s="11" t="s">
        <v>311</v>
      </c>
      <c r="O18" s="11" t="s">
        <v>311</v>
      </c>
      <c r="P18" s="11" t="s">
        <v>311</v>
      </c>
      <c r="Q18" s="11" t="s">
        <v>311</v>
      </c>
      <c r="R18" s="11" t="s">
        <v>55</v>
      </c>
      <c r="S18" s="11" t="s">
        <v>56</v>
      </c>
      <c r="T18" s="11" t="s">
        <v>311</v>
      </c>
      <c r="U18" s="11" t="s">
        <v>311</v>
      </c>
      <c r="V18" s="11" t="s">
        <v>311</v>
      </c>
      <c r="W18" s="11" t="s">
        <v>311</v>
      </c>
      <c r="X18" s="11" t="s">
        <v>311</v>
      </c>
      <c r="Y18" s="11" t="s">
        <v>55</v>
      </c>
      <c r="Z18" s="11" t="s">
        <v>56</v>
      </c>
      <c r="AA18" s="11" t="s">
        <v>311</v>
      </c>
      <c r="AB18" s="11" t="s">
        <v>311</v>
      </c>
      <c r="AC18" s="11" t="s">
        <v>311</v>
      </c>
      <c r="AD18" s="11" t="s">
        <v>311</v>
      </c>
      <c r="AE18" s="11" t="s">
        <v>311</v>
      </c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20</v>
      </c>
      <c r="AL18" s="6">
        <f t="shared" si="0"/>
        <v>0</v>
      </c>
      <c r="AM18" s="7">
        <f t="shared" si="1"/>
        <v>20</v>
      </c>
      <c r="AN18" s="8">
        <f t="shared" si="2"/>
        <v>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311</v>
      </c>
      <c r="D19" s="11" t="s">
        <v>311</v>
      </c>
      <c r="E19" s="11" t="s">
        <v>311</v>
      </c>
      <c r="F19" s="11" t="s">
        <v>311</v>
      </c>
      <c r="G19" s="11" t="s">
        <v>311</v>
      </c>
      <c r="H19" s="11" t="s">
        <v>55</v>
      </c>
      <c r="I19" s="11" t="s">
        <v>56</v>
      </c>
      <c r="J19" s="11" t="s">
        <v>311</v>
      </c>
      <c r="K19" s="11" t="s">
        <v>311</v>
      </c>
      <c r="L19" s="11" t="s">
        <v>311</v>
      </c>
      <c r="M19" s="11" t="s">
        <v>311</v>
      </c>
      <c r="N19" s="11" t="s">
        <v>311</v>
      </c>
      <c r="O19" s="11" t="s">
        <v>55</v>
      </c>
      <c r="P19" s="11" t="s">
        <v>56</v>
      </c>
      <c r="Q19" s="11" t="s">
        <v>70</v>
      </c>
      <c r="R19" s="11" t="s">
        <v>311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8</v>
      </c>
      <c r="AI19" s="5">
        <f t="shared" si="3"/>
        <v>0</v>
      </c>
      <c r="AJ19" s="6">
        <f t="shared" si="4"/>
        <v>0</v>
      </c>
      <c r="AK19" s="6">
        <f t="shared" si="5"/>
        <v>11</v>
      </c>
      <c r="AL19" s="6">
        <f t="shared" si="0"/>
        <v>0</v>
      </c>
      <c r="AM19" s="7">
        <f t="shared" si="1"/>
        <v>19</v>
      </c>
      <c r="AN19" s="8">
        <f t="shared" si="2"/>
        <v>42.105263157894733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299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20</v>
      </c>
      <c r="AI25" s="36">
        <f t="shared" si="3"/>
        <v>0</v>
      </c>
      <c r="AJ25" s="37">
        <f t="shared" si="4"/>
        <v>1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95.238095238095227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166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33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99.004975124378106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97.3549751243781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1.6500000000000001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33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C3"/>
  </mergeCells>
  <conditionalFormatting sqref="B14:AF25">
    <cfRule type="cellIs" dxfId="1979" priority="1" operator="equal">
      <formula>"P"</formula>
    </cfRule>
    <cfRule type="cellIs" dxfId="1978" priority="6" operator="equal">
      <formula>"D"</formula>
    </cfRule>
    <cfRule type="cellIs" dxfId="1977" priority="7" operator="equal">
      <formula>"S"</formula>
    </cfRule>
  </conditionalFormatting>
  <conditionalFormatting sqref="B15:AF25">
    <cfRule type="cellIs" dxfId="1976" priority="2" operator="equal">
      <formula>"L2"</formula>
    </cfRule>
    <cfRule type="cellIs" dxfId="1975" priority="3" operator="equal">
      <formula>"L1"</formula>
    </cfRule>
    <cfRule type="cellIs" dxfId="1974" priority="4" operator="equal">
      <formula>"F"</formula>
    </cfRule>
    <cfRule type="cellIs" dxfId="197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972" priority="8" stopIfTrue="1" operator="equal">
      <formula>"S"</formula>
    </cfRule>
    <cfRule type="cellIs" dxfId="1971" priority="9" stopIfTrue="1" operator="equal">
      <formula>"D"</formula>
    </cfRule>
    <cfRule type="cellIs" dxfId="197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0" zoomScale="98" zoomScaleNormal="98" workbookViewId="0">
      <selection activeCell="AO30" sqref="AO30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277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28639344</v>
      </c>
      <c r="AA3" s="144"/>
      <c r="AB3" s="144"/>
      <c r="AC3" s="144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3777601819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/>
      <c r="U15" s="11"/>
      <c r="V15" s="11"/>
      <c r="W15" s="11" t="s">
        <v>55</v>
      </c>
      <c r="X15" s="11" t="s">
        <v>56</v>
      </c>
      <c r="Y15" s="11" t="s">
        <v>341</v>
      </c>
      <c r="Z15" s="11"/>
      <c r="AA15" s="11" t="s">
        <v>340</v>
      </c>
      <c r="AB15" s="11"/>
      <c r="AC15" s="11"/>
      <c r="AD15" s="2"/>
      <c r="AE15" s="2"/>
      <c r="AF15" s="2"/>
      <c r="AG15" s="12"/>
      <c r="AH15" s="5">
        <f>COUNTIF(B15:AF15,"P")+COUNTIF(B15:AF15,"H")</f>
        <v>2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2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 t="s">
        <v>341</v>
      </c>
      <c r="L16" s="11"/>
      <c r="M16" s="11"/>
      <c r="N16" s="11" t="s">
        <v>340</v>
      </c>
      <c r="O16" s="11"/>
      <c r="P16" s="11" t="s">
        <v>55</v>
      </c>
      <c r="Q16" s="11" t="s">
        <v>56</v>
      </c>
      <c r="R16" s="11" t="s">
        <v>341</v>
      </c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3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3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 t="s">
        <v>341</v>
      </c>
      <c r="I17" s="11"/>
      <c r="J17" s="11"/>
      <c r="K17" s="11"/>
      <c r="L17" s="11"/>
      <c r="M17" s="11" t="s">
        <v>55</v>
      </c>
      <c r="N17" s="11" t="s">
        <v>56</v>
      </c>
      <c r="O17" s="11" t="s">
        <v>341</v>
      </c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/>
      <c r="Y17" s="11"/>
      <c r="Z17" s="11"/>
      <c r="AA17" s="11" t="s">
        <v>55</v>
      </c>
      <c r="AB17" s="11" t="s">
        <v>56</v>
      </c>
      <c r="AC17" s="11" t="s">
        <v>341</v>
      </c>
      <c r="AD17" s="11"/>
      <c r="AE17" s="11"/>
      <c r="AF17" s="2"/>
      <c r="AG17" s="12"/>
      <c r="AH17" s="5">
        <f t="shared" ref="AH17:AH25" si="6">COUNTIF(B17:AF17,"P")+COUNTIF(B17:AC17,"H")</f>
        <v>4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4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/>
      <c r="I18" s="11"/>
      <c r="J18" s="11"/>
      <c r="K18" s="11" t="s">
        <v>55</v>
      </c>
      <c r="L18" s="11" t="s">
        <v>56</v>
      </c>
      <c r="M18" s="11" t="s">
        <v>341</v>
      </c>
      <c r="N18" s="11"/>
      <c r="O18" s="11"/>
      <c r="P18" s="11"/>
      <c r="Q18" s="11"/>
      <c r="R18" s="11" t="s">
        <v>55</v>
      </c>
      <c r="S18" s="11" t="s">
        <v>56</v>
      </c>
      <c r="T18" s="11" t="s">
        <v>341</v>
      </c>
      <c r="U18" s="11"/>
      <c r="V18" s="11"/>
      <c r="W18" s="11"/>
      <c r="X18" s="11"/>
      <c r="Y18" s="11" t="s">
        <v>55</v>
      </c>
      <c r="Z18" s="11" t="s">
        <v>56</v>
      </c>
      <c r="AA18" s="11" t="s">
        <v>341</v>
      </c>
      <c r="AB18" s="11"/>
      <c r="AC18" s="11"/>
      <c r="AD18" s="11"/>
      <c r="AE18" s="11"/>
      <c r="AF18" s="11" t="s">
        <v>55</v>
      </c>
      <c r="AG18" s="12"/>
      <c r="AH18" s="5">
        <f t="shared" si="6"/>
        <v>4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4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/>
      <c r="F19" s="11"/>
      <c r="G19" s="11"/>
      <c r="H19" s="11" t="s">
        <v>55</v>
      </c>
      <c r="I19" s="11" t="s">
        <v>56</v>
      </c>
      <c r="J19" s="11" t="s">
        <v>341</v>
      </c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/>
      <c r="AA19" s="11"/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4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4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/>
      <c r="AF20" s="16"/>
      <c r="AG20" s="12"/>
      <c r="AH20" s="5">
        <f t="shared" si="6"/>
        <v>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/>
      <c r="G21" s="11"/>
      <c r="H21" s="11"/>
      <c r="I21" s="11"/>
      <c r="J21" s="11" t="s">
        <v>55</v>
      </c>
      <c r="K21" s="11" t="s">
        <v>56</v>
      </c>
      <c r="L21" s="11" t="s">
        <v>341</v>
      </c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/>
      <c r="V21" s="11"/>
      <c r="W21" s="11"/>
      <c r="X21" s="11" t="s">
        <v>55</v>
      </c>
      <c r="Y21" s="11" t="s">
        <v>56</v>
      </c>
      <c r="Z21" s="11" t="s">
        <v>341</v>
      </c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4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4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/>
      <c r="E22" s="11"/>
      <c r="F22" s="11"/>
      <c r="G22" s="11" t="s">
        <v>55</v>
      </c>
      <c r="H22" s="11" t="s">
        <v>56</v>
      </c>
      <c r="I22" s="11" t="s">
        <v>341</v>
      </c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/>
      <c r="R22" s="11"/>
      <c r="S22" s="11"/>
      <c r="T22" s="11"/>
      <c r="U22" s="11" t="s">
        <v>55</v>
      </c>
      <c r="V22" s="11" t="s">
        <v>56</v>
      </c>
      <c r="W22" s="11" t="s">
        <v>341</v>
      </c>
      <c r="X22" s="11"/>
      <c r="Y22" s="11"/>
      <c r="Z22" s="11"/>
      <c r="AA22" s="11"/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5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5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 t="s">
        <v>341</v>
      </c>
      <c r="H23" s="11"/>
      <c r="I23" s="11"/>
      <c r="J23" s="11"/>
      <c r="K23" s="11"/>
      <c r="L23" s="11" t="s">
        <v>55</v>
      </c>
      <c r="M23" s="11" t="s">
        <v>56</v>
      </c>
      <c r="N23" s="11" t="s">
        <v>341</v>
      </c>
      <c r="O23" s="11"/>
      <c r="P23" s="11"/>
      <c r="Q23" s="11"/>
      <c r="R23" s="11"/>
      <c r="S23" s="11" t="s">
        <v>55</v>
      </c>
      <c r="T23" s="11" t="s">
        <v>56</v>
      </c>
      <c r="U23" s="11" t="s">
        <v>341</v>
      </c>
      <c r="V23" s="11"/>
      <c r="W23" s="11"/>
      <c r="X23" s="11"/>
      <c r="Y23" s="11"/>
      <c r="Z23" s="11" t="s">
        <v>55</v>
      </c>
      <c r="AA23" s="11" t="s">
        <v>56</v>
      </c>
      <c r="AB23" s="11" t="s">
        <v>341</v>
      </c>
      <c r="AC23" s="11"/>
      <c r="AD23" s="11"/>
      <c r="AE23" s="11"/>
      <c r="AF23" s="11"/>
      <c r="AG23" s="12"/>
      <c r="AH23" s="5">
        <f t="shared" si="6"/>
        <v>4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4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/>
      <c r="G24" s="11"/>
      <c r="H24" s="11"/>
      <c r="I24" s="11" t="s">
        <v>55</v>
      </c>
      <c r="J24" s="11" t="s">
        <v>56</v>
      </c>
      <c r="K24" s="11" t="s">
        <v>341</v>
      </c>
      <c r="L24" s="11"/>
      <c r="M24" s="11"/>
      <c r="N24" s="11"/>
      <c r="O24" s="11"/>
      <c r="P24" s="11" t="s">
        <v>55</v>
      </c>
      <c r="Q24" s="11" t="s">
        <v>56</v>
      </c>
      <c r="R24" s="11" t="s">
        <v>341</v>
      </c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3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3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 t="s">
        <v>341</v>
      </c>
      <c r="Q25" s="35"/>
      <c r="R25" s="35"/>
      <c r="S25" s="35"/>
      <c r="T25" s="35"/>
      <c r="U25" s="35" t="s">
        <v>55</v>
      </c>
      <c r="V25" s="35" t="s">
        <v>56</v>
      </c>
      <c r="W25" s="35" t="s">
        <v>341</v>
      </c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/>
      <c r="AF25" s="35"/>
      <c r="AG25" s="18"/>
      <c r="AH25" s="36">
        <f t="shared" si="6"/>
        <v>3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3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38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38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C3"/>
  </mergeCells>
  <conditionalFormatting sqref="B14:AF25">
    <cfRule type="cellIs" dxfId="1969" priority="1" operator="equal">
      <formula>"P"</formula>
    </cfRule>
    <cfRule type="cellIs" dxfId="1968" priority="6" operator="equal">
      <formula>"D"</formula>
    </cfRule>
    <cfRule type="cellIs" dxfId="1967" priority="7" operator="equal">
      <formula>"S"</formula>
    </cfRule>
  </conditionalFormatting>
  <conditionalFormatting sqref="B15:AF25">
    <cfRule type="cellIs" dxfId="1966" priority="2" operator="equal">
      <formula>"L2"</formula>
    </cfRule>
    <cfRule type="cellIs" dxfId="1965" priority="3" operator="equal">
      <formula>"L1"</formula>
    </cfRule>
    <cfRule type="cellIs" dxfId="1964" priority="4" operator="equal">
      <formula>"F"</formula>
    </cfRule>
    <cfRule type="cellIs" dxfId="196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962" priority="8" stopIfTrue="1" operator="equal">
      <formula>"S"</formula>
    </cfRule>
    <cfRule type="cellIs" dxfId="1961" priority="9" stopIfTrue="1" operator="equal">
      <formula>"D"</formula>
    </cfRule>
    <cfRule type="cellIs" dxfId="196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Z3" sqref="Z3:AG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276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41788526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3777720200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0</v>
      </c>
      <c r="AN26" s="48" t="e">
        <f>IF(AM26=0,"",(AM26-AI26-AJ26)*100)/AM26</f>
        <v>#VALUE!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 t="e">
        <f>IF(AN26&lt;89,0,IF(AN26&gt;98,10,VLOOKUP(AN26,'[1]Pla. Aux.'!A17:B1117,2)))</f>
        <v>#VALUE!</v>
      </c>
      <c r="AN30" s="43" t="s">
        <v>48</v>
      </c>
      <c r="AO30" s="44" t="e">
        <f>AN26-AL31</f>
        <v>#VALUE!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 t="e">
        <f>IF(AO30&lt;89,0,IF(AO30&gt;98,10,VLOOKUP(AO30,'[1]Pla. Aux.'!A18:B1118,2)))</f>
        <v>#VALUE!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1959" priority="1" operator="equal">
      <formula>"P"</formula>
    </cfRule>
    <cfRule type="cellIs" dxfId="1958" priority="6" operator="equal">
      <formula>"D"</formula>
    </cfRule>
    <cfRule type="cellIs" dxfId="1957" priority="7" operator="equal">
      <formula>"S"</formula>
    </cfRule>
  </conditionalFormatting>
  <conditionalFormatting sqref="B15:AF25">
    <cfRule type="cellIs" dxfId="1956" priority="2" operator="equal">
      <formula>"L2"</formula>
    </cfRule>
    <cfRule type="cellIs" dxfId="1955" priority="3" operator="equal">
      <formula>"L1"</formula>
    </cfRule>
    <cfRule type="cellIs" dxfId="1954" priority="4" operator="equal">
      <formula>"F"</formula>
    </cfRule>
    <cfRule type="cellIs" dxfId="195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952" priority="8" stopIfTrue="1" operator="equal">
      <formula>"S"</formula>
    </cfRule>
    <cfRule type="cellIs" dxfId="1951" priority="9" stopIfTrue="1" operator="equal">
      <formula>"D"</formula>
    </cfRule>
    <cfRule type="cellIs" dxfId="195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4" zoomScale="112" zoomScaleNormal="112" workbookViewId="0">
      <selection activeCell="AF25" sqref="AF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275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28198920</v>
      </c>
      <c r="AA3" s="144"/>
      <c r="AB3" s="144"/>
      <c r="AC3" s="144"/>
      <c r="AD3" s="144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3777658299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 t="s">
        <v>341</v>
      </c>
      <c r="U15" s="11"/>
      <c r="V15" s="11"/>
      <c r="W15" s="11" t="s">
        <v>55</v>
      </c>
      <c r="X15" s="11" t="s">
        <v>56</v>
      </c>
      <c r="Y15" s="11" t="s">
        <v>341</v>
      </c>
      <c r="Z15" s="11"/>
      <c r="AA15" s="11" t="s">
        <v>341</v>
      </c>
      <c r="AB15" s="11"/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/>
      <c r="I16" s="11" t="s">
        <v>55</v>
      </c>
      <c r="J16" s="11" t="s">
        <v>56</v>
      </c>
      <c r="K16" s="11" t="s">
        <v>341</v>
      </c>
      <c r="L16" s="11"/>
      <c r="M16" s="11" t="s">
        <v>341</v>
      </c>
      <c r="N16" s="11"/>
      <c r="O16" s="11"/>
      <c r="P16" s="11" t="s">
        <v>55</v>
      </c>
      <c r="Q16" s="11" t="s">
        <v>56</v>
      </c>
      <c r="R16" s="11" t="s">
        <v>341</v>
      </c>
      <c r="S16" s="11"/>
      <c r="T16" s="11" t="s">
        <v>341</v>
      </c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/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7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7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 t="s">
        <v>341</v>
      </c>
      <c r="I17" s="11"/>
      <c r="J17" s="11" t="s">
        <v>341</v>
      </c>
      <c r="K17" s="11"/>
      <c r="L17" s="11"/>
      <c r="M17" s="11" t="s">
        <v>55</v>
      </c>
      <c r="N17" s="11" t="s">
        <v>56</v>
      </c>
      <c r="O17" s="11" t="s">
        <v>341</v>
      </c>
      <c r="P17" s="11"/>
      <c r="Q17" s="11" t="s">
        <v>299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 t="s">
        <v>341</v>
      </c>
      <c r="Y17" s="11"/>
      <c r="Z17" s="11"/>
      <c r="AA17" s="11" t="s">
        <v>55</v>
      </c>
      <c r="AB17" s="11" t="s">
        <v>56</v>
      </c>
      <c r="AC17" s="11" t="s">
        <v>341</v>
      </c>
      <c r="AD17" s="11"/>
      <c r="AE17" s="11" t="s">
        <v>341</v>
      </c>
      <c r="AF17" s="2"/>
      <c r="AG17" s="12"/>
      <c r="AH17" s="5">
        <f t="shared" ref="AH17:AH25" si="6">COUNTIF(B17:AF17,"P")+COUNTIF(B17:AC17,"H")</f>
        <v>7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8</v>
      </c>
      <c r="AN17" s="8">
        <f t="shared" si="2"/>
        <v>87.5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 t="s">
        <v>341</v>
      </c>
      <c r="I18" s="11"/>
      <c r="J18" s="11"/>
      <c r="K18" s="11" t="s">
        <v>55</v>
      </c>
      <c r="L18" s="11" t="s">
        <v>56</v>
      </c>
      <c r="M18" s="11" t="s">
        <v>341</v>
      </c>
      <c r="N18" s="11"/>
      <c r="O18" s="11" t="s">
        <v>341</v>
      </c>
      <c r="P18" s="11"/>
      <c r="Q18" s="11"/>
      <c r="R18" s="11" t="s">
        <v>55</v>
      </c>
      <c r="S18" s="11" t="s">
        <v>56</v>
      </c>
      <c r="T18" s="11" t="s">
        <v>341</v>
      </c>
      <c r="U18" s="11"/>
      <c r="V18" s="11" t="s">
        <v>341</v>
      </c>
      <c r="W18" s="11"/>
      <c r="X18" s="11"/>
      <c r="Y18" s="11" t="s">
        <v>55</v>
      </c>
      <c r="Z18" s="11" t="s">
        <v>56</v>
      </c>
      <c r="AA18" s="11" t="s">
        <v>341</v>
      </c>
      <c r="AB18" s="11"/>
      <c r="AC18" s="11" t="s">
        <v>341</v>
      </c>
      <c r="AD18" s="11"/>
      <c r="AE18" s="11"/>
      <c r="AF18" s="11" t="s">
        <v>55</v>
      </c>
      <c r="AG18" s="12"/>
      <c r="AH18" s="5">
        <f t="shared" si="6"/>
        <v>8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 t="s">
        <v>341</v>
      </c>
      <c r="F19" s="11"/>
      <c r="G19" s="11"/>
      <c r="H19" s="11" t="s">
        <v>55</v>
      </c>
      <c r="I19" s="11" t="s">
        <v>56</v>
      </c>
      <c r="J19" s="11" t="s">
        <v>341</v>
      </c>
      <c r="K19" s="11"/>
      <c r="L19" s="11" t="s">
        <v>341</v>
      </c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 t="s">
        <v>341</v>
      </c>
      <c r="AA19" s="11"/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8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8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/>
      <c r="E20" s="11"/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 t="s">
        <v>341</v>
      </c>
      <c r="AF20" s="16"/>
      <c r="AG20" s="12"/>
      <c r="AH20" s="5">
        <f t="shared" si="6"/>
        <v>4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4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/>
      <c r="G21" s="11" t="s">
        <v>341</v>
      </c>
      <c r="H21" s="11"/>
      <c r="I21" s="11"/>
      <c r="J21" s="11" t="s">
        <v>55</v>
      </c>
      <c r="K21" s="11" t="s">
        <v>56</v>
      </c>
      <c r="L21" s="11" t="s">
        <v>311</v>
      </c>
      <c r="M21" s="11"/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 t="s">
        <v>341</v>
      </c>
      <c r="V21" s="11"/>
      <c r="W21" s="11"/>
      <c r="X21" s="11" t="s">
        <v>55</v>
      </c>
      <c r="Y21" s="11" t="s">
        <v>56</v>
      </c>
      <c r="Z21" s="11" t="s">
        <v>341</v>
      </c>
      <c r="AA21" s="11"/>
      <c r="AB21" s="11" t="s">
        <v>341</v>
      </c>
      <c r="AC21" s="11"/>
      <c r="AD21" s="11"/>
      <c r="AE21" s="11" t="s">
        <v>55</v>
      </c>
      <c r="AF21" s="11" t="s">
        <v>56</v>
      </c>
      <c r="AG21" s="12"/>
      <c r="AH21" s="5">
        <f t="shared" si="6"/>
        <v>7</v>
      </c>
      <c r="AI21" s="5">
        <f t="shared" si="3"/>
        <v>0</v>
      </c>
      <c r="AJ21" s="6">
        <f t="shared" si="4"/>
        <v>0</v>
      </c>
      <c r="AK21" s="6">
        <f t="shared" si="5"/>
        <v>1</v>
      </c>
      <c r="AL21" s="6">
        <f>COUNTIF(B21:AD21,"L2")</f>
        <v>0</v>
      </c>
      <c r="AM21" s="7">
        <f t="shared" si="1"/>
        <v>8</v>
      </c>
      <c r="AN21" s="8">
        <f t="shared" si="2"/>
        <v>87.5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 t="s">
        <v>341</v>
      </c>
      <c r="E22" s="11"/>
      <c r="F22" s="11"/>
      <c r="G22" s="11" t="s">
        <v>55</v>
      </c>
      <c r="H22" s="11" t="s">
        <v>56</v>
      </c>
      <c r="I22" s="11" t="s">
        <v>341</v>
      </c>
      <c r="J22" s="11"/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/>
      <c r="R22" s="11" t="s">
        <v>341</v>
      </c>
      <c r="S22" s="11"/>
      <c r="T22" s="11"/>
      <c r="U22" s="11" t="s">
        <v>55</v>
      </c>
      <c r="V22" s="11" t="s">
        <v>56</v>
      </c>
      <c r="W22" s="11" t="s">
        <v>341</v>
      </c>
      <c r="X22" s="11"/>
      <c r="Y22" s="11" t="s">
        <v>341</v>
      </c>
      <c r="Z22" s="11"/>
      <c r="AA22" s="11"/>
      <c r="AB22" s="11" t="s">
        <v>55</v>
      </c>
      <c r="AC22" s="11" t="s">
        <v>56</v>
      </c>
      <c r="AD22" s="11" t="s">
        <v>299</v>
      </c>
      <c r="AE22" s="11"/>
      <c r="AF22" s="2"/>
      <c r="AG22" s="12"/>
      <c r="AH22" s="5">
        <f>COUNTIF(B22:AF22,"P")+COUNTIF(B22:AC22,"H")</f>
        <v>8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9</v>
      </c>
      <c r="AN22" s="8">
        <f t="shared" si="2"/>
        <v>88.888888888888886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/>
      <c r="E23" s="11" t="s">
        <v>55</v>
      </c>
      <c r="F23" s="11" t="s">
        <v>56</v>
      </c>
      <c r="G23" s="11" t="s">
        <v>341</v>
      </c>
      <c r="H23" s="11"/>
      <c r="I23" s="11" t="s">
        <v>341</v>
      </c>
      <c r="J23" s="11"/>
      <c r="K23" s="11"/>
      <c r="L23" s="11" t="s">
        <v>55</v>
      </c>
      <c r="M23" s="11" t="s">
        <v>56</v>
      </c>
      <c r="N23" s="11" t="s">
        <v>341</v>
      </c>
      <c r="O23" s="11"/>
      <c r="P23" s="11" t="s">
        <v>341</v>
      </c>
      <c r="Q23" s="11"/>
      <c r="R23" s="11"/>
      <c r="S23" s="11" t="s">
        <v>55</v>
      </c>
      <c r="T23" s="11" t="s">
        <v>56</v>
      </c>
      <c r="U23" s="11" t="s">
        <v>299</v>
      </c>
      <c r="V23" s="11"/>
      <c r="W23" s="11" t="s">
        <v>341</v>
      </c>
      <c r="X23" s="11"/>
      <c r="Y23" s="11"/>
      <c r="Z23" s="11" t="s">
        <v>55</v>
      </c>
      <c r="AA23" s="11" t="s">
        <v>56</v>
      </c>
      <c r="AB23" s="11" t="s">
        <v>341</v>
      </c>
      <c r="AC23" s="11"/>
      <c r="AD23" s="11" t="s">
        <v>341</v>
      </c>
      <c r="AE23" s="11"/>
      <c r="AF23" s="11"/>
      <c r="AG23" s="12"/>
      <c r="AH23" s="5">
        <f t="shared" si="6"/>
        <v>8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9</v>
      </c>
      <c r="AN23" s="8">
        <f t="shared" si="2"/>
        <v>88.888888888888886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 t="s">
        <v>341</v>
      </c>
      <c r="G24" s="11"/>
      <c r="H24" s="11"/>
      <c r="I24" s="11" t="s">
        <v>55</v>
      </c>
      <c r="J24" s="11" t="s">
        <v>56</v>
      </c>
      <c r="K24" s="11" t="s">
        <v>341</v>
      </c>
      <c r="L24" s="11"/>
      <c r="M24" s="11" t="s">
        <v>341</v>
      </c>
      <c r="N24" s="11"/>
      <c r="O24" s="11"/>
      <c r="P24" s="11" t="s">
        <v>55</v>
      </c>
      <c r="Q24" s="11" t="s">
        <v>56</v>
      </c>
      <c r="R24" s="11" t="s">
        <v>341</v>
      </c>
      <c r="S24" s="11"/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7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7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 t="s">
        <v>341</v>
      </c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/>
      <c r="M25" s="35"/>
      <c r="N25" s="35" t="s">
        <v>55</v>
      </c>
      <c r="O25" s="35" t="s">
        <v>56</v>
      </c>
      <c r="P25" s="35" t="s">
        <v>341</v>
      </c>
      <c r="Q25" s="35"/>
      <c r="R25" s="35" t="s">
        <v>341</v>
      </c>
      <c r="S25" s="35"/>
      <c r="T25" s="35"/>
      <c r="U25" s="35" t="s">
        <v>55</v>
      </c>
      <c r="V25" s="35" t="s">
        <v>56</v>
      </c>
      <c r="W25" s="35" t="s">
        <v>341</v>
      </c>
      <c r="X25" s="35"/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/>
      <c r="AF25" s="35" t="s">
        <v>341</v>
      </c>
      <c r="AG25" s="18"/>
      <c r="AH25" s="36">
        <f t="shared" si="6"/>
        <v>9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9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77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1</v>
      </c>
      <c r="AL26" s="47">
        <f t="shared" si="7"/>
        <v>0</v>
      </c>
      <c r="AM26" s="47">
        <f t="shared" si="7"/>
        <v>81</v>
      </c>
      <c r="AN26" s="48">
        <f>IF(AM26=0,"",(AM26-AI26-AJ26)*100)/AM26</f>
        <v>96.296296296296291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8</v>
      </c>
      <c r="AN30" s="43" t="s">
        <v>48</v>
      </c>
      <c r="AO30" s="44">
        <f>AN26-AL31</f>
        <v>96.246296296296293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0.05</v>
      </c>
      <c r="AM31" s="61"/>
      <c r="AN31" s="43" t="s">
        <v>50</v>
      </c>
      <c r="AO31" s="42">
        <f>IF(AO30&lt;89,0,IF(AO30&gt;98,10,VLOOKUP(AO30,'[1]Pla. Aux.'!A18:B1118,2)))</f>
        <v>8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1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D3"/>
  </mergeCells>
  <conditionalFormatting sqref="B14:AF25">
    <cfRule type="cellIs" dxfId="1949" priority="1" operator="equal">
      <formula>"P"</formula>
    </cfRule>
    <cfRule type="cellIs" dxfId="1948" priority="6" operator="equal">
      <formula>"D"</formula>
    </cfRule>
    <cfRule type="cellIs" dxfId="1947" priority="7" operator="equal">
      <formula>"S"</formula>
    </cfRule>
  </conditionalFormatting>
  <conditionalFormatting sqref="B15:AF25">
    <cfRule type="cellIs" dxfId="1946" priority="2" operator="equal">
      <formula>"L2"</formula>
    </cfRule>
    <cfRule type="cellIs" dxfId="1945" priority="3" operator="equal">
      <formula>"L1"</formula>
    </cfRule>
    <cfRule type="cellIs" dxfId="1944" priority="4" operator="equal">
      <formula>"F"</formula>
    </cfRule>
    <cfRule type="cellIs" dxfId="194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942" priority="8" stopIfTrue="1" operator="equal">
      <formula>"S"</formula>
    </cfRule>
    <cfRule type="cellIs" dxfId="1941" priority="9" stopIfTrue="1" operator="equal">
      <formula>"D"</formula>
    </cfRule>
    <cfRule type="cellIs" dxfId="194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AE17" sqref="AE17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274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333</v>
      </c>
      <c r="AC8" s="127"/>
      <c r="AD8" s="126" t="s">
        <v>333</v>
      </c>
      <c r="AE8" s="127"/>
      <c r="AF8" s="126" t="s">
        <v>333</v>
      </c>
      <c r="AG8" s="127"/>
      <c r="AH8" s="57" t="s">
        <v>333</v>
      </c>
      <c r="AI8" s="57" t="s">
        <v>333</v>
      </c>
      <c r="AJ8" s="57" t="s">
        <v>333</v>
      </c>
      <c r="AK8" s="57" t="s">
        <v>333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/>
      <c r="U15" s="11"/>
      <c r="V15" s="11"/>
      <c r="W15" s="11" t="s">
        <v>55</v>
      </c>
      <c r="X15" s="11" t="s">
        <v>56</v>
      </c>
      <c r="Y15" s="11" t="s">
        <v>341</v>
      </c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2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2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 t="s">
        <v>341</v>
      </c>
      <c r="L16" s="11"/>
      <c r="M16" s="11"/>
      <c r="N16" s="11"/>
      <c r="O16" s="11"/>
      <c r="P16" s="11" t="s">
        <v>55</v>
      </c>
      <c r="Q16" s="11" t="s">
        <v>56</v>
      </c>
      <c r="R16" s="11" t="s">
        <v>341</v>
      </c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3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3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 t="s">
        <v>341</v>
      </c>
      <c r="I17" s="11"/>
      <c r="J17" s="11"/>
      <c r="K17" s="11"/>
      <c r="L17" s="11"/>
      <c r="M17" s="11" t="s">
        <v>55</v>
      </c>
      <c r="N17" s="11" t="s">
        <v>56</v>
      </c>
      <c r="O17" s="11" t="s">
        <v>341</v>
      </c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/>
      <c r="Y17" s="11"/>
      <c r="Z17" s="11"/>
      <c r="AA17" s="11" t="s">
        <v>55</v>
      </c>
      <c r="AB17" s="11" t="s">
        <v>56</v>
      </c>
      <c r="AC17" s="11" t="s">
        <v>341</v>
      </c>
      <c r="AD17" s="11"/>
      <c r="AE17" s="11"/>
      <c r="AF17" s="2"/>
      <c r="AG17" s="12"/>
      <c r="AH17" s="5">
        <f t="shared" ref="AH17:AH25" si="6">COUNTIF(B17:AF17,"P")+COUNTIF(B17:AC17,"H")</f>
        <v>4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4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/>
      <c r="I18" s="11"/>
      <c r="J18" s="11"/>
      <c r="K18" s="11" t="s">
        <v>55</v>
      </c>
      <c r="L18" s="11" t="s">
        <v>56</v>
      </c>
      <c r="M18" s="11" t="s">
        <v>341</v>
      </c>
      <c r="N18" s="11"/>
      <c r="O18" s="11"/>
      <c r="P18" s="11"/>
      <c r="Q18" s="11"/>
      <c r="R18" s="11" t="s">
        <v>55</v>
      </c>
      <c r="S18" s="11" t="s">
        <v>56</v>
      </c>
      <c r="T18" s="11" t="s">
        <v>341</v>
      </c>
      <c r="U18" s="11"/>
      <c r="V18" s="11"/>
      <c r="W18" s="11"/>
      <c r="X18" s="11"/>
      <c r="Y18" s="11" t="s">
        <v>55</v>
      </c>
      <c r="Z18" s="11" t="s">
        <v>56</v>
      </c>
      <c r="AA18" s="11" t="s">
        <v>341</v>
      </c>
      <c r="AB18" s="11"/>
      <c r="AC18" s="11"/>
      <c r="AD18" s="11"/>
      <c r="AE18" s="11"/>
      <c r="AF18" s="11" t="s">
        <v>55</v>
      </c>
      <c r="AG18" s="12"/>
      <c r="AH18" s="5">
        <f t="shared" si="6"/>
        <v>4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4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/>
      <c r="F19" s="11"/>
      <c r="G19" s="11"/>
      <c r="H19" s="11" t="s">
        <v>55</v>
      </c>
      <c r="I19" s="11" t="s">
        <v>56</v>
      </c>
      <c r="J19" s="11" t="s">
        <v>341</v>
      </c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/>
      <c r="AA19" s="11"/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4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4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/>
      <c r="AF20" s="16"/>
      <c r="AG20" s="12"/>
      <c r="AH20" s="5">
        <f t="shared" si="6"/>
        <v>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/>
      <c r="G21" s="11"/>
      <c r="H21" s="11"/>
      <c r="I21" s="11"/>
      <c r="J21" s="11" t="s">
        <v>55</v>
      </c>
      <c r="K21" s="11" t="s">
        <v>56</v>
      </c>
      <c r="L21" s="11" t="s">
        <v>341</v>
      </c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/>
      <c r="V21" s="11"/>
      <c r="W21" s="11"/>
      <c r="X21" s="11" t="s">
        <v>55</v>
      </c>
      <c r="Y21" s="11" t="s">
        <v>56</v>
      </c>
      <c r="Z21" s="11" t="s">
        <v>341</v>
      </c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4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4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/>
      <c r="E22" s="11"/>
      <c r="F22" s="11"/>
      <c r="G22" s="11" t="s">
        <v>55</v>
      </c>
      <c r="H22" s="11" t="s">
        <v>56</v>
      </c>
      <c r="I22" s="11" t="s">
        <v>341</v>
      </c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/>
      <c r="R22" s="11"/>
      <c r="S22" s="11"/>
      <c r="T22" s="11"/>
      <c r="U22" s="11" t="s">
        <v>55</v>
      </c>
      <c r="V22" s="11" t="s">
        <v>56</v>
      </c>
      <c r="W22" s="11" t="s">
        <v>341</v>
      </c>
      <c r="X22" s="11"/>
      <c r="Y22" s="11"/>
      <c r="Z22" s="11"/>
      <c r="AA22" s="11"/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5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5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 t="s">
        <v>341</v>
      </c>
      <c r="H23" s="11"/>
      <c r="I23" s="11"/>
      <c r="J23" s="11"/>
      <c r="K23" s="11"/>
      <c r="L23" s="11" t="s">
        <v>55</v>
      </c>
      <c r="M23" s="11" t="s">
        <v>56</v>
      </c>
      <c r="N23" s="11" t="s">
        <v>341</v>
      </c>
      <c r="O23" s="11"/>
      <c r="P23" s="11"/>
      <c r="Q23" s="11"/>
      <c r="R23" s="11"/>
      <c r="S23" s="11" t="s">
        <v>55</v>
      </c>
      <c r="T23" s="11" t="s">
        <v>56</v>
      </c>
      <c r="U23" s="11" t="s">
        <v>341</v>
      </c>
      <c r="V23" s="11"/>
      <c r="W23" s="11"/>
      <c r="X23" s="11"/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/>
      <c r="AE23" s="11"/>
      <c r="AF23" s="11"/>
      <c r="AG23" s="12"/>
      <c r="AH23" s="5">
        <f t="shared" si="6"/>
        <v>5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5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/>
      <c r="G24" s="11"/>
      <c r="H24" s="11"/>
      <c r="I24" s="11" t="s">
        <v>55</v>
      </c>
      <c r="J24" s="11" t="s">
        <v>56</v>
      </c>
      <c r="K24" s="11" t="s">
        <v>341</v>
      </c>
      <c r="L24" s="11"/>
      <c r="M24" s="11"/>
      <c r="N24" s="11"/>
      <c r="O24" s="11"/>
      <c r="P24" s="11" t="s">
        <v>55</v>
      </c>
      <c r="Q24" s="11" t="s">
        <v>56</v>
      </c>
      <c r="R24" s="11" t="s">
        <v>341</v>
      </c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3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3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 t="s">
        <v>341</v>
      </c>
      <c r="Q25" s="35"/>
      <c r="R25" s="35"/>
      <c r="S25" s="35"/>
      <c r="T25" s="35"/>
      <c r="U25" s="35" t="s">
        <v>55</v>
      </c>
      <c r="V25" s="35" t="s">
        <v>56</v>
      </c>
      <c r="W25" s="35" t="s">
        <v>341</v>
      </c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/>
      <c r="AF25" s="35"/>
      <c r="AG25" s="18"/>
      <c r="AH25" s="36">
        <f t="shared" si="6"/>
        <v>4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4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40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40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939" priority="1" operator="equal">
      <formula>"P"</formula>
    </cfRule>
    <cfRule type="cellIs" dxfId="1938" priority="6" operator="equal">
      <formula>"D"</formula>
    </cfRule>
    <cfRule type="cellIs" dxfId="1937" priority="7" operator="equal">
      <formula>"S"</formula>
    </cfRule>
  </conditionalFormatting>
  <conditionalFormatting sqref="B15:AF25">
    <cfRule type="cellIs" dxfId="1936" priority="2" operator="equal">
      <formula>"L2"</formula>
    </cfRule>
    <cfRule type="cellIs" dxfId="1935" priority="3" operator="equal">
      <formula>"L1"</formula>
    </cfRule>
    <cfRule type="cellIs" dxfId="1934" priority="4" operator="equal">
      <formula>"F"</formula>
    </cfRule>
    <cfRule type="cellIs" dxfId="193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932" priority="8" stopIfTrue="1" operator="equal">
      <formula>"S"</formula>
    </cfRule>
    <cfRule type="cellIs" dxfId="1931" priority="9" stopIfTrue="1" operator="equal">
      <formula>"D"</formula>
    </cfRule>
    <cfRule type="cellIs" dxfId="193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0" zoomScale="96" zoomScaleNormal="96" workbookViewId="0">
      <selection activeCell="AD10" sqref="AD10:AE10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273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21844278</v>
      </c>
      <c r="AA3" s="144"/>
      <c r="AB3" s="144"/>
      <c r="AC3" s="144"/>
      <c r="AD3" s="144"/>
      <c r="AE3" s="144"/>
      <c r="AF3" s="144"/>
      <c r="AG3" s="144"/>
      <c r="AH3" s="144"/>
      <c r="AI3" s="144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3777402954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/>
      <c r="U15" s="11"/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/>
      <c r="AB15" s="11"/>
      <c r="AC15" s="11" t="s">
        <v>341</v>
      </c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/>
      <c r="N16" s="11"/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/>
      <c r="U16" s="11"/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/>
      <c r="AB16" s="11"/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10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/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/>
      <c r="K17" s="11"/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/>
      <c r="Y17" s="11"/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/>
      <c r="AF17" s="2"/>
      <c r="AG17" s="12"/>
      <c r="AH17" s="5">
        <f t="shared" ref="AH17:AH25" si="6">COUNTIF(B17:AF17,"P")+COUNTIF(B17:AC17,"H")</f>
        <v>12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12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299</v>
      </c>
      <c r="G18" s="11" t="s">
        <v>341</v>
      </c>
      <c r="H18" s="11"/>
      <c r="I18" s="11"/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/>
      <c r="P18" s="11"/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/>
      <c r="W18" s="11"/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/>
      <c r="AD18" s="11"/>
      <c r="AE18" s="11" t="s">
        <v>341</v>
      </c>
      <c r="AF18" s="11" t="s">
        <v>55</v>
      </c>
      <c r="AG18" s="12"/>
      <c r="AH18" s="5">
        <f t="shared" si="6"/>
        <v>11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91.666666666666657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/>
      <c r="F19" s="11"/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/>
      <c r="M19" s="11"/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/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/>
      <c r="AA19" s="11"/>
      <c r="AB19" s="11" t="s">
        <v>341</v>
      </c>
      <c r="AC19" s="11" t="s">
        <v>55</v>
      </c>
      <c r="AD19" s="11" t="s">
        <v>56</v>
      </c>
      <c r="AE19" s="11" t="s">
        <v>299</v>
      </c>
      <c r="AF19" s="2"/>
      <c r="AG19" s="12"/>
      <c r="AH19" s="5">
        <f t="shared" si="6"/>
        <v>10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11</v>
      </c>
      <c r="AN19" s="8">
        <f t="shared" si="2"/>
        <v>90.909090909090907</v>
      </c>
      <c r="AO19" s="106"/>
      <c r="AP19" s="107"/>
    </row>
    <row r="20" spans="1:42" x14ac:dyDescent="0.25">
      <c r="A20" s="9" t="s">
        <v>40</v>
      </c>
      <c r="B20" s="11" t="s">
        <v>341</v>
      </c>
      <c r="C20" s="11"/>
      <c r="D20" s="11"/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/>
      <c r="AF20" s="16"/>
      <c r="AG20" s="12"/>
      <c r="AH20" s="5">
        <f t="shared" si="6"/>
        <v>7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7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/>
      <c r="H21" s="11"/>
      <c r="I21" s="11" t="s">
        <v>341</v>
      </c>
      <c r="J21" s="11" t="s">
        <v>55</v>
      </c>
      <c r="K21" s="11" t="s">
        <v>56</v>
      </c>
      <c r="L21" s="11" t="s">
        <v>299</v>
      </c>
      <c r="M21" s="11" t="s">
        <v>341</v>
      </c>
      <c r="N21" s="11"/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/>
      <c r="V21" s="11"/>
      <c r="W21" s="11" t="s">
        <v>341</v>
      </c>
      <c r="X21" s="11" t="s">
        <v>55</v>
      </c>
      <c r="Y21" s="11" t="s">
        <v>56</v>
      </c>
      <c r="Z21" s="11" t="s">
        <v>299</v>
      </c>
      <c r="AA21" s="11" t="s">
        <v>341</v>
      </c>
      <c r="AB21" s="11"/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10</v>
      </c>
      <c r="AI21" s="5">
        <f t="shared" si="3"/>
        <v>0</v>
      </c>
      <c r="AJ21" s="6">
        <f t="shared" si="4"/>
        <v>2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83.333333333333343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/>
      <c r="E22" s="11"/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/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/>
      <c r="S22" s="11"/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/>
      <c r="Z22" s="11"/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14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14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/>
      <c r="D23" s="11" t="s">
        <v>341</v>
      </c>
      <c r="E23" s="11" t="s">
        <v>55</v>
      </c>
      <c r="F23" s="11" t="s">
        <v>56</v>
      </c>
      <c r="G23" s="11" t="s">
        <v>299</v>
      </c>
      <c r="H23" s="11" t="s">
        <v>341</v>
      </c>
      <c r="I23" s="11"/>
      <c r="J23" s="11"/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/>
      <c r="Q23" s="11"/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/>
      <c r="X23" s="11"/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/>
      <c r="AE23" s="11"/>
      <c r="AF23" s="11" t="s">
        <v>341</v>
      </c>
      <c r="AG23" s="12"/>
      <c r="AH23" s="5">
        <f t="shared" si="6"/>
        <v>12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13</v>
      </c>
      <c r="AN23" s="8">
        <f t="shared" si="2"/>
        <v>92.307692307692307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/>
      <c r="G24" s="11"/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/>
      <c r="N24" s="11"/>
      <c r="O24" s="11" t="s">
        <v>341</v>
      </c>
      <c r="P24" s="11" t="s">
        <v>55</v>
      </c>
      <c r="Q24" s="11" t="s">
        <v>56</v>
      </c>
      <c r="R24" s="11" t="s">
        <v>299</v>
      </c>
      <c r="S24" s="11" t="s">
        <v>341</v>
      </c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/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9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10</v>
      </c>
      <c r="AN24" s="8">
        <f t="shared" si="2"/>
        <v>90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/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/>
      <c r="L25" s="35"/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/>
      <c r="S25" s="35"/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/>
      <c r="AG25" s="18"/>
      <c r="AH25" s="36">
        <f t="shared" si="6"/>
        <v>13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13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114</v>
      </c>
      <c r="AI26" s="47">
        <f t="shared" ref="AI26:AM26" si="7">SUM(AI14:AI25)</f>
        <v>0</v>
      </c>
      <c r="AJ26" s="47">
        <f t="shared" si="7"/>
        <v>6</v>
      </c>
      <c r="AK26" s="47">
        <f t="shared" si="7"/>
        <v>0</v>
      </c>
      <c r="AL26" s="47">
        <f t="shared" si="7"/>
        <v>0</v>
      </c>
      <c r="AM26" s="47">
        <f t="shared" si="7"/>
        <v>120</v>
      </c>
      <c r="AN26" s="48">
        <f>IF(AM26=0,"",(AM26-AI26-AJ26)*100)/AM26</f>
        <v>95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7</v>
      </c>
      <c r="AN30" s="43" t="s">
        <v>48</v>
      </c>
      <c r="AO30" s="44">
        <f>AN26-AL31</f>
        <v>95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7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I3"/>
  </mergeCells>
  <conditionalFormatting sqref="B14:AF25">
    <cfRule type="cellIs" dxfId="1929" priority="1" operator="equal">
      <formula>"P"</formula>
    </cfRule>
    <cfRule type="cellIs" dxfId="1928" priority="6" operator="equal">
      <formula>"D"</formula>
    </cfRule>
    <cfRule type="cellIs" dxfId="1927" priority="7" operator="equal">
      <formula>"S"</formula>
    </cfRule>
  </conditionalFormatting>
  <conditionalFormatting sqref="B15:AF25">
    <cfRule type="cellIs" dxfId="1926" priority="2" operator="equal">
      <formula>"L2"</formula>
    </cfRule>
    <cfRule type="cellIs" dxfId="1925" priority="3" operator="equal">
      <formula>"L1"</formula>
    </cfRule>
    <cfRule type="cellIs" dxfId="1924" priority="4" operator="equal">
      <formula>"F"</formula>
    </cfRule>
    <cfRule type="cellIs" dxfId="192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922" priority="8" stopIfTrue="1" operator="equal">
      <formula>"S"</formula>
    </cfRule>
    <cfRule type="cellIs" dxfId="1921" priority="9" stopIfTrue="1" operator="equal">
      <formula>"D"</formula>
    </cfRule>
    <cfRule type="cellIs" dxfId="192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N18" sqref="N18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272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32837822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3794015618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 t="s">
        <v>299</v>
      </c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1</v>
      </c>
      <c r="AN16" s="8">
        <f t="shared" si="2"/>
        <v>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 t="s">
        <v>299</v>
      </c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</v>
      </c>
      <c r="AN18" s="8">
        <f t="shared" si="2"/>
        <v>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0</v>
      </c>
      <c r="AL26" s="47">
        <f t="shared" si="7"/>
        <v>0</v>
      </c>
      <c r="AM26" s="47">
        <f t="shared" si="7"/>
        <v>2</v>
      </c>
      <c r="AN26" s="48">
        <f>IF(AM26=0,"",(AM26-AI26-AJ26)*100)/AM26</f>
        <v>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1919" priority="1" operator="equal">
      <formula>"P"</formula>
    </cfRule>
    <cfRule type="cellIs" dxfId="1918" priority="6" operator="equal">
      <formula>"D"</formula>
    </cfRule>
    <cfRule type="cellIs" dxfId="1917" priority="7" operator="equal">
      <formula>"S"</formula>
    </cfRule>
  </conditionalFormatting>
  <conditionalFormatting sqref="B15:AF25">
    <cfRule type="cellIs" dxfId="1916" priority="2" operator="equal">
      <formula>"L2"</formula>
    </cfRule>
    <cfRule type="cellIs" dxfId="1915" priority="3" operator="equal">
      <formula>"L1"</formula>
    </cfRule>
    <cfRule type="cellIs" dxfId="1914" priority="4" operator="equal">
      <formula>"F"</formula>
    </cfRule>
    <cfRule type="cellIs" dxfId="191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912" priority="8" stopIfTrue="1" operator="equal">
      <formula>"S"</formula>
    </cfRule>
    <cfRule type="cellIs" dxfId="1911" priority="9" stopIfTrue="1" operator="equal">
      <formula>"D"</formula>
    </cfRule>
    <cfRule type="cellIs" dxfId="191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3" zoomScaleNormal="100" workbookViewId="0">
      <selection activeCell="D24" sqref="D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305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35220199</v>
      </c>
      <c r="AA3" s="144"/>
      <c r="AB3" s="144"/>
      <c r="AC3" s="144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3777540580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14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14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16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16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16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 t="s">
        <v>299</v>
      </c>
      <c r="K19" s="11" t="s">
        <v>341</v>
      </c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15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16</v>
      </c>
      <c r="AN19" s="8">
        <f t="shared" si="2"/>
        <v>93.75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10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16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17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17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/>
      <c r="AG23" s="12"/>
      <c r="AH23" s="5">
        <f t="shared" si="6"/>
        <v>18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18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15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15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17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17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162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163</v>
      </c>
      <c r="AN26" s="48">
        <f>IF(AM26=0,"",(AM26-AI26-AJ26)*100)/AM26</f>
        <v>99.386503067484668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99.386503067484668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C3"/>
  </mergeCells>
  <conditionalFormatting sqref="B14:AF25">
    <cfRule type="cellIs" dxfId="1909" priority="1" operator="equal">
      <formula>"P"</formula>
    </cfRule>
    <cfRule type="cellIs" dxfId="1908" priority="6" operator="equal">
      <formula>"D"</formula>
    </cfRule>
    <cfRule type="cellIs" dxfId="1907" priority="7" operator="equal">
      <formula>"S"</formula>
    </cfRule>
  </conditionalFormatting>
  <conditionalFormatting sqref="B15:AF25">
    <cfRule type="cellIs" dxfId="1906" priority="2" operator="equal">
      <formula>"L2"</formula>
    </cfRule>
    <cfRule type="cellIs" dxfId="1905" priority="3" operator="equal">
      <formula>"L1"</formula>
    </cfRule>
    <cfRule type="cellIs" dxfId="1904" priority="4" operator="equal">
      <formula>"F"</formula>
    </cfRule>
    <cfRule type="cellIs" dxfId="1903" priority="5" operator="equal">
      <formula>"F"</formula>
    </cfRule>
  </conditionalFormatting>
  <conditionalFormatting sqref="H14:I14 N14:AC14 C14:E15 J14:M15 B14:B18 G14:G21 F14:F25 AD14:AF25 I15 N15:Q18 V15:AA18 R15:U19 H15:H21 AB15:AC25 C16:D18 M16:M19 E16:E22 L16:L22 O19:Q19 V19:Y19 AA19 N19:N20 Z19:Z20 B19:D22 S20 X20 P20:P21 U20:W21 N21:O21 Q21:S21 X21:Z21 M21:M25 T21:T25 AA21:AA25 G22:K22 N22:S25 U22:Z25 B23:E25 G23:L25 I16:K21">
    <cfRule type="cellIs" dxfId="1902" priority="8" stopIfTrue="1" operator="equal">
      <formula>"S"</formula>
    </cfRule>
    <cfRule type="cellIs" dxfId="1901" priority="9" stopIfTrue="1" operator="equal">
      <formula>"D"</formula>
    </cfRule>
    <cfRule type="cellIs" dxfId="190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3" zoomScale="95" zoomScaleNormal="95" workbookViewId="0">
      <selection activeCell="AC25" sqref="AC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270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36191275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3777403923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/>
      <c r="U15" s="11"/>
      <c r="V15" s="11" t="s">
        <v>341</v>
      </c>
      <c r="W15" s="11" t="s">
        <v>55</v>
      </c>
      <c r="X15" s="11" t="s">
        <v>56</v>
      </c>
      <c r="Y15" s="11" t="s">
        <v>341</v>
      </c>
      <c r="Z15" s="11"/>
      <c r="AA15" s="11"/>
      <c r="AB15" s="11"/>
      <c r="AC15" s="11" t="s">
        <v>341</v>
      </c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 t="s">
        <v>341</v>
      </c>
      <c r="I16" s="11" t="s">
        <v>55</v>
      </c>
      <c r="J16" s="11" t="s">
        <v>56</v>
      </c>
      <c r="K16" s="11" t="s">
        <v>341</v>
      </c>
      <c r="L16" s="11"/>
      <c r="M16" s="11"/>
      <c r="N16" s="11"/>
      <c r="O16" s="11" t="s">
        <v>341</v>
      </c>
      <c r="P16" s="11" t="s">
        <v>55</v>
      </c>
      <c r="Q16" s="11" t="s">
        <v>56</v>
      </c>
      <c r="R16" s="11" t="s">
        <v>341</v>
      </c>
      <c r="S16" s="11"/>
      <c r="T16" s="11"/>
      <c r="U16" s="11"/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7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7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 t="s">
        <v>341</v>
      </c>
      <c r="F17" s="11" t="s">
        <v>55</v>
      </c>
      <c r="G17" s="11" t="s">
        <v>56</v>
      </c>
      <c r="H17" s="11" t="s">
        <v>341</v>
      </c>
      <c r="I17" s="11"/>
      <c r="J17" s="11"/>
      <c r="K17" s="11"/>
      <c r="L17" s="11" t="s">
        <v>341</v>
      </c>
      <c r="M17" s="11" t="s">
        <v>55</v>
      </c>
      <c r="N17" s="11" t="s">
        <v>56</v>
      </c>
      <c r="O17" s="11" t="s">
        <v>341</v>
      </c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/>
      <c r="Y17" s="11"/>
      <c r="Z17" s="11" t="s">
        <v>341</v>
      </c>
      <c r="AA17" s="11" t="s">
        <v>55</v>
      </c>
      <c r="AB17" s="11" t="s">
        <v>56</v>
      </c>
      <c r="AC17" s="11" t="s">
        <v>341</v>
      </c>
      <c r="AD17" s="11"/>
      <c r="AE17" s="11"/>
      <c r="AF17" s="2"/>
      <c r="AG17" s="12"/>
      <c r="AH17" s="5">
        <f t="shared" ref="AH17:AH25" si="6">COUNTIF(B17:AF17,"P")+COUNTIF(B17:AC17,"H")</f>
        <v>7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7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/>
      <c r="I18" s="11"/>
      <c r="J18" s="11" t="s">
        <v>341</v>
      </c>
      <c r="K18" s="11" t="s">
        <v>55</v>
      </c>
      <c r="L18" s="11" t="s">
        <v>56</v>
      </c>
      <c r="M18" s="11" t="s">
        <v>341</v>
      </c>
      <c r="N18" s="11"/>
      <c r="O18" s="11"/>
      <c r="P18" s="11"/>
      <c r="Q18" s="11" t="s">
        <v>341</v>
      </c>
      <c r="R18" s="11" t="s">
        <v>55</v>
      </c>
      <c r="S18" s="11" t="s">
        <v>56</v>
      </c>
      <c r="T18" s="11" t="s">
        <v>341</v>
      </c>
      <c r="U18" s="11"/>
      <c r="V18" s="11"/>
      <c r="W18" s="11"/>
      <c r="X18" s="11" t="s">
        <v>341</v>
      </c>
      <c r="Y18" s="11" t="s">
        <v>55</v>
      </c>
      <c r="Z18" s="11" t="s">
        <v>56</v>
      </c>
      <c r="AA18" s="11" t="s">
        <v>341</v>
      </c>
      <c r="AB18" s="11"/>
      <c r="AC18" s="11"/>
      <c r="AD18" s="11"/>
      <c r="AE18" s="11" t="s">
        <v>341</v>
      </c>
      <c r="AF18" s="11" t="s">
        <v>55</v>
      </c>
      <c r="AG18" s="12"/>
      <c r="AH18" s="5">
        <f t="shared" si="6"/>
        <v>8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/>
      <c r="F19" s="11"/>
      <c r="G19" s="11" t="s">
        <v>341</v>
      </c>
      <c r="H19" s="11" t="s">
        <v>55</v>
      </c>
      <c r="I19" s="11" t="s">
        <v>56</v>
      </c>
      <c r="J19" s="11" t="s">
        <v>341</v>
      </c>
      <c r="K19" s="11"/>
      <c r="L19" s="11"/>
      <c r="M19" s="11"/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/>
      <c r="AA19" s="11"/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7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7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 t="s">
        <v>341</v>
      </c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/>
      <c r="AF20" s="16"/>
      <c r="AG20" s="12"/>
      <c r="AH20" s="5">
        <f t="shared" si="6"/>
        <v>4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4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/>
      <c r="G21" s="11"/>
      <c r="H21" s="11"/>
      <c r="I21" s="11" t="s">
        <v>341</v>
      </c>
      <c r="J21" s="11" t="s">
        <v>55</v>
      </c>
      <c r="K21" s="11" t="s">
        <v>56</v>
      </c>
      <c r="L21" s="11" t="s">
        <v>341</v>
      </c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/>
      <c r="V21" s="11"/>
      <c r="W21" s="11" t="s">
        <v>341</v>
      </c>
      <c r="X21" s="11" t="s">
        <v>55</v>
      </c>
      <c r="Y21" s="11" t="s">
        <v>56</v>
      </c>
      <c r="Z21" s="11" t="s">
        <v>341</v>
      </c>
      <c r="AA21" s="11"/>
      <c r="AB21" s="11"/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/>
      <c r="E22" s="11"/>
      <c r="F22" s="11" t="s">
        <v>341</v>
      </c>
      <c r="G22" s="11" t="s">
        <v>55</v>
      </c>
      <c r="H22" s="11" t="s">
        <v>56</v>
      </c>
      <c r="I22" s="11" t="s">
        <v>341</v>
      </c>
      <c r="J22" s="11"/>
      <c r="K22" s="11"/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/>
      <c r="R22" s="11"/>
      <c r="S22" s="11"/>
      <c r="T22" s="11" t="s">
        <v>341</v>
      </c>
      <c r="U22" s="11" t="s">
        <v>55</v>
      </c>
      <c r="V22" s="11" t="s">
        <v>56</v>
      </c>
      <c r="W22" s="11" t="s">
        <v>341</v>
      </c>
      <c r="X22" s="11"/>
      <c r="Y22" s="11"/>
      <c r="Z22" s="11"/>
      <c r="AA22" s="11" t="s">
        <v>341</v>
      </c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9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9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/>
      <c r="D23" s="11" t="s">
        <v>341</v>
      </c>
      <c r="E23" s="11" t="s">
        <v>55</v>
      </c>
      <c r="F23" s="11" t="s">
        <v>56</v>
      </c>
      <c r="G23" s="11" t="s">
        <v>341</v>
      </c>
      <c r="H23" s="11"/>
      <c r="I23" s="11"/>
      <c r="J23" s="11"/>
      <c r="K23" s="11" t="s">
        <v>341</v>
      </c>
      <c r="L23" s="11" t="s">
        <v>55</v>
      </c>
      <c r="M23" s="11" t="s">
        <v>56</v>
      </c>
      <c r="N23" s="11" t="s">
        <v>341</v>
      </c>
      <c r="O23" s="11"/>
      <c r="P23" s="11"/>
      <c r="Q23" s="11"/>
      <c r="R23" s="11" t="s">
        <v>341</v>
      </c>
      <c r="S23" s="11" t="s">
        <v>55</v>
      </c>
      <c r="T23" s="11" t="s">
        <v>56</v>
      </c>
      <c r="U23" s="11" t="s">
        <v>341</v>
      </c>
      <c r="V23" s="11"/>
      <c r="W23" s="11"/>
      <c r="X23" s="11"/>
      <c r="Y23" s="11" t="s">
        <v>341</v>
      </c>
      <c r="Z23" s="11" t="s">
        <v>55</v>
      </c>
      <c r="AA23" s="11" t="s">
        <v>56</v>
      </c>
      <c r="AB23" s="11" t="s">
        <v>341</v>
      </c>
      <c r="AC23" s="11"/>
      <c r="AD23" s="11"/>
      <c r="AE23" s="11"/>
      <c r="AF23" s="11" t="s">
        <v>341</v>
      </c>
      <c r="AG23" s="12"/>
      <c r="AH23" s="5">
        <f t="shared" si="6"/>
        <v>9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9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/>
      <c r="G24" s="11"/>
      <c r="H24" s="11" t="s">
        <v>341</v>
      </c>
      <c r="I24" s="11" t="s">
        <v>55</v>
      </c>
      <c r="J24" s="11" t="s">
        <v>56</v>
      </c>
      <c r="K24" s="11" t="s">
        <v>341</v>
      </c>
      <c r="L24" s="11"/>
      <c r="M24" s="11"/>
      <c r="N24" s="11"/>
      <c r="O24" s="11" t="s">
        <v>341</v>
      </c>
      <c r="P24" s="11" t="s">
        <v>55</v>
      </c>
      <c r="Q24" s="11" t="s">
        <v>56</v>
      </c>
      <c r="R24" s="11" t="s">
        <v>341</v>
      </c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6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6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/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 t="s">
        <v>341</v>
      </c>
      <c r="N25" s="35" t="s">
        <v>55</v>
      </c>
      <c r="O25" s="35" t="s">
        <v>56</v>
      </c>
      <c r="P25" s="35" t="s">
        <v>341</v>
      </c>
      <c r="Q25" s="35"/>
      <c r="R25" s="35"/>
      <c r="S25" s="35"/>
      <c r="T25" s="35" t="s">
        <v>341</v>
      </c>
      <c r="U25" s="35" t="s">
        <v>55</v>
      </c>
      <c r="V25" s="35" t="s">
        <v>56</v>
      </c>
      <c r="W25" s="35" t="s">
        <v>341</v>
      </c>
      <c r="X25" s="35"/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/>
      <c r="AF25" s="35"/>
      <c r="AG25" s="18"/>
      <c r="AH25" s="36">
        <f t="shared" si="6"/>
        <v>8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8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77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77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1899" priority="1" operator="equal">
      <formula>"P"</formula>
    </cfRule>
    <cfRule type="cellIs" dxfId="1898" priority="6" operator="equal">
      <formula>"D"</formula>
    </cfRule>
    <cfRule type="cellIs" dxfId="1897" priority="7" operator="equal">
      <formula>"S"</formula>
    </cfRule>
  </conditionalFormatting>
  <conditionalFormatting sqref="B15:AF25">
    <cfRule type="cellIs" dxfId="1896" priority="2" operator="equal">
      <formula>"L2"</formula>
    </cfRule>
    <cfRule type="cellIs" dxfId="1895" priority="3" operator="equal">
      <formula>"L1"</formula>
    </cfRule>
    <cfRule type="cellIs" dxfId="1894" priority="4" operator="equal">
      <formula>"F"</formula>
    </cfRule>
    <cfRule type="cellIs" dxfId="189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892" priority="8" stopIfTrue="1" operator="equal">
      <formula>"S"</formula>
    </cfRule>
    <cfRule type="cellIs" dxfId="1891" priority="9" stopIfTrue="1" operator="equal">
      <formula>"D"</formula>
    </cfRule>
    <cfRule type="cellIs" dxfId="189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7" zoomScale="130" zoomScaleNormal="130" workbookViewId="0">
      <selection activeCell="C22" sqref="C2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268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36615787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3794004972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 t="s">
        <v>341</v>
      </c>
      <c r="U15" s="11"/>
      <c r="V15" s="11" t="s">
        <v>341</v>
      </c>
      <c r="W15" s="11" t="s">
        <v>55</v>
      </c>
      <c r="X15" s="11" t="s">
        <v>56</v>
      </c>
      <c r="Y15" s="11"/>
      <c r="Z15" s="11"/>
      <c r="AA15" s="11" t="s">
        <v>341</v>
      </c>
      <c r="AB15" s="11"/>
      <c r="AC15" s="11" t="s">
        <v>341</v>
      </c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 t="s">
        <v>341</v>
      </c>
      <c r="I16" s="11" t="s">
        <v>55</v>
      </c>
      <c r="J16" s="11" t="s">
        <v>56</v>
      </c>
      <c r="K16" s="11"/>
      <c r="L16" s="11"/>
      <c r="M16" s="11" t="s">
        <v>311</v>
      </c>
      <c r="N16" s="11"/>
      <c r="O16" s="11" t="s">
        <v>311</v>
      </c>
      <c r="P16" s="11" t="s">
        <v>55</v>
      </c>
      <c r="Q16" s="11" t="s">
        <v>56</v>
      </c>
      <c r="R16" s="11"/>
      <c r="S16" s="11"/>
      <c r="T16" s="11" t="s">
        <v>311</v>
      </c>
      <c r="U16" s="11"/>
      <c r="V16" s="11" t="s">
        <v>311</v>
      </c>
      <c r="W16" s="11" t="s">
        <v>55</v>
      </c>
      <c r="X16" s="11" t="s">
        <v>56</v>
      </c>
      <c r="Y16" s="11" t="s">
        <v>70</v>
      </c>
      <c r="Z16" s="11"/>
      <c r="AA16" s="11" t="s">
        <v>311</v>
      </c>
      <c r="AB16" s="11"/>
      <c r="AC16" s="11" t="s">
        <v>311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2</v>
      </c>
      <c r="AI16" s="5">
        <f t="shared" si="3"/>
        <v>0</v>
      </c>
      <c r="AJ16" s="6">
        <f t="shared" si="4"/>
        <v>0</v>
      </c>
      <c r="AK16" s="6">
        <f t="shared" si="5"/>
        <v>6</v>
      </c>
      <c r="AL16" s="6">
        <f t="shared" si="0"/>
        <v>0</v>
      </c>
      <c r="AM16" s="7">
        <f t="shared" si="1"/>
        <v>8</v>
      </c>
      <c r="AN16" s="8">
        <f t="shared" si="2"/>
        <v>25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 t="s">
        <v>311</v>
      </c>
      <c r="F17" s="11" t="s">
        <v>55</v>
      </c>
      <c r="G17" s="11" t="s">
        <v>56</v>
      </c>
      <c r="H17" s="11"/>
      <c r="I17" s="11"/>
      <c r="J17" s="11" t="s">
        <v>311</v>
      </c>
      <c r="K17" s="11"/>
      <c r="L17" s="11" t="s">
        <v>311</v>
      </c>
      <c r="M17" s="11" t="s">
        <v>55</v>
      </c>
      <c r="N17" s="11" t="s">
        <v>56</v>
      </c>
      <c r="O17" s="11"/>
      <c r="P17" s="11"/>
      <c r="Q17" s="11" t="s">
        <v>311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 t="s">
        <v>311</v>
      </c>
      <c r="Y17" s="11"/>
      <c r="Z17" s="11" t="s">
        <v>311</v>
      </c>
      <c r="AA17" s="11" t="s">
        <v>55</v>
      </c>
      <c r="AB17" s="11" t="s">
        <v>56</v>
      </c>
      <c r="AC17" s="11"/>
      <c r="AD17" s="11"/>
      <c r="AE17" s="11" t="s">
        <v>311</v>
      </c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7</v>
      </c>
      <c r="AL17" s="6">
        <f t="shared" si="0"/>
        <v>0</v>
      </c>
      <c r="AM17" s="7">
        <f t="shared" si="1"/>
        <v>7</v>
      </c>
      <c r="AN17" s="8">
        <f t="shared" si="2"/>
        <v>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 t="s">
        <v>311</v>
      </c>
      <c r="I18" s="11"/>
      <c r="J18" s="11" t="s">
        <v>341</v>
      </c>
      <c r="K18" s="11" t="s">
        <v>55</v>
      </c>
      <c r="L18" s="11" t="s">
        <v>56</v>
      </c>
      <c r="M18" s="11"/>
      <c r="N18" s="11"/>
      <c r="O18" s="11" t="s">
        <v>341</v>
      </c>
      <c r="P18" s="11"/>
      <c r="Q18" s="11" t="s">
        <v>341</v>
      </c>
      <c r="R18" s="11" t="s">
        <v>55</v>
      </c>
      <c r="S18" s="11" t="s">
        <v>56</v>
      </c>
      <c r="T18" s="11"/>
      <c r="U18" s="11"/>
      <c r="V18" s="11" t="s">
        <v>341</v>
      </c>
      <c r="W18" s="11"/>
      <c r="X18" s="11" t="s">
        <v>341</v>
      </c>
      <c r="Y18" s="11" t="s">
        <v>55</v>
      </c>
      <c r="Z18" s="11" t="s">
        <v>56</v>
      </c>
      <c r="AA18" s="11"/>
      <c r="AB18" s="11"/>
      <c r="AC18" s="11" t="s">
        <v>341</v>
      </c>
      <c r="AD18" s="11"/>
      <c r="AE18" s="11" t="s">
        <v>341</v>
      </c>
      <c r="AF18" s="11" t="s">
        <v>55</v>
      </c>
      <c r="AG18" s="12"/>
      <c r="AH18" s="5">
        <f t="shared" si="6"/>
        <v>7</v>
      </c>
      <c r="AI18" s="5">
        <f t="shared" si="3"/>
        <v>0</v>
      </c>
      <c r="AJ18" s="6">
        <f t="shared" si="4"/>
        <v>0</v>
      </c>
      <c r="AK18" s="6">
        <f t="shared" si="5"/>
        <v>1</v>
      </c>
      <c r="AL18" s="6">
        <f t="shared" si="0"/>
        <v>0</v>
      </c>
      <c r="AM18" s="7">
        <f t="shared" si="1"/>
        <v>8</v>
      </c>
      <c r="AN18" s="8">
        <f t="shared" si="2"/>
        <v>87.5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 t="s">
        <v>341</v>
      </c>
      <c r="F19" s="11"/>
      <c r="G19" s="11" t="s">
        <v>341</v>
      </c>
      <c r="H19" s="11" t="s">
        <v>55</v>
      </c>
      <c r="I19" s="11" t="s">
        <v>56</v>
      </c>
      <c r="J19" s="11"/>
      <c r="K19" s="11"/>
      <c r="L19" s="11" t="s">
        <v>341</v>
      </c>
      <c r="M19" s="11"/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 t="s">
        <v>299</v>
      </c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 t="s">
        <v>341</v>
      </c>
      <c r="AA19" s="11"/>
      <c r="AB19" s="11" t="s">
        <v>341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6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7</v>
      </c>
      <c r="AN19" s="8">
        <f t="shared" si="2"/>
        <v>85.714285714285708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/>
      <c r="E20" s="11" t="s">
        <v>341</v>
      </c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 t="s">
        <v>341</v>
      </c>
      <c r="AF20" s="16"/>
      <c r="AG20" s="12"/>
      <c r="AH20" s="5">
        <f t="shared" si="6"/>
        <v>4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4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/>
      <c r="F21" s="11"/>
      <c r="G21" s="11" t="s">
        <v>341</v>
      </c>
      <c r="H21" s="11"/>
      <c r="I21" s="11" t="s">
        <v>341</v>
      </c>
      <c r="J21" s="11" t="s">
        <v>55</v>
      </c>
      <c r="K21" s="11" t="s">
        <v>56</v>
      </c>
      <c r="L21" s="11"/>
      <c r="M21" s="11"/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 t="s">
        <v>341</v>
      </c>
      <c r="V21" s="11"/>
      <c r="W21" s="11" t="s">
        <v>341</v>
      </c>
      <c r="X21" s="11" t="s">
        <v>55</v>
      </c>
      <c r="Y21" s="11" t="s">
        <v>56</v>
      </c>
      <c r="Z21" s="11"/>
      <c r="AA21" s="11"/>
      <c r="AB21" s="11" t="s">
        <v>341</v>
      </c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/>
      <c r="D22" s="11" t="s">
        <v>341</v>
      </c>
      <c r="E22" s="11"/>
      <c r="F22" s="11" t="s">
        <v>341</v>
      </c>
      <c r="G22" s="11" t="s">
        <v>55</v>
      </c>
      <c r="H22" s="11" t="s">
        <v>56</v>
      </c>
      <c r="I22" s="11"/>
      <c r="J22" s="11"/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/>
      <c r="Q22" s="11"/>
      <c r="R22" s="11" t="s">
        <v>341</v>
      </c>
      <c r="S22" s="11"/>
      <c r="T22" s="11" t="s">
        <v>341</v>
      </c>
      <c r="U22" s="11" t="s">
        <v>55</v>
      </c>
      <c r="V22" s="11" t="s">
        <v>56</v>
      </c>
      <c r="W22" s="11"/>
      <c r="X22" s="11"/>
      <c r="Y22" s="11" t="s">
        <v>341</v>
      </c>
      <c r="Z22" s="11"/>
      <c r="AA22" s="11" t="s">
        <v>341</v>
      </c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8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8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 t="s">
        <v>341</v>
      </c>
      <c r="E23" s="11" t="s">
        <v>55</v>
      </c>
      <c r="F23" s="11" t="s">
        <v>56</v>
      </c>
      <c r="G23" s="11"/>
      <c r="H23" s="11"/>
      <c r="I23" s="11" t="s">
        <v>341</v>
      </c>
      <c r="J23" s="11"/>
      <c r="K23" s="11" t="s">
        <v>341</v>
      </c>
      <c r="L23" s="11" t="s">
        <v>55</v>
      </c>
      <c r="M23" s="11" t="s">
        <v>56</v>
      </c>
      <c r="N23" s="11"/>
      <c r="O23" s="11"/>
      <c r="P23" s="11" t="s">
        <v>341</v>
      </c>
      <c r="Q23" s="11"/>
      <c r="R23" s="11" t="s">
        <v>341</v>
      </c>
      <c r="S23" s="11" t="s">
        <v>55</v>
      </c>
      <c r="T23" s="11" t="s">
        <v>56</v>
      </c>
      <c r="U23" s="11"/>
      <c r="V23" s="11"/>
      <c r="W23" s="11" t="s">
        <v>341</v>
      </c>
      <c r="X23" s="11"/>
      <c r="Y23" s="11" t="s">
        <v>341</v>
      </c>
      <c r="Z23" s="11" t="s">
        <v>55</v>
      </c>
      <c r="AA23" s="11" t="s">
        <v>56</v>
      </c>
      <c r="AB23" s="11"/>
      <c r="AC23" s="11"/>
      <c r="AD23" s="11" t="s">
        <v>341</v>
      </c>
      <c r="AE23" s="11"/>
      <c r="AF23" s="11" t="s">
        <v>341</v>
      </c>
      <c r="AG23" s="12"/>
      <c r="AH23" s="5">
        <f t="shared" si="6"/>
        <v>10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10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 t="s">
        <v>341</v>
      </c>
      <c r="G24" s="11"/>
      <c r="H24" s="11" t="s">
        <v>341</v>
      </c>
      <c r="I24" s="11" t="s">
        <v>55</v>
      </c>
      <c r="J24" s="11" t="s">
        <v>56</v>
      </c>
      <c r="K24" s="11"/>
      <c r="L24" s="11"/>
      <c r="M24" s="11" t="s">
        <v>341</v>
      </c>
      <c r="N24" s="11"/>
      <c r="O24" s="11" t="s">
        <v>341</v>
      </c>
      <c r="P24" s="11" t="s">
        <v>55</v>
      </c>
      <c r="Q24" s="11" t="s">
        <v>56</v>
      </c>
      <c r="R24" s="11"/>
      <c r="S24" s="11"/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7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7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 t="s">
        <v>341</v>
      </c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/>
      <c r="M25" s="35" t="s">
        <v>341</v>
      </c>
      <c r="N25" s="35" t="s">
        <v>55</v>
      </c>
      <c r="O25" s="35" t="s">
        <v>56</v>
      </c>
      <c r="P25" s="35"/>
      <c r="Q25" s="35"/>
      <c r="R25" s="35" t="s">
        <v>341</v>
      </c>
      <c r="S25" s="35"/>
      <c r="T25" s="35" t="s">
        <v>341</v>
      </c>
      <c r="U25" s="35" t="s">
        <v>55</v>
      </c>
      <c r="V25" s="35" t="s">
        <v>56</v>
      </c>
      <c r="W25" s="35"/>
      <c r="X25" s="35"/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/>
      <c r="AE25" s="35"/>
      <c r="AF25" s="35" t="s">
        <v>341</v>
      </c>
      <c r="AG25" s="18"/>
      <c r="AH25" s="36">
        <f t="shared" si="6"/>
        <v>9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9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65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14</v>
      </c>
      <c r="AL26" s="47">
        <f t="shared" si="7"/>
        <v>0</v>
      </c>
      <c r="AM26" s="47">
        <f t="shared" si="7"/>
        <v>80</v>
      </c>
      <c r="AN26" s="48">
        <f>IF(AM26=0,"",(AM26-AI26-AJ26)*100)/AM26</f>
        <v>98.75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98.05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0.70000000000000007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14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1889" priority="1" operator="equal">
      <formula>"P"</formula>
    </cfRule>
    <cfRule type="cellIs" dxfId="1888" priority="6" operator="equal">
      <formula>"D"</formula>
    </cfRule>
    <cfRule type="cellIs" dxfId="1887" priority="7" operator="equal">
      <formula>"S"</formula>
    </cfRule>
  </conditionalFormatting>
  <conditionalFormatting sqref="B15:AF25">
    <cfRule type="cellIs" dxfId="1886" priority="2" operator="equal">
      <formula>"L2"</formula>
    </cfRule>
    <cfRule type="cellIs" dxfId="1885" priority="3" operator="equal">
      <formula>"L1"</formula>
    </cfRule>
    <cfRule type="cellIs" dxfId="1884" priority="4" operator="equal">
      <formula>"F"</formula>
    </cfRule>
    <cfRule type="cellIs" dxfId="188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882" priority="8" stopIfTrue="1" operator="equal">
      <formula>"S"</formula>
    </cfRule>
    <cfRule type="cellIs" dxfId="1881" priority="9" stopIfTrue="1" operator="equal">
      <formula>"D"</formula>
    </cfRule>
    <cfRule type="cellIs" dxfId="188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8" zoomScale="118" zoomScaleNormal="118" workbookViewId="0">
      <selection activeCell="AE26" sqref="AE26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267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31594160</v>
      </c>
      <c r="AA3" s="144"/>
      <c r="AB3" s="144"/>
      <c r="AC3" s="144"/>
      <c r="AD3" s="144"/>
      <c r="AE3" s="144"/>
      <c r="AF3" s="144"/>
      <c r="AG3" s="144"/>
      <c r="AH3" s="144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3777479706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 t="s">
        <v>341</v>
      </c>
      <c r="T15" s="11"/>
      <c r="U15" s="11" t="s">
        <v>341</v>
      </c>
      <c r="V15" s="11"/>
      <c r="W15" s="11" t="s">
        <v>55</v>
      </c>
      <c r="X15" s="11" t="s">
        <v>56</v>
      </c>
      <c r="Y15" s="11"/>
      <c r="Z15" s="11" t="s">
        <v>341</v>
      </c>
      <c r="AA15" s="11"/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 t="s">
        <v>341</v>
      </c>
      <c r="H16" s="11"/>
      <c r="I16" s="11" t="s">
        <v>55</v>
      </c>
      <c r="J16" s="11" t="s">
        <v>56</v>
      </c>
      <c r="K16" s="11"/>
      <c r="L16" s="11" t="s">
        <v>341</v>
      </c>
      <c r="M16" s="11"/>
      <c r="N16" s="11" t="s">
        <v>341</v>
      </c>
      <c r="O16" s="11"/>
      <c r="P16" s="11" t="s">
        <v>55</v>
      </c>
      <c r="Q16" s="11" t="s">
        <v>56</v>
      </c>
      <c r="R16" s="11"/>
      <c r="S16" s="11" t="s">
        <v>341</v>
      </c>
      <c r="T16" s="11"/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/>
      <c r="AB16" s="11" t="s">
        <v>341</v>
      </c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7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7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299</v>
      </c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/>
      <c r="I17" s="11" t="s">
        <v>341</v>
      </c>
      <c r="J17" s="11"/>
      <c r="K17" s="11" t="s">
        <v>341</v>
      </c>
      <c r="L17" s="11"/>
      <c r="M17" s="11" t="s">
        <v>55</v>
      </c>
      <c r="N17" s="11" t="s">
        <v>56</v>
      </c>
      <c r="O17" s="11"/>
      <c r="P17" s="11" t="s">
        <v>341</v>
      </c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 t="s">
        <v>341</v>
      </c>
      <c r="X17" s="11"/>
      <c r="Y17" s="11" t="s">
        <v>341</v>
      </c>
      <c r="Z17" s="11"/>
      <c r="AA17" s="11" t="s">
        <v>55</v>
      </c>
      <c r="AB17" s="11" t="s">
        <v>56</v>
      </c>
      <c r="AC17" s="11"/>
      <c r="AD17" s="11" t="s">
        <v>341</v>
      </c>
      <c r="AE17" s="11"/>
      <c r="AF17" s="2"/>
      <c r="AG17" s="12"/>
      <c r="AH17" s="5">
        <f t="shared" ref="AH17:AH25" si="6">COUNTIF(B17:AF17,"P")+COUNTIF(B17:AC17,"H")</f>
        <v>7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8</v>
      </c>
      <c r="AN17" s="8">
        <f t="shared" si="2"/>
        <v>87.5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 t="s">
        <v>341</v>
      </c>
      <c r="H18" s="11"/>
      <c r="I18" s="11" t="s">
        <v>341</v>
      </c>
      <c r="J18" s="11"/>
      <c r="K18" s="11" t="s">
        <v>55</v>
      </c>
      <c r="L18" s="11" t="s">
        <v>56</v>
      </c>
      <c r="M18" s="11"/>
      <c r="N18" s="11" t="s">
        <v>341</v>
      </c>
      <c r="O18" s="11"/>
      <c r="P18" s="11" t="s">
        <v>341</v>
      </c>
      <c r="Q18" s="11"/>
      <c r="R18" s="11" t="s">
        <v>55</v>
      </c>
      <c r="S18" s="11" t="s">
        <v>56</v>
      </c>
      <c r="T18" s="11"/>
      <c r="U18" s="11" t="s">
        <v>341</v>
      </c>
      <c r="V18" s="11"/>
      <c r="W18" s="11" t="s">
        <v>341</v>
      </c>
      <c r="X18" s="11"/>
      <c r="Y18" s="11" t="s">
        <v>55</v>
      </c>
      <c r="Z18" s="11" t="s">
        <v>56</v>
      </c>
      <c r="AA18" s="11"/>
      <c r="AB18" s="11" t="s">
        <v>341</v>
      </c>
      <c r="AC18" s="11"/>
      <c r="AD18" s="11" t="s">
        <v>341</v>
      </c>
      <c r="AE18" s="11"/>
      <c r="AF18" s="11" t="s">
        <v>55</v>
      </c>
      <c r="AG18" s="12"/>
      <c r="AH18" s="5">
        <f t="shared" si="6"/>
        <v>8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 t="s">
        <v>341</v>
      </c>
      <c r="E19" s="11"/>
      <c r="F19" s="11" t="s">
        <v>299</v>
      </c>
      <c r="G19" s="11"/>
      <c r="H19" s="11" t="s">
        <v>55</v>
      </c>
      <c r="I19" s="11" t="s">
        <v>56</v>
      </c>
      <c r="J19" s="11"/>
      <c r="K19" s="11" t="s">
        <v>341</v>
      </c>
      <c r="L19" s="11"/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/>
      <c r="T19" s="11" t="s">
        <v>341</v>
      </c>
      <c r="U19" s="11" t="s">
        <v>70</v>
      </c>
      <c r="V19" s="11" t="s">
        <v>55</v>
      </c>
      <c r="W19" s="11" t="s">
        <v>56</v>
      </c>
      <c r="X19" s="11"/>
      <c r="Y19" s="11" t="s">
        <v>299</v>
      </c>
      <c r="Z19" s="11"/>
      <c r="AA19" s="11" t="s">
        <v>341</v>
      </c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6</v>
      </c>
      <c r="AI19" s="5">
        <f t="shared" si="3"/>
        <v>0</v>
      </c>
      <c r="AJ19" s="6">
        <f t="shared" si="4"/>
        <v>2</v>
      </c>
      <c r="AK19" s="6">
        <f t="shared" si="5"/>
        <v>0</v>
      </c>
      <c r="AL19" s="6">
        <f t="shared" si="0"/>
        <v>0</v>
      </c>
      <c r="AM19" s="7">
        <f t="shared" si="1"/>
        <v>8</v>
      </c>
      <c r="AN19" s="8">
        <f t="shared" si="2"/>
        <v>75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/>
      <c r="D20" s="11" t="s">
        <v>341</v>
      </c>
      <c r="E20" s="11"/>
      <c r="F20" s="11" t="s">
        <v>55</v>
      </c>
      <c r="G20" s="11" t="s">
        <v>56</v>
      </c>
      <c r="H20" s="11"/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 t="s">
        <v>341</v>
      </c>
      <c r="AE20" s="16"/>
      <c r="AF20" s="16" t="s">
        <v>341</v>
      </c>
      <c r="AG20" s="12"/>
      <c r="AH20" s="5">
        <f t="shared" si="6"/>
        <v>6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6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 t="s">
        <v>341</v>
      </c>
      <c r="G21" s="11"/>
      <c r="H21" s="11" t="s">
        <v>341</v>
      </c>
      <c r="I21" s="11"/>
      <c r="J21" s="11" t="s">
        <v>55</v>
      </c>
      <c r="K21" s="11" t="s">
        <v>56</v>
      </c>
      <c r="L21" s="11"/>
      <c r="M21" s="11" t="s">
        <v>341</v>
      </c>
      <c r="N21" s="11"/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 t="s">
        <v>341</v>
      </c>
      <c r="U21" s="11"/>
      <c r="V21" s="11" t="s">
        <v>341</v>
      </c>
      <c r="W21" s="11"/>
      <c r="X21" s="11" t="s">
        <v>55</v>
      </c>
      <c r="Y21" s="11" t="s">
        <v>56</v>
      </c>
      <c r="Z21" s="11"/>
      <c r="AA21" s="11" t="s">
        <v>341</v>
      </c>
      <c r="AB21" s="11"/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 t="s">
        <v>341</v>
      </c>
      <c r="D22" s="11"/>
      <c r="E22" s="11" t="s">
        <v>341</v>
      </c>
      <c r="F22" s="11"/>
      <c r="G22" s="11" t="s">
        <v>55</v>
      </c>
      <c r="H22" s="11" t="s">
        <v>56</v>
      </c>
      <c r="I22" s="11"/>
      <c r="J22" s="11" t="s">
        <v>341</v>
      </c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 t="s">
        <v>341</v>
      </c>
      <c r="R22" s="11"/>
      <c r="S22" s="11" t="s">
        <v>341</v>
      </c>
      <c r="T22" s="11"/>
      <c r="U22" s="11" t="s">
        <v>55</v>
      </c>
      <c r="V22" s="11" t="s">
        <v>56</v>
      </c>
      <c r="W22" s="11"/>
      <c r="X22" s="11" t="s">
        <v>341</v>
      </c>
      <c r="Y22" s="11"/>
      <c r="Z22" s="11" t="s">
        <v>341</v>
      </c>
      <c r="AA22" s="11"/>
      <c r="AB22" s="11" t="s">
        <v>55</v>
      </c>
      <c r="AC22" s="11" t="s">
        <v>56</v>
      </c>
      <c r="AD22" s="11"/>
      <c r="AE22" s="11" t="s">
        <v>341</v>
      </c>
      <c r="AF22" s="2"/>
      <c r="AG22" s="12"/>
      <c r="AH22" s="5">
        <f>COUNTIF(B22:AF22,"P")+COUNTIF(B22:AC22,"H")</f>
        <v>8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8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 t="s">
        <v>341</v>
      </c>
      <c r="D23" s="11"/>
      <c r="E23" s="11" t="s">
        <v>55</v>
      </c>
      <c r="F23" s="11" t="s">
        <v>56</v>
      </c>
      <c r="G23" s="11"/>
      <c r="H23" s="11" t="s">
        <v>341</v>
      </c>
      <c r="I23" s="11"/>
      <c r="J23" s="11" t="s">
        <v>341</v>
      </c>
      <c r="K23" s="11"/>
      <c r="L23" s="11" t="s">
        <v>55</v>
      </c>
      <c r="M23" s="11" t="s">
        <v>56</v>
      </c>
      <c r="N23" s="11"/>
      <c r="O23" s="11" t="s">
        <v>341</v>
      </c>
      <c r="P23" s="11"/>
      <c r="Q23" s="11" t="s">
        <v>341</v>
      </c>
      <c r="R23" s="11"/>
      <c r="S23" s="11" t="s">
        <v>55</v>
      </c>
      <c r="T23" s="11" t="s">
        <v>56</v>
      </c>
      <c r="U23" s="11"/>
      <c r="V23" s="11" t="s">
        <v>341</v>
      </c>
      <c r="W23" s="11"/>
      <c r="X23" s="11" t="s">
        <v>341</v>
      </c>
      <c r="Y23" s="11"/>
      <c r="Z23" s="11" t="s">
        <v>55</v>
      </c>
      <c r="AA23" s="11" t="s">
        <v>56</v>
      </c>
      <c r="AB23" s="11"/>
      <c r="AC23" s="11" t="s">
        <v>341</v>
      </c>
      <c r="AD23" s="11"/>
      <c r="AE23" s="11" t="s">
        <v>341</v>
      </c>
      <c r="AF23" s="11"/>
      <c r="AG23" s="12"/>
      <c r="AH23" s="5">
        <f t="shared" si="6"/>
        <v>9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9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 t="s">
        <v>341</v>
      </c>
      <c r="F24" s="11"/>
      <c r="G24" s="11" t="s">
        <v>341</v>
      </c>
      <c r="H24" s="11"/>
      <c r="I24" s="11" t="s">
        <v>55</v>
      </c>
      <c r="J24" s="11" t="s">
        <v>56</v>
      </c>
      <c r="K24" s="11"/>
      <c r="L24" s="11" t="s">
        <v>341</v>
      </c>
      <c r="M24" s="11"/>
      <c r="N24" s="11" t="s">
        <v>341</v>
      </c>
      <c r="O24" s="11"/>
      <c r="P24" s="11" t="s">
        <v>55</v>
      </c>
      <c r="Q24" s="11" t="s">
        <v>56</v>
      </c>
      <c r="R24" s="11"/>
      <c r="S24" s="11" t="s">
        <v>341</v>
      </c>
      <c r="T24" s="11"/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/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 t="s">
        <v>341</v>
      </c>
      <c r="D25" s="35"/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/>
      <c r="L25" s="35" t="s">
        <v>341</v>
      </c>
      <c r="M25" s="35"/>
      <c r="N25" s="35" t="s">
        <v>55</v>
      </c>
      <c r="O25" s="35" t="s">
        <v>56</v>
      </c>
      <c r="P25" s="35"/>
      <c r="Q25" s="35" t="s">
        <v>341</v>
      </c>
      <c r="R25" s="35"/>
      <c r="S25" s="35" t="s">
        <v>341</v>
      </c>
      <c r="T25" s="35"/>
      <c r="U25" s="35" t="s">
        <v>55</v>
      </c>
      <c r="V25" s="35" t="s">
        <v>56</v>
      </c>
      <c r="W25" s="35"/>
      <c r="X25" s="35" t="s">
        <v>341</v>
      </c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 t="s">
        <v>341</v>
      </c>
      <c r="AF25" s="35"/>
      <c r="AG25" s="18"/>
      <c r="AH25" s="36">
        <f t="shared" si="6"/>
        <v>8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8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79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0</v>
      </c>
      <c r="AL26" s="47">
        <f t="shared" si="7"/>
        <v>0</v>
      </c>
      <c r="AM26" s="47">
        <f t="shared" si="7"/>
        <v>82</v>
      </c>
      <c r="AN26" s="48">
        <f>IF(AM26=0,"",(AM26-AI26-AJ26)*100)/AM26</f>
        <v>96.341463414634148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8</v>
      </c>
      <c r="AN30" s="43" t="s">
        <v>48</v>
      </c>
      <c r="AO30" s="44">
        <f>AN26-AL31</f>
        <v>96.341463414634148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8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H3"/>
  </mergeCells>
  <conditionalFormatting sqref="B14:AF25">
    <cfRule type="cellIs" dxfId="1879" priority="1" operator="equal">
      <formula>"P"</formula>
    </cfRule>
    <cfRule type="cellIs" dxfId="1878" priority="6" operator="equal">
      <formula>"D"</formula>
    </cfRule>
    <cfRule type="cellIs" dxfId="1877" priority="7" operator="equal">
      <formula>"S"</formula>
    </cfRule>
  </conditionalFormatting>
  <conditionalFormatting sqref="B15:AF25">
    <cfRule type="cellIs" dxfId="1876" priority="2" operator="equal">
      <formula>"L2"</formula>
    </cfRule>
    <cfRule type="cellIs" dxfId="1875" priority="3" operator="equal">
      <formula>"L1"</formula>
    </cfRule>
    <cfRule type="cellIs" dxfId="1874" priority="4" operator="equal">
      <formula>"F"</formula>
    </cfRule>
    <cfRule type="cellIs" dxfId="187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872" priority="8" stopIfTrue="1" operator="equal">
      <formula>"S"</formula>
    </cfRule>
    <cfRule type="cellIs" dxfId="1871" priority="9" stopIfTrue="1" operator="equal">
      <formula>"D"</formula>
    </cfRule>
    <cfRule type="cellIs" dxfId="187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9" zoomScale="112" zoomScaleNormal="112" workbookViewId="0">
      <selection sqref="A1:AP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265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>
        <v>20458381</v>
      </c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/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299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311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16</v>
      </c>
      <c r="AI16" s="5">
        <f t="shared" si="3"/>
        <v>0</v>
      </c>
      <c r="AJ16" s="6">
        <f t="shared" si="4"/>
        <v>1</v>
      </c>
      <c r="AK16" s="6">
        <f t="shared" si="5"/>
        <v>1</v>
      </c>
      <c r="AL16" s="6">
        <f t="shared" si="0"/>
        <v>0</v>
      </c>
      <c r="AM16" s="7">
        <f t="shared" si="1"/>
        <v>18</v>
      </c>
      <c r="AN16" s="8">
        <f t="shared" si="2"/>
        <v>88.888888888888886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299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299</v>
      </c>
      <c r="AE17" s="11" t="s">
        <v>341</v>
      </c>
      <c r="AF17" s="2"/>
      <c r="AG17" s="12"/>
      <c r="AH17" s="5">
        <f t="shared" ref="AH17:AH25" si="6">COUNTIF(B17:AF17,"P")+COUNTIF(B17:AC17,"H")</f>
        <v>17</v>
      </c>
      <c r="AI17" s="5">
        <f t="shared" si="3"/>
        <v>0</v>
      </c>
      <c r="AJ17" s="6">
        <f t="shared" si="4"/>
        <v>2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89.473684210526315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311</v>
      </c>
      <c r="AF19" s="2"/>
      <c r="AG19" s="12"/>
      <c r="AH19" s="5">
        <f t="shared" si="6"/>
        <v>18</v>
      </c>
      <c r="AI19" s="5">
        <f t="shared" si="3"/>
        <v>0</v>
      </c>
      <c r="AJ19" s="6">
        <f t="shared" si="4"/>
        <v>0</v>
      </c>
      <c r="AK19" s="6">
        <f t="shared" si="5"/>
        <v>1</v>
      </c>
      <c r="AL19" s="6">
        <f t="shared" si="0"/>
        <v>0</v>
      </c>
      <c r="AM19" s="7">
        <f t="shared" si="1"/>
        <v>19</v>
      </c>
      <c r="AN19" s="8">
        <f t="shared" si="2"/>
        <v>94.73684210526315</v>
      </c>
      <c r="AO19" s="106"/>
      <c r="AP19" s="107"/>
    </row>
    <row r="20" spans="1:42" x14ac:dyDescent="0.25">
      <c r="A20" s="9" t="s">
        <v>40</v>
      </c>
      <c r="B20" s="11" t="s">
        <v>299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11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91.666666666666657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299</v>
      </c>
      <c r="Z23" s="11" t="s">
        <v>55</v>
      </c>
      <c r="AA23" s="11" t="s">
        <v>56</v>
      </c>
      <c r="AB23" s="11" t="s">
        <v>341</v>
      </c>
      <c r="AC23" s="11" t="s">
        <v>299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21</v>
      </c>
      <c r="AI23" s="5">
        <f t="shared" si="3"/>
        <v>0</v>
      </c>
      <c r="AJ23" s="6">
        <f t="shared" si="4"/>
        <v>2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91.304347826086953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340</v>
      </c>
      <c r="E24" s="11" t="s">
        <v>340</v>
      </c>
      <c r="F24" s="11" t="s">
        <v>341</v>
      </c>
      <c r="G24" s="11" t="s">
        <v>311</v>
      </c>
      <c r="H24" s="11" t="s">
        <v>311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311</v>
      </c>
      <c r="S24" s="11" t="s">
        <v>311</v>
      </c>
      <c r="T24" s="11" t="s">
        <v>311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11</v>
      </c>
      <c r="AI24" s="5">
        <f t="shared" si="3"/>
        <v>0</v>
      </c>
      <c r="AJ24" s="6">
        <f t="shared" si="4"/>
        <v>0</v>
      </c>
      <c r="AK24" s="6">
        <f t="shared" si="5"/>
        <v>5</v>
      </c>
      <c r="AL24" s="6">
        <f>COUNTIF(B24:AF24,"L2")</f>
        <v>0</v>
      </c>
      <c r="AM24" s="7">
        <f t="shared" si="1"/>
        <v>16</v>
      </c>
      <c r="AN24" s="8">
        <f t="shared" si="2"/>
        <v>68.75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186</v>
      </c>
      <c r="AI26" s="47">
        <f t="shared" ref="AI26:AM26" si="7">SUM(AI14:AI25)</f>
        <v>0</v>
      </c>
      <c r="AJ26" s="47">
        <f t="shared" si="7"/>
        <v>6</v>
      </c>
      <c r="AK26" s="47">
        <f t="shared" si="7"/>
        <v>7</v>
      </c>
      <c r="AL26" s="47">
        <f t="shared" si="7"/>
        <v>0</v>
      </c>
      <c r="AM26" s="47">
        <f t="shared" si="7"/>
        <v>199</v>
      </c>
      <c r="AN26" s="48">
        <f>IF(AM26=0,"",(AM26-AI26-AJ26)*100)/AM26</f>
        <v>96.984924623115575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8</v>
      </c>
      <c r="AN30" s="43" t="s">
        <v>48</v>
      </c>
      <c r="AO30" s="44">
        <f>AN26-AL31</f>
        <v>96.63492462311558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0.35000000000000003</v>
      </c>
      <c r="AM31" s="61"/>
      <c r="AN31" s="43" t="s">
        <v>50</v>
      </c>
      <c r="AO31" s="42">
        <f>IF(AO30&lt;89,0,IF(AO30&gt;98,10,VLOOKUP(AO30,'[1]Pla. Aux.'!A18:B1118,2)))</f>
        <v>8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7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869" priority="1" operator="equal">
      <formula>"P"</formula>
    </cfRule>
    <cfRule type="cellIs" dxfId="1868" priority="6" operator="equal">
      <formula>"D"</formula>
    </cfRule>
    <cfRule type="cellIs" dxfId="1867" priority="7" operator="equal">
      <formula>"S"</formula>
    </cfRule>
  </conditionalFormatting>
  <conditionalFormatting sqref="B15:AF25">
    <cfRule type="cellIs" dxfId="1866" priority="2" operator="equal">
      <formula>"L2"</formula>
    </cfRule>
    <cfRule type="cellIs" dxfId="1865" priority="3" operator="equal">
      <formula>"L1"</formula>
    </cfRule>
    <cfRule type="cellIs" dxfId="1864" priority="4" operator="equal">
      <formula>"F"</formula>
    </cfRule>
    <cfRule type="cellIs" dxfId="1863" priority="5" operator="equal">
      <formula>"F"</formula>
    </cfRule>
  </conditionalFormatting>
  <conditionalFormatting sqref="H14:I14 N14:AC14 C14:E15 J14:M15 B14:B18 G14:G21 F14:F25 I15 H15:H21 AB15:AC25 C16:D18 M16:M19 I16:K21 E16:E22 L16:L22 N19:N20 Z19:Z20 B19:D22 S20 X20 P20:P21 U20:W21 M21:M25 T21:T25 AA21:AA25 R15:U19 Z15:AC15 AA16:AC16 V15:AA18 U18:X18 U16:V16 AB18:AE18 V19:AB19 AD14:AF25 AA24:AC24 U22:Z25 X22:AA22 Q21:AD21 Q22:T22 N22:S25 L24:O24 K19:Q19 N15:Q18 L16:O16 I17:L17 G18:J18 D19:G19 C22:K22 F21:I21 M21:O21 G23:L25 K25:M25 B23:E25">
    <cfRule type="cellIs" dxfId="1862" priority="8" stopIfTrue="1" operator="equal">
      <formula>"S"</formula>
    </cfRule>
    <cfRule type="cellIs" dxfId="1861" priority="9" stopIfTrue="1" operator="equal">
      <formula>"D"</formula>
    </cfRule>
    <cfRule type="cellIs" dxfId="186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0" zoomScale="95" zoomScaleNormal="95" workbookViewId="0">
      <selection activeCell="AC18" sqref="AC18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264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25718540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3777615485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 t="s">
        <v>341</v>
      </c>
      <c r="T15" s="11"/>
      <c r="U15" s="11"/>
      <c r="V15" s="11" t="s">
        <v>341</v>
      </c>
      <c r="W15" s="11" t="s">
        <v>55</v>
      </c>
      <c r="X15" s="11" t="s">
        <v>56</v>
      </c>
      <c r="Y15" s="11"/>
      <c r="Z15" s="11" t="s">
        <v>341</v>
      </c>
      <c r="AA15" s="11"/>
      <c r="AB15" s="11" t="s">
        <v>300</v>
      </c>
      <c r="AC15" s="11" t="s">
        <v>341</v>
      </c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1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5</v>
      </c>
      <c r="AN15" s="8">
        <f t="shared" si="2"/>
        <v>80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 t="s">
        <v>341</v>
      </c>
      <c r="I16" s="11" t="s">
        <v>55</v>
      </c>
      <c r="J16" s="11" t="s">
        <v>56</v>
      </c>
      <c r="K16" s="11"/>
      <c r="L16" s="11" t="s">
        <v>341</v>
      </c>
      <c r="M16" s="11"/>
      <c r="N16" s="11"/>
      <c r="O16" s="11" t="s">
        <v>341</v>
      </c>
      <c r="P16" s="11" t="s">
        <v>55</v>
      </c>
      <c r="Q16" s="11" t="s">
        <v>56</v>
      </c>
      <c r="R16" s="11"/>
      <c r="S16" s="11" t="s">
        <v>341</v>
      </c>
      <c r="T16" s="11"/>
      <c r="U16" s="11"/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/>
      <c r="AB16" s="11"/>
      <c r="AC16" s="11" t="s">
        <v>341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7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7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/>
      <c r="E17" s="11" t="s">
        <v>341</v>
      </c>
      <c r="F17" s="11" t="s">
        <v>55</v>
      </c>
      <c r="G17" s="11" t="s">
        <v>56</v>
      </c>
      <c r="H17" s="11"/>
      <c r="I17" s="11" t="s">
        <v>341</v>
      </c>
      <c r="J17" s="11"/>
      <c r="K17" s="11"/>
      <c r="L17" s="11" t="s">
        <v>341</v>
      </c>
      <c r="M17" s="11" t="s">
        <v>55</v>
      </c>
      <c r="N17" s="11" t="s">
        <v>56</v>
      </c>
      <c r="O17" s="11"/>
      <c r="P17" s="11" t="s">
        <v>341</v>
      </c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 t="s">
        <v>341</v>
      </c>
      <c r="X17" s="11"/>
      <c r="Y17" s="11"/>
      <c r="Z17" s="11" t="s">
        <v>341</v>
      </c>
      <c r="AA17" s="11" t="s">
        <v>55</v>
      </c>
      <c r="AB17" s="11" t="s">
        <v>56</v>
      </c>
      <c r="AC17" s="11"/>
      <c r="AD17" s="11" t="s">
        <v>341</v>
      </c>
      <c r="AE17" s="11"/>
      <c r="AF17" s="2"/>
      <c r="AG17" s="12"/>
      <c r="AH17" s="5">
        <f t="shared" ref="AH17:AH25" si="6">COUNTIF(B17:AF17,"P")+COUNTIF(B17:AC17,"H")</f>
        <v>8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8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 t="s">
        <v>341</v>
      </c>
      <c r="H18" s="11"/>
      <c r="I18" s="11"/>
      <c r="J18" s="11" t="s">
        <v>341</v>
      </c>
      <c r="K18" s="11" t="s">
        <v>55</v>
      </c>
      <c r="L18" s="11" t="s">
        <v>56</v>
      </c>
      <c r="M18" s="11"/>
      <c r="N18" s="11" t="s">
        <v>341</v>
      </c>
      <c r="O18" s="11"/>
      <c r="P18" s="11"/>
      <c r="Q18" s="11" t="s">
        <v>341</v>
      </c>
      <c r="R18" s="11" t="s">
        <v>55</v>
      </c>
      <c r="S18" s="11" t="s">
        <v>56</v>
      </c>
      <c r="T18" s="11"/>
      <c r="U18" s="11" t="s">
        <v>341</v>
      </c>
      <c r="V18" s="11"/>
      <c r="W18" s="11"/>
      <c r="X18" s="11" t="s">
        <v>341</v>
      </c>
      <c r="Y18" s="11" t="s">
        <v>55</v>
      </c>
      <c r="Z18" s="11" t="s">
        <v>56</v>
      </c>
      <c r="AA18" s="11"/>
      <c r="AB18" s="11" t="s">
        <v>341</v>
      </c>
      <c r="AC18" s="11"/>
      <c r="AD18" s="11"/>
      <c r="AE18" s="11" t="s">
        <v>341</v>
      </c>
      <c r="AF18" s="11" t="s">
        <v>55</v>
      </c>
      <c r="AG18" s="12"/>
      <c r="AH18" s="5">
        <f t="shared" si="6"/>
        <v>8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 t="s">
        <v>341</v>
      </c>
      <c r="E19" s="11"/>
      <c r="F19" s="11"/>
      <c r="G19" s="11" t="s">
        <v>341</v>
      </c>
      <c r="H19" s="11" t="s">
        <v>55</v>
      </c>
      <c r="I19" s="11" t="s">
        <v>56</v>
      </c>
      <c r="J19" s="11"/>
      <c r="K19" s="11" t="s">
        <v>341</v>
      </c>
      <c r="L19" s="11"/>
      <c r="M19" s="11"/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 t="s">
        <v>341</v>
      </c>
      <c r="Z19" s="11"/>
      <c r="AA19" s="11"/>
      <c r="AB19" s="11" t="s">
        <v>341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7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7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/>
      <c r="D20" s="11"/>
      <c r="E20" s="11" t="s">
        <v>341</v>
      </c>
      <c r="F20" s="11" t="s">
        <v>55</v>
      </c>
      <c r="G20" s="11" t="s">
        <v>56</v>
      </c>
      <c r="H20" s="11"/>
      <c r="I20" s="11" t="s">
        <v>341</v>
      </c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 t="s">
        <v>341</v>
      </c>
      <c r="AE20" s="16"/>
      <c r="AF20" s="16"/>
      <c r="AG20" s="12"/>
      <c r="AH20" s="5">
        <f t="shared" si="6"/>
        <v>5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5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/>
      <c r="F21" s="11" t="s">
        <v>341</v>
      </c>
      <c r="G21" s="11"/>
      <c r="H21" s="11"/>
      <c r="I21" s="11" t="s">
        <v>341</v>
      </c>
      <c r="J21" s="11" t="s">
        <v>55</v>
      </c>
      <c r="K21" s="11" t="s">
        <v>56</v>
      </c>
      <c r="L21" s="11"/>
      <c r="M21" s="11" t="s">
        <v>341</v>
      </c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 t="s">
        <v>341</v>
      </c>
      <c r="U21" s="11"/>
      <c r="V21" s="11"/>
      <c r="W21" s="11" t="s">
        <v>341</v>
      </c>
      <c r="X21" s="11" t="s">
        <v>55</v>
      </c>
      <c r="Y21" s="11" t="s">
        <v>56</v>
      </c>
      <c r="Z21" s="11"/>
      <c r="AA21" s="11" t="s">
        <v>341</v>
      </c>
      <c r="AB21" s="11"/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 t="s">
        <v>341</v>
      </c>
      <c r="D22" s="11"/>
      <c r="E22" s="11"/>
      <c r="F22" s="11" t="s">
        <v>341</v>
      </c>
      <c r="G22" s="11" t="s">
        <v>55</v>
      </c>
      <c r="H22" s="11" t="s">
        <v>56</v>
      </c>
      <c r="I22" s="11"/>
      <c r="J22" s="11" t="s">
        <v>341</v>
      </c>
      <c r="K22" s="11"/>
      <c r="L22" s="11" t="s">
        <v>70</v>
      </c>
      <c r="M22" s="11" t="s">
        <v>341</v>
      </c>
      <c r="N22" s="11" t="s">
        <v>55</v>
      </c>
      <c r="O22" s="11" t="s">
        <v>56</v>
      </c>
      <c r="P22" s="11"/>
      <c r="Q22" s="11" t="s">
        <v>341</v>
      </c>
      <c r="R22" s="11"/>
      <c r="S22" s="11"/>
      <c r="T22" s="11" t="s">
        <v>341</v>
      </c>
      <c r="U22" s="11" t="s">
        <v>55</v>
      </c>
      <c r="V22" s="11" t="s">
        <v>56</v>
      </c>
      <c r="W22" s="11"/>
      <c r="X22" s="11" t="s">
        <v>341</v>
      </c>
      <c r="Y22" s="11"/>
      <c r="Z22" s="11"/>
      <c r="AA22" s="11" t="s">
        <v>341</v>
      </c>
      <c r="AB22" s="11" t="s">
        <v>55</v>
      </c>
      <c r="AC22" s="11" t="s">
        <v>56</v>
      </c>
      <c r="AD22" s="11"/>
      <c r="AE22" s="11" t="s">
        <v>341</v>
      </c>
      <c r="AF22" s="2"/>
      <c r="AG22" s="12"/>
      <c r="AH22" s="5">
        <f>COUNTIF(B22:AF22,"P")+COUNTIF(B22:AC22,"H")</f>
        <v>9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9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/>
      <c r="D23" s="11" t="s">
        <v>341</v>
      </c>
      <c r="E23" s="11" t="s">
        <v>55</v>
      </c>
      <c r="F23" s="11" t="s">
        <v>56</v>
      </c>
      <c r="G23" s="11"/>
      <c r="H23" s="11" t="s">
        <v>341</v>
      </c>
      <c r="I23" s="11"/>
      <c r="J23" s="11"/>
      <c r="K23" s="11" t="s">
        <v>341</v>
      </c>
      <c r="L23" s="11" t="s">
        <v>55</v>
      </c>
      <c r="M23" s="11" t="s">
        <v>56</v>
      </c>
      <c r="N23" s="11"/>
      <c r="O23" s="11" t="s">
        <v>341</v>
      </c>
      <c r="P23" s="11"/>
      <c r="Q23" s="11"/>
      <c r="R23" s="11" t="s">
        <v>341</v>
      </c>
      <c r="S23" s="11" t="s">
        <v>55</v>
      </c>
      <c r="T23" s="11" t="s">
        <v>56</v>
      </c>
      <c r="U23" s="11"/>
      <c r="V23" s="11" t="s">
        <v>341</v>
      </c>
      <c r="W23" s="11"/>
      <c r="X23" s="11"/>
      <c r="Y23" s="11" t="s">
        <v>341</v>
      </c>
      <c r="Z23" s="11" t="s">
        <v>55</v>
      </c>
      <c r="AA23" s="11" t="s">
        <v>56</v>
      </c>
      <c r="AB23" s="11"/>
      <c r="AC23" s="11" t="s">
        <v>341</v>
      </c>
      <c r="AD23" s="11"/>
      <c r="AE23" s="11"/>
      <c r="AF23" s="11" t="s">
        <v>341</v>
      </c>
      <c r="AG23" s="12"/>
      <c r="AH23" s="5">
        <f t="shared" si="6"/>
        <v>9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9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 t="s">
        <v>341</v>
      </c>
      <c r="F24" s="11"/>
      <c r="G24" s="11"/>
      <c r="H24" s="11" t="s">
        <v>341</v>
      </c>
      <c r="I24" s="11" t="s">
        <v>55</v>
      </c>
      <c r="J24" s="11" t="s">
        <v>56</v>
      </c>
      <c r="K24" s="11"/>
      <c r="L24" s="11" t="s">
        <v>341</v>
      </c>
      <c r="M24" s="11"/>
      <c r="N24" s="11"/>
      <c r="O24" s="11" t="s">
        <v>341</v>
      </c>
      <c r="P24" s="11" t="s">
        <v>55</v>
      </c>
      <c r="Q24" s="11" t="s">
        <v>56</v>
      </c>
      <c r="R24" s="11"/>
      <c r="S24" s="11" t="s">
        <v>341</v>
      </c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/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7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7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 t="s">
        <v>341</v>
      </c>
      <c r="D25" s="35"/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/>
      <c r="L25" s="35"/>
      <c r="M25" s="35" t="s">
        <v>341</v>
      </c>
      <c r="N25" s="35" t="s">
        <v>55</v>
      </c>
      <c r="O25" s="35" t="s">
        <v>56</v>
      </c>
      <c r="P25" s="35"/>
      <c r="Q25" s="35" t="s">
        <v>341</v>
      </c>
      <c r="R25" s="35"/>
      <c r="S25" s="35"/>
      <c r="T25" s="35" t="s">
        <v>341</v>
      </c>
      <c r="U25" s="35" t="s">
        <v>55</v>
      </c>
      <c r="V25" s="35" t="s">
        <v>56</v>
      </c>
      <c r="W25" s="35"/>
      <c r="X25" s="35" t="s">
        <v>341</v>
      </c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/>
      <c r="AE25" s="35" t="s">
        <v>341</v>
      </c>
      <c r="AF25" s="35"/>
      <c r="AG25" s="18"/>
      <c r="AH25" s="36">
        <f t="shared" si="6"/>
        <v>9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9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81</v>
      </c>
      <c r="AI26" s="47">
        <f t="shared" ref="AI26:AM26" si="7">SUM(AI14:AI25)</f>
        <v>1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82</v>
      </c>
      <c r="AN26" s="48">
        <f>IF(AM26=0,"",(AM26-AI26-AJ26)*100)/AM26</f>
        <v>98.780487804878049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98.780487804878049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1859" priority="1" operator="equal">
      <formula>"P"</formula>
    </cfRule>
    <cfRule type="cellIs" dxfId="1858" priority="6" operator="equal">
      <formula>"D"</formula>
    </cfRule>
    <cfRule type="cellIs" dxfId="1857" priority="7" operator="equal">
      <formula>"S"</formula>
    </cfRule>
  </conditionalFormatting>
  <conditionalFormatting sqref="B15:AF25">
    <cfRule type="cellIs" dxfId="1856" priority="2" operator="equal">
      <formula>"L2"</formula>
    </cfRule>
    <cfRule type="cellIs" dxfId="1855" priority="3" operator="equal">
      <formula>"L1"</formula>
    </cfRule>
    <cfRule type="cellIs" dxfId="1854" priority="4" operator="equal">
      <formula>"F"</formula>
    </cfRule>
    <cfRule type="cellIs" dxfId="185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852" priority="8" stopIfTrue="1" operator="equal">
      <formula>"S"</formula>
    </cfRule>
    <cfRule type="cellIs" dxfId="1851" priority="9" stopIfTrue="1" operator="equal">
      <formula>"D"</formula>
    </cfRule>
    <cfRule type="cellIs" dxfId="185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3" zoomScale="93" zoomScaleNormal="93" workbookViewId="0">
      <selection sqref="A1:AP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263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33509540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3777396668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 t="s">
        <v>341</v>
      </c>
      <c r="T15" s="11"/>
      <c r="U15" s="11" t="s">
        <v>341</v>
      </c>
      <c r="V15" s="11"/>
      <c r="W15" s="11" t="s">
        <v>55</v>
      </c>
      <c r="X15" s="11" t="s">
        <v>56</v>
      </c>
      <c r="Y15" s="11"/>
      <c r="Z15" s="11" t="s">
        <v>341</v>
      </c>
      <c r="AA15" s="11"/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 t="s">
        <v>341</v>
      </c>
      <c r="H16" s="11"/>
      <c r="I16" s="11" t="s">
        <v>55</v>
      </c>
      <c r="J16" s="11" t="s">
        <v>56</v>
      </c>
      <c r="K16" s="11"/>
      <c r="L16" s="11" t="s">
        <v>299</v>
      </c>
      <c r="M16" s="11"/>
      <c r="N16" s="11" t="s">
        <v>341</v>
      </c>
      <c r="O16" s="11"/>
      <c r="P16" s="11" t="s">
        <v>55</v>
      </c>
      <c r="Q16" s="11" t="s">
        <v>56</v>
      </c>
      <c r="R16" s="11"/>
      <c r="S16" s="11" t="s">
        <v>341</v>
      </c>
      <c r="T16" s="11"/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 t="s">
        <v>299</v>
      </c>
      <c r="AA16" s="11"/>
      <c r="AB16" s="11" t="s">
        <v>341</v>
      </c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5</v>
      </c>
      <c r="AI16" s="5">
        <f t="shared" si="3"/>
        <v>0</v>
      </c>
      <c r="AJ16" s="6">
        <f t="shared" si="4"/>
        <v>2</v>
      </c>
      <c r="AK16" s="6">
        <f t="shared" si="5"/>
        <v>0</v>
      </c>
      <c r="AL16" s="6">
        <f t="shared" si="0"/>
        <v>0</v>
      </c>
      <c r="AM16" s="7">
        <f t="shared" si="1"/>
        <v>7</v>
      </c>
      <c r="AN16" s="8">
        <f t="shared" si="2"/>
        <v>71.428571428571431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/>
      <c r="I17" s="11" t="s">
        <v>341</v>
      </c>
      <c r="J17" s="11"/>
      <c r="K17" s="11" t="s">
        <v>341</v>
      </c>
      <c r="L17" s="11"/>
      <c r="M17" s="11" t="s">
        <v>55</v>
      </c>
      <c r="N17" s="11" t="s">
        <v>56</v>
      </c>
      <c r="O17" s="11"/>
      <c r="P17" s="11" t="s">
        <v>341</v>
      </c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 t="s">
        <v>341</v>
      </c>
      <c r="X17" s="11"/>
      <c r="Y17" s="11" t="s">
        <v>341</v>
      </c>
      <c r="Z17" s="11"/>
      <c r="AA17" s="11" t="s">
        <v>55</v>
      </c>
      <c r="AB17" s="11" t="s">
        <v>56</v>
      </c>
      <c r="AC17" s="11"/>
      <c r="AD17" s="11" t="s">
        <v>341</v>
      </c>
      <c r="AE17" s="11"/>
      <c r="AF17" s="2"/>
      <c r="AG17" s="12"/>
      <c r="AH17" s="5">
        <f t="shared" ref="AH17:AH25" si="6">COUNTIF(B17:AF17,"P")+COUNTIF(B17:AC17,"H")</f>
        <v>8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8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 t="s">
        <v>341</v>
      </c>
      <c r="H18" s="11"/>
      <c r="I18" s="11" t="s">
        <v>341</v>
      </c>
      <c r="J18" s="11"/>
      <c r="K18" s="11" t="s">
        <v>55</v>
      </c>
      <c r="L18" s="11" t="s">
        <v>56</v>
      </c>
      <c r="M18" s="11"/>
      <c r="N18" s="11" t="s">
        <v>341</v>
      </c>
      <c r="O18" s="11"/>
      <c r="P18" s="11" t="s">
        <v>299</v>
      </c>
      <c r="Q18" s="11"/>
      <c r="R18" s="11" t="s">
        <v>55</v>
      </c>
      <c r="S18" s="11" t="s">
        <v>56</v>
      </c>
      <c r="T18" s="11"/>
      <c r="U18" s="11" t="s">
        <v>341</v>
      </c>
      <c r="V18" s="11"/>
      <c r="W18" s="11" t="s">
        <v>341</v>
      </c>
      <c r="X18" s="11"/>
      <c r="Y18" s="11" t="s">
        <v>55</v>
      </c>
      <c r="Z18" s="11" t="s">
        <v>56</v>
      </c>
      <c r="AA18" s="11"/>
      <c r="AB18" s="11" t="s">
        <v>341</v>
      </c>
      <c r="AC18" s="11"/>
      <c r="AD18" s="11" t="s">
        <v>341</v>
      </c>
      <c r="AE18" s="11"/>
      <c r="AF18" s="11" t="s">
        <v>55</v>
      </c>
      <c r="AG18" s="12"/>
      <c r="AH18" s="5">
        <f t="shared" si="6"/>
        <v>7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87.5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 t="s">
        <v>341</v>
      </c>
      <c r="E19" s="11"/>
      <c r="F19" s="11" t="s">
        <v>299</v>
      </c>
      <c r="G19" s="11"/>
      <c r="H19" s="11" t="s">
        <v>55</v>
      </c>
      <c r="I19" s="11" t="s">
        <v>56</v>
      </c>
      <c r="J19" s="11"/>
      <c r="K19" s="11" t="s">
        <v>341</v>
      </c>
      <c r="L19" s="11"/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/>
      <c r="T19" s="11" t="s">
        <v>341</v>
      </c>
      <c r="U19" s="11" t="s">
        <v>70</v>
      </c>
      <c r="V19" s="11" t="s">
        <v>55</v>
      </c>
      <c r="W19" s="11" t="s">
        <v>56</v>
      </c>
      <c r="X19" s="11"/>
      <c r="Y19" s="11" t="s">
        <v>341</v>
      </c>
      <c r="Z19" s="11"/>
      <c r="AA19" s="11" t="s">
        <v>341</v>
      </c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7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8</v>
      </c>
      <c r="AN19" s="8">
        <f t="shared" si="2"/>
        <v>87.5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/>
      <c r="D20" s="11" t="s">
        <v>299</v>
      </c>
      <c r="E20" s="11"/>
      <c r="F20" s="11" t="s">
        <v>55</v>
      </c>
      <c r="G20" s="11" t="s">
        <v>56</v>
      </c>
      <c r="H20" s="11"/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 t="s">
        <v>341</v>
      </c>
      <c r="AE20" s="16"/>
      <c r="AF20" s="16" t="s">
        <v>341</v>
      </c>
      <c r="AG20" s="12"/>
      <c r="AH20" s="5">
        <f t="shared" si="6"/>
        <v>5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6</v>
      </c>
      <c r="AN20" s="8">
        <f t="shared" si="2"/>
        <v>83.333333333333343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 t="s">
        <v>341</v>
      </c>
      <c r="G21" s="11"/>
      <c r="H21" s="11" t="s">
        <v>341</v>
      </c>
      <c r="I21" s="11"/>
      <c r="J21" s="11" t="s">
        <v>55</v>
      </c>
      <c r="K21" s="11" t="s">
        <v>56</v>
      </c>
      <c r="L21" s="11"/>
      <c r="M21" s="11" t="s">
        <v>341</v>
      </c>
      <c r="N21" s="11"/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 t="s">
        <v>341</v>
      </c>
      <c r="U21" s="11"/>
      <c r="V21" s="11" t="s">
        <v>299</v>
      </c>
      <c r="W21" s="11"/>
      <c r="X21" s="11" t="s">
        <v>55</v>
      </c>
      <c r="Y21" s="11" t="s">
        <v>56</v>
      </c>
      <c r="Z21" s="11"/>
      <c r="AA21" s="11" t="s">
        <v>341</v>
      </c>
      <c r="AB21" s="11"/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7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87.5</v>
      </c>
      <c r="AO21" s="108"/>
      <c r="AP21" s="107"/>
    </row>
    <row r="22" spans="1:42" x14ac:dyDescent="0.25">
      <c r="A22" s="9" t="s">
        <v>42</v>
      </c>
      <c r="B22" s="11"/>
      <c r="C22" s="11" t="s">
        <v>341</v>
      </c>
      <c r="D22" s="11"/>
      <c r="E22" s="11" t="s">
        <v>341</v>
      </c>
      <c r="F22" s="11"/>
      <c r="G22" s="11" t="s">
        <v>55</v>
      </c>
      <c r="H22" s="11" t="s">
        <v>56</v>
      </c>
      <c r="I22" s="11"/>
      <c r="J22" s="11" t="s">
        <v>341</v>
      </c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 t="s">
        <v>341</v>
      </c>
      <c r="R22" s="11"/>
      <c r="S22" s="11" t="s">
        <v>341</v>
      </c>
      <c r="T22" s="11"/>
      <c r="U22" s="11" t="s">
        <v>55</v>
      </c>
      <c r="V22" s="11" t="s">
        <v>56</v>
      </c>
      <c r="W22" s="11"/>
      <c r="X22" s="11" t="s">
        <v>341</v>
      </c>
      <c r="Y22" s="11"/>
      <c r="Z22" s="11" t="s">
        <v>341</v>
      </c>
      <c r="AA22" s="11"/>
      <c r="AB22" s="11" t="s">
        <v>55</v>
      </c>
      <c r="AC22" s="11" t="s">
        <v>56</v>
      </c>
      <c r="AD22" s="11"/>
      <c r="AE22" s="11" t="s">
        <v>341</v>
      </c>
      <c r="AF22" s="2"/>
      <c r="AG22" s="12"/>
      <c r="AH22" s="5">
        <f>COUNTIF(B22:AF22,"P")+COUNTIF(B22:AC22,"H")</f>
        <v>8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8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 t="s">
        <v>341</v>
      </c>
      <c r="D23" s="11"/>
      <c r="E23" s="11" t="s">
        <v>55</v>
      </c>
      <c r="F23" s="11" t="s">
        <v>56</v>
      </c>
      <c r="G23" s="11"/>
      <c r="H23" s="11" t="s">
        <v>341</v>
      </c>
      <c r="I23" s="11"/>
      <c r="J23" s="11" t="s">
        <v>341</v>
      </c>
      <c r="K23" s="11"/>
      <c r="L23" s="11" t="s">
        <v>55</v>
      </c>
      <c r="M23" s="11" t="s">
        <v>56</v>
      </c>
      <c r="N23" s="11"/>
      <c r="O23" s="11" t="s">
        <v>341</v>
      </c>
      <c r="P23" s="11"/>
      <c r="Q23" s="11" t="s">
        <v>341</v>
      </c>
      <c r="R23" s="11"/>
      <c r="S23" s="11" t="s">
        <v>55</v>
      </c>
      <c r="T23" s="11" t="s">
        <v>56</v>
      </c>
      <c r="U23" s="11"/>
      <c r="V23" s="11" t="s">
        <v>341</v>
      </c>
      <c r="W23" s="11"/>
      <c r="X23" s="11" t="s">
        <v>341</v>
      </c>
      <c r="Y23" s="11"/>
      <c r="Z23" s="11" t="s">
        <v>55</v>
      </c>
      <c r="AA23" s="11" t="s">
        <v>56</v>
      </c>
      <c r="AB23" s="11"/>
      <c r="AC23" s="11" t="s">
        <v>341</v>
      </c>
      <c r="AD23" s="11"/>
      <c r="AE23" s="11" t="s">
        <v>341</v>
      </c>
      <c r="AF23" s="11"/>
      <c r="AG23" s="12"/>
      <c r="AH23" s="5">
        <f t="shared" si="6"/>
        <v>9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9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 t="s">
        <v>341</v>
      </c>
      <c r="F24" s="11"/>
      <c r="G24" s="11" t="s">
        <v>341</v>
      </c>
      <c r="H24" s="11"/>
      <c r="I24" s="11" t="s">
        <v>55</v>
      </c>
      <c r="J24" s="11" t="s">
        <v>56</v>
      </c>
      <c r="K24" s="11"/>
      <c r="L24" s="11" t="s">
        <v>341</v>
      </c>
      <c r="M24" s="11"/>
      <c r="N24" s="11" t="s">
        <v>341</v>
      </c>
      <c r="O24" s="11"/>
      <c r="P24" s="11" t="s">
        <v>55</v>
      </c>
      <c r="Q24" s="11" t="s">
        <v>56</v>
      </c>
      <c r="R24" s="11"/>
      <c r="S24" s="11" t="s">
        <v>341</v>
      </c>
      <c r="T24" s="11"/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/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 t="s">
        <v>341</v>
      </c>
      <c r="D25" s="35"/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/>
      <c r="L25" s="35" t="s">
        <v>341</v>
      </c>
      <c r="M25" s="35"/>
      <c r="N25" s="35" t="s">
        <v>55</v>
      </c>
      <c r="O25" s="35" t="s">
        <v>56</v>
      </c>
      <c r="P25" s="35"/>
      <c r="Q25" s="35" t="s">
        <v>341</v>
      </c>
      <c r="R25" s="35"/>
      <c r="S25" s="35" t="s">
        <v>341</v>
      </c>
      <c r="T25" s="35"/>
      <c r="U25" s="35" t="s">
        <v>55</v>
      </c>
      <c r="V25" s="35" t="s">
        <v>56</v>
      </c>
      <c r="W25" s="35"/>
      <c r="X25" s="35" t="s">
        <v>341</v>
      </c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 t="s">
        <v>341</v>
      </c>
      <c r="AF25" s="35"/>
      <c r="AG25" s="18"/>
      <c r="AH25" s="36">
        <f t="shared" si="6"/>
        <v>8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8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76</v>
      </c>
      <c r="AI26" s="47">
        <f t="shared" ref="AI26:AM26" si="7">SUM(AI14:AI25)</f>
        <v>0</v>
      </c>
      <c r="AJ26" s="47">
        <f t="shared" si="7"/>
        <v>6</v>
      </c>
      <c r="AK26" s="47">
        <f t="shared" si="7"/>
        <v>0</v>
      </c>
      <c r="AL26" s="47">
        <f t="shared" si="7"/>
        <v>0</v>
      </c>
      <c r="AM26" s="47">
        <f t="shared" si="7"/>
        <v>82</v>
      </c>
      <c r="AN26" s="48">
        <f>IF(AM26=0,"",(AM26-AI26-AJ26)*100)/AM26</f>
        <v>92.682926829268297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4</v>
      </c>
      <c r="AN30" s="43" t="s">
        <v>48</v>
      </c>
      <c r="AO30" s="44">
        <f>AN26-AL31</f>
        <v>92.682926829268297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4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1849" priority="1" operator="equal">
      <formula>"P"</formula>
    </cfRule>
    <cfRule type="cellIs" dxfId="1848" priority="6" operator="equal">
      <formula>"D"</formula>
    </cfRule>
    <cfRule type="cellIs" dxfId="1847" priority="7" operator="equal">
      <formula>"S"</formula>
    </cfRule>
  </conditionalFormatting>
  <conditionalFormatting sqref="B15:AF25">
    <cfRule type="cellIs" dxfId="1846" priority="2" operator="equal">
      <formula>"L2"</formula>
    </cfRule>
    <cfRule type="cellIs" dxfId="1845" priority="3" operator="equal">
      <formula>"L1"</formula>
    </cfRule>
    <cfRule type="cellIs" dxfId="1844" priority="4" operator="equal">
      <formula>"F"</formula>
    </cfRule>
    <cfRule type="cellIs" dxfId="184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842" priority="8" stopIfTrue="1" operator="equal">
      <formula>"S"</formula>
    </cfRule>
    <cfRule type="cellIs" dxfId="1841" priority="9" stopIfTrue="1" operator="equal">
      <formula>"D"</formula>
    </cfRule>
    <cfRule type="cellIs" dxfId="184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0" zoomScale="112" zoomScaleNormal="112" workbookViewId="0">
      <selection activeCell="P18" sqref="P18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262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299</v>
      </c>
      <c r="F17" s="11" t="s">
        <v>55</v>
      </c>
      <c r="G17" s="11" t="s">
        <v>56</v>
      </c>
      <c r="H17" s="11" t="s">
        <v>311</v>
      </c>
      <c r="I17" s="11" t="s">
        <v>311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16</v>
      </c>
      <c r="AI17" s="5">
        <f t="shared" si="3"/>
        <v>0</v>
      </c>
      <c r="AJ17" s="6">
        <f t="shared" si="4"/>
        <v>1</v>
      </c>
      <c r="AK17" s="6">
        <f t="shared" si="5"/>
        <v>2</v>
      </c>
      <c r="AL17" s="6">
        <f t="shared" si="0"/>
        <v>0</v>
      </c>
      <c r="AM17" s="7">
        <f t="shared" si="1"/>
        <v>19</v>
      </c>
      <c r="AN17" s="8">
        <f t="shared" si="2"/>
        <v>84.210526315789465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299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311</v>
      </c>
      <c r="Q18" s="11" t="s">
        <v>311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311</v>
      </c>
      <c r="X18" s="11" t="s">
        <v>311</v>
      </c>
      <c r="Y18" s="11" t="s">
        <v>55</v>
      </c>
      <c r="Z18" s="11" t="s">
        <v>56</v>
      </c>
      <c r="AA18" s="11" t="s">
        <v>311</v>
      </c>
      <c r="AB18" s="11" t="s">
        <v>311</v>
      </c>
      <c r="AC18" s="11" t="s">
        <v>311</v>
      </c>
      <c r="AD18" s="11" t="s">
        <v>311</v>
      </c>
      <c r="AE18" s="11" t="s">
        <v>311</v>
      </c>
      <c r="AF18" s="11" t="s">
        <v>55</v>
      </c>
      <c r="AG18" s="12"/>
      <c r="AH18" s="5">
        <f t="shared" si="6"/>
        <v>10</v>
      </c>
      <c r="AI18" s="5">
        <f t="shared" si="3"/>
        <v>0</v>
      </c>
      <c r="AJ18" s="6">
        <f t="shared" si="4"/>
        <v>1</v>
      </c>
      <c r="AK18" s="6">
        <f t="shared" si="5"/>
        <v>9</v>
      </c>
      <c r="AL18" s="6">
        <f t="shared" si="0"/>
        <v>0</v>
      </c>
      <c r="AM18" s="7">
        <f t="shared" si="1"/>
        <v>20</v>
      </c>
      <c r="AN18" s="8">
        <f t="shared" si="2"/>
        <v>50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311</v>
      </c>
      <c r="D19" s="11" t="s">
        <v>311</v>
      </c>
      <c r="E19" s="11" t="s">
        <v>311</v>
      </c>
      <c r="F19" s="11" t="s">
        <v>311</v>
      </c>
      <c r="G19" s="11" t="s">
        <v>311</v>
      </c>
      <c r="H19" s="11" t="s">
        <v>55</v>
      </c>
      <c r="I19" s="11" t="s">
        <v>56</v>
      </c>
      <c r="J19" s="11" t="s">
        <v>311</v>
      </c>
      <c r="K19" s="11" t="s">
        <v>311</v>
      </c>
      <c r="L19" s="11" t="s">
        <v>311</v>
      </c>
      <c r="M19" s="11" t="s">
        <v>311</v>
      </c>
      <c r="N19" s="11" t="s">
        <v>311</v>
      </c>
      <c r="O19" s="11" t="s">
        <v>55</v>
      </c>
      <c r="P19" s="11" t="s">
        <v>56</v>
      </c>
      <c r="Q19" s="11" t="s">
        <v>70</v>
      </c>
      <c r="R19" s="11" t="s">
        <v>311</v>
      </c>
      <c r="S19" s="11" t="s">
        <v>311</v>
      </c>
      <c r="T19" s="11" t="s">
        <v>311</v>
      </c>
      <c r="U19" s="11" t="s">
        <v>70</v>
      </c>
      <c r="V19" s="11" t="s">
        <v>55</v>
      </c>
      <c r="W19" s="11" t="s">
        <v>56</v>
      </c>
      <c r="X19" s="11" t="s">
        <v>311</v>
      </c>
      <c r="Y19" s="11" t="s">
        <v>311</v>
      </c>
      <c r="Z19" s="11" t="s">
        <v>311</v>
      </c>
      <c r="AA19" s="11" t="s">
        <v>311</v>
      </c>
      <c r="AB19" s="11" t="s">
        <v>311</v>
      </c>
      <c r="AC19" s="11" t="s">
        <v>55</v>
      </c>
      <c r="AD19" s="11" t="s">
        <v>56</v>
      </c>
      <c r="AE19" s="11" t="s">
        <v>311</v>
      </c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19</v>
      </c>
      <c r="AL19" s="6">
        <f t="shared" si="0"/>
        <v>0</v>
      </c>
      <c r="AM19" s="7">
        <f t="shared" si="1"/>
        <v>19</v>
      </c>
      <c r="AN19" s="8">
        <f t="shared" si="2"/>
        <v>0</v>
      </c>
      <c r="AO19" s="106"/>
      <c r="AP19" s="107"/>
    </row>
    <row r="20" spans="1:42" x14ac:dyDescent="0.25">
      <c r="A20" s="9" t="s">
        <v>40</v>
      </c>
      <c r="B20" s="11" t="s">
        <v>311</v>
      </c>
      <c r="C20" s="11" t="s">
        <v>311</v>
      </c>
      <c r="D20" s="11" t="s">
        <v>311</v>
      </c>
      <c r="E20" s="11" t="s">
        <v>311</v>
      </c>
      <c r="F20" s="11" t="s">
        <v>55</v>
      </c>
      <c r="G20" s="11" t="s">
        <v>56</v>
      </c>
      <c r="H20" s="11" t="s">
        <v>311</v>
      </c>
      <c r="I20" s="11" t="s">
        <v>311</v>
      </c>
      <c r="J20" s="11" t="s">
        <v>70</v>
      </c>
      <c r="K20" s="65" t="s">
        <v>311</v>
      </c>
      <c r="L20" s="65" t="s">
        <v>311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311</v>
      </c>
      <c r="AD20" s="16" t="s">
        <v>311</v>
      </c>
      <c r="AE20" s="16" t="s">
        <v>311</v>
      </c>
      <c r="AF20" s="16" t="s">
        <v>311</v>
      </c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12</v>
      </c>
      <c r="AL20" s="6">
        <f>COUNTIF(B20:AD20,"L2")</f>
        <v>0</v>
      </c>
      <c r="AM20" s="7">
        <f t="shared" si="1"/>
        <v>12</v>
      </c>
      <c r="AN20" s="8">
        <f t="shared" si="2"/>
        <v>0</v>
      </c>
      <c r="AO20" s="108"/>
      <c r="AP20" s="107"/>
    </row>
    <row r="21" spans="1:42" x14ac:dyDescent="0.25">
      <c r="A21" s="9" t="s">
        <v>41</v>
      </c>
      <c r="B21" s="11" t="s">
        <v>311</v>
      </c>
      <c r="C21" s="11" t="s">
        <v>55</v>
      </c>
      <c r="D21" s="11" t="s">
        <v>56</v>
      </c>
      <c r="E21" s="11" t="s">
        <v>311</v>
      </c>
      <c r="F21" s="11" t="s">
        <v>311</v>
      </c>
      <c r="G21" s="11" t="s">
        <v>311</v>
      </c>
      <c r="H21" s="11" t="s">
        <v>311</v>
      </c>
      <c r="I21" s="11" t="s">
        <v>311</v>
      </c>
      <c r="J21" s="11" t="s">
        <v>55</v>
      </c>
      <c r="K21" s="11" t="s">
        <v>56</v>
      </c>
      <c r="L21" s="11" t="s">
        <v>311</v>
      </c>
      <c r="M21" s="11" t="s">
        <v>311</v>
      </c>
      <c r="N21" s="11" t="s">
        <v>311</v>
      </c>
      <c r="O21" s="11" t="s">
        <v>311</v>
      </c>
      <c r="P21" s="11" t="s">
        <v>70</v>
      </c>
      <c r="Q21" s="11" t="s">
        <v>55</v>
      </c>
      <c r="R21" s="11" t="s">
        <v>56</v>
      </c>
      <c r="S21" s="11" t="s">
        <v>311</v>
      </c>
      <c r="T21" s="11" t="s">
        <v>311</v>
      </c>
      <c r="U21" s="11" t="s">
        <v>311</v>
      </c>
      <c r="V21" s="11" t="s">
        <v>311</v>
      </c>
      <c r="W21" s="11" t="s">
        <v>311</v>
      </c>
      <c r="X21" s="11" t="s">
        <v>55</v>
      </c>
      <c r="Y21" s="11" t="s">
        <v>56</v>
      </c>
      <c r="Z21" s="11" t="s">
        <v>311</v>
      </c>
      <c r="AA21" s="11" t="s">
        <v>311</v>
      </c>
      <c r="AB21" s="11" t="s">
        <v>311</v>
      </c>
      <c r="AC21" s="11" t="s">
        <v>311</v>
      </c>
      <c r="AD21" s="11" t="s">
        <v>311</v>
      </c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20</v>
      </c>
      <c r="AL21" s="6">
        <f>COUNTIF(B21:AD21,"L2")</f>
        <v>0</v>
      </c>
      <c r="AM21" s="7">
        <f t="shared" si="1"/>
        <v>20</v>
      </c>
      <c r="AN21" s="8">
        <f t="shared" si="2"/>
        <v>0</v>
      </c>
      <c r="AO21" s="108"/>
      <c r="AP21" s="107"/>
    </row>
    <row r="22" spans="1:42" x14ac:dyDescent="0.25">
      <c r="A22" s="9" t="s">
        <v>42</v>
      </c>
      <c r="B22" s="11" t="s">
        <v>311</v>
      </c>
      <c r="C22" s="11" t="s">
        <v>311</v>
      </c>
      <c r="D22" s="11" t="s">
        <v>311</v>
      </c>
      <c r="E22" s="11" t="s">
        <v>311</v>
      </c>
      <c r="F22" s="11" t="s">
        <v>311</v>
      </c>
      <c r="G22" s="11" t="s">
        <v>55</v>
      </c>
      <c r="H22" s="11" t="s">
        <v>56</v>
      </c>
      <c r="I22" s="11" t="s">
        <v>311</v>
      </c>
      <c r="J22" s="11" t="s">
        <v>311</v>
      </c>
      <c r="K22" s="11" t="s">
        <v>311</v>
      </c>
      <c r="L22" s="11" t="s">
        <v>70</v>
      </c>
      <c r="M22" s="11" t="s">
        <v>311</v>
      </c>
      <c r="N22" s="11" t="s">
        <v>55</v>
      </c>
      <c r="O22" s="11" t="s">
        <v>56</v>
      </c>
      <c r="P22" s="11" t="s">
        <v>311</v>
      </c>
      <c r="Q22" s="11" t="s">
        <v>311</v>
      </c>
      <c r="R22" s="11" t="s">
        <v>311</v>
      </c>
      <c r="S22" s="11" t="s">
        <v>311</v>
      </c>
      <c r="T22" s="11" t="s">
        <v>311</v>
      </c>
      <c r="U22" s="11" t="s">
        <v>55</v>
      </c>
      <c r="V22" s="11" t="s">
        <v>56</v>
      </c>
      <c r="W22" s="11" t="s">
        <v>311</v>
      </c>
      <c r="X22" s="11" t="s">
        <v>311</v>
      </c>
      <c r="Y22" s="11" t="s">
        <v>311</v>
      </c>
      <c r="Z22" s="11" t="s">
        <v>311</v>
      </c>
      <c r="AA22" s="11" t="s">
        <v>311</v>
      </c>
      <c r="AB22" s="11" t="s">
        <v>55</v>
      </c>
      <c r="AC22" s="11" t="s">
        <v>56</v>
      </c>
      <c r="AD22" s="11" t="s">
        <v>311</v>
      </c>
      <c r="AE22" s="11" t="s">
        <v>311</v>
      </c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21</v>
      </c>
      <c r="AL22" s="6">
        <f>COUNTIF(B22:AF22,"L2")</f>
        <v>0</v>
      </c>
      <c r="AM22" s="7">
        <f t="shared" si="1"/>
        <v>21</v>
      </c>
      <c r="AN22" s="8">
        <f t="shared" si="2"/>
        <v>0</v>
      </c>
      <c r="AO22" s="106"/>
      <c r="AP22" s="107"/>
    </row>
    <row r="23" spans="1:42" x14ac:dyDescent="0.25">
      <c r="A23" s="9" t="s">
        <v>43</v>
      </c>
      <c r="B23" s="11" t="s">
        <v>311</v>
      </c>
      <c r="C23" s="11" t="s">
        <v>311</v>
      </c>
      <c r="D23" s="11" t="s">
        <v>311</v>
      </c>
      <c r="E23" s="11" t="s">
        <v>55</v>
      </c>
      <c r="F23" s="11" t="s">
        <v>56</v>
      </c>
      <c r="G23" s="11" t="s">
        <v>311</v>
      </c>
      <c r="H23" s="11" t="s">
        <v>311</v>
      </c>
      <c r="I23" s="11" t="s">
        <v>311</v>
      </c>
      <c r="J23" s="11" t="s">
        <v>311</v>
      </c>
      <c r="K23" s="11" t="s">
        <v>311</v>
      </c>
      <c r="L23" s="11" t="s">
        <v>55</v>
      </c>
      <c r="M23" s="11" t="s">
        <v>56</v>
      </c>
      <c r="N23" s="11" t="s">
        <v>311</v>
      </c>
      <c r="O23" s="11" t="s">
        <v>311</v>
      </c>
      <c r="P23" s="11" t="s">
        <v>311</v>
      </c>
      <c r="Q23" s="11" t="s">
        <v>311</v>
      </c>
      <c r="R23" s="11" t="s">
        <v>311</v>
      </c>
      <c r="S23" s="11" t="s">
        <v>55</v>
      </c>
      <c r="T23" s="11" t="s">
        <v>56</v>
      </c>
      <c r="U23" s="11" t="s">
        <v>311</v>
      </c>
      <c r="V23" s="11" t="s">
        <v>311</v>
      </c>
      <c r="W23" s="11" t="s">
        <v>311</v>
      </c>
      <c r="X23" s="11" t="s">
        <v>311</v>
      </c>
      <c r="Y23" s="11" t="s">
        <v>311</v>
      </c>
      <c r="Z23" s="11" t="s">
        <v>55</v>
      </c>
      <c r="AA23" s="11" t="s">
        <v>56</v>
      </c>
      <c r="AB23" s="11" t="s">
        <v>311</v>
      </c>
      <c r="AC23" s="11" t="s">
        <v>311</v>
      </c>
      <c r="AD23" s="11" t="s">
        <v>311</v>
      </c>
      <c r="AE23" s="11" t="s">
        <v>311</v>
      </c>
      <c r="AF23" s="11" t="s">
        <v>311</v>
      </c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23</v>
      </c>
      <c r="AL23" s="6">
        <f>COUNTIF(B23:AF23,"L2")</f>
        <v>0</v>
      </c>
      <c r="AM23" s="7">
        <f t="shared" si="1"/>
        <v>23</v>
      </c>
      <c r="AN23" s="8">
        <f t="shared" si="2"/>
        <v>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311</v>
      </c>
      <c r="E24" s="11" t="s">
        <v>311</v>
      </c>
      <c r="F24" s="11" t="s">
        <v>311</v>
      </c>
      <c r="G24" s="11" t="s">
        <v>311</v>
      </c>
      <c r="H24" s="11" t="s">
        <v>311</v>
      </c>
      <c r="I24" s="11" t="s">
        <v>55</v>
      </c>
      <c r="J24" s="11" t="s">
        <v>56</v>
      </c>
      <c r="K24" s="11" t="s">
        <v>311</v>
      </c>
      <c r="L24" s="11" t="s">
        <v>311</v>
      </c>
      <c r="M24" s="11" t="s">
        <v>311</v>
      </c>
      <c r="N24" s="11" t="s">
        <v>311</v>
      </c>
      <c r="O24" s="11" t="s">
        <v>311</v>
      </c>
      <c r="P24" s="11" t="s">
        <v>55</v>
      </c>
      <c r="Q24" s="11" t="s">
        <v>56</v>
      </c>
      <c r="R24" s="11" t="s">
        <v>311</v>
      </c>
      <c r="S24" s="11" t="s">
        <v>311</v>
      </c>
      <c r="T24" s="11" t="s">
        <v>311</v>
      </c>
      <c r="U24" s="11" t="s">
        <v>311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311</v>
      </c>
      <c r="AA24" s="11" t="s">
        <v>311</v>
      </c>
      <c r="AB24" s="11" t="s">
        <v>311</v>
      </c>
      <c r="AC24" s="11" t="s">
        <v>311</v>
      </c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18</v>
      </c>
      <c r="AL24" s="6">
        <f>COUNTIF(B24:AF24,"L2")</f>
        <v>0</v>
      </c>
      <c r="AM24" s="7">
        <f t="shared" si="1"/>
        <v>18</v>
      </c>
      <c r="AN24" s="8">
        <f t="shared" si="2"/>
        <v>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75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124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99.004975124378106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92.804975124378103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6.2</v>
      </c>
      <c r="AM31" s="61"/>
      <c r="AN31" s="43" t="s">
        <v>50</v>
      </c>
      <c r="AO31" s="42">
        <f>IF(AO30&lt;89,0,IF(AO30&gt;98,10,VLOOKUP(AO30,'[1]Pla. Aux.'!A18:B1118,2)))</f>
        <v>4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124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839" priority="1" operator="equal">
      <formula>"P"</formula>
    </cfRule>
    <cfRule type="cellIs" dxfId="1838" priority="6" operator="equal">
      <formula>"D"</formula>
    </cfRule>
    <cfRule type="cellIs" dxfId="1837" priority="7" operator="equal">
      <formula>"S"</formula>
    </cfRule>
  </conditionalFormatting>
  <conditionalFormatting sqref="B15:AF25">
    <cfRule type="cellIs" dxfId="1836" priority="2" operator="equal">
      <formula>"L2"</formula>
    </cfRule>
    <cfRule type="cellIs" dxfId="1835" priority="3" operator="equal">
      <formula>"L1"</formula>
    </cfRule>
    <cfRule type="cellIs" dxfId="1834" priority="4" operator="equal">
      <formula>"F"</formula>
    </cfRule>
    <cfRule type="cellIs" dxfId="1833" priority="5" operator="equal">
      <formula>"F"</formula>
    </cfRule>
  </conditionalFormatting>
  <conditionalFormatting sqref="H14:I14 N14:AC14 C14:E15 J14:M15 B14:B18 G14:G21 F14:F25 AD14:AF25 I15 N15:Q18 R15:U19 H15:H21 AB15:AC25 C16:D18 M16:M19 I16:K21 E16:E22 L16:L22 O19:Q19 V19:Y19 AA19 N19:N20 Z19:Z20 B19:D22 S20 X20 P20:P21 U20:W21 N21:O21 Q21:S21 X21:Z21 M21:M25 T21:T25 AA21:AA25 G22:K22 Z15:AC15 AA16:AC16 V15:AA18 S15:V16 L16:O16 G16:H16 B23:E25 G23:L25 N22:S25 U22:Z25 AC23:AF23 E24:H24 L24:O24 S24:U24">
    <cfRule type="cellIs" dxfId="1832" priority="8" stopIfTrue="1" operator="equal">
      <formula>"S"</formula>
    </cfRule>
    <cfRule type="cellIs" dxfId="1831" priority="9" stopIfTrue="1" operator="equal">
      <formula>"D"</formula>
    </cfRule>
    <cfRule type="cellIs" dxfId="183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D19" zoomScale="130" zoomScaleNormal="130" workbookViewId="0">
      <selection activeCell="V21" sqref="V2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261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28007730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3777410470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299</v>
      </c>
      <c r="R18" s="11" t="s">
        <v>55</v>
      </c>
      <c r="S18" s="11" t="s">
        <v>56</v>
      </c>
      <c r="T18" s="11" t="s">
        <v>299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18</v>
      </c>
      <c r="AI18" s="5">
        <f t="shared" si="3"/>
        <v>0</v>
      </c>
      <c r="AJ18" s="6">
        <f t="shared" si="4"/>
        <v>2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90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299</v>
      </c>
      <c r="AF19" s="2"/>
      <c r="AG19" s="12"/>
      <c r="AH19" s="5">
        <f t="shared" si="6"/>
        <v>18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94.73684210526315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198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0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98.507462686567166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98.507462686567166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1829" priority="1" operator="equal">
      <formula>"P"</formula>
    </cfRule>
    <cfRule type="cellIs" dxfId="1828" priority="6" operator="equal">
      <formula>"D"</formula>
    </cfRule>
    <cfRule type="cellIs" dxfId="1827" priority="7" operator="equal">
      <formula>"S"</formula>
    </cfRule>
  </conditionalFormatting>
  <conditionalFormatting sqref="B15:AF25">
    <cfRule type="cellIs" dxfId="1826" priority="2" operator="equal">
      <formula>"L2"</formula>
    </cfRule>
    <cfRule type="cellIs" dxfId="1825" priority="3" operator="equal">
      <formula>"L1"</formula>
    </cfRule>
    <cfRule type="cellIs" dxfId="1824" priority="4" operator="equal">
      <formula>"F"</formula>
    </cfRule>
    <cfRule type="cellIs" dxfId="1823" priority="5" operator="equal">
      <formula>"F"</formula>
    </cfRule>
  </conditionalFormatting>
  <conditionalFormatting sqref="H14:I14 N14:AC14 C14:E15 J14:M15 B14:B18 G14:G21 F14:F25 AD14:AF25 I15 N15:Q18 R15:U19 H15:H21 AB15:AC25 C16:D18 M16:M19 I16:K21 E16:E22 L16:L22 N19:N20 Z19:Z20 B19:D22 S20 X20 P20:P21 U20:W21 N21:O21 Q21:S21 M21:M25 T21:T25 AA21:AA25 N22:S25 B23:E25 S15:V16 Z15:AC15 V15:AA18 AA16:AC16 AB18:AE18 V19:AB19 X21:AD21 X22:AA22 U22:Z25 E24:H24 G23:L25 C22:K22 F21:I21 C20:E20 D19:G19 G18:J18 I17:L17 L16:O16 K19:Q19">
    <cfRule type="cellIs" dxfId="1822" priority="8" stopIfTrue="1" operator="equal">
      <formula>"S"</formula>
    </cfRule>
    <cfRule type="cellIs" dxfId="1821" priority="9" stopIfTrue="1" operator="equal">
      <formula>"D"</formula>
    </cfRule>
    <cfRule type="cellIs" dxfId="182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3" zoomScale="95" zoomScaleNormal="95" workbookViewId="0">
      <selection activeCell="J25" sqref="J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260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18416969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299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17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94.444444444444443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311</v>
      </c>
      <c r="C22" s="11" t="s">
        <v>311</v>
      </c>
      <c r="D22" s="11" t="s">
        <v>311</v>
      </c>
      <c r="E22" s="11" t="s">
        <v>311</v>
      </c>
      <c r="F22" s="11" t="s">
        <v>311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16</v>
      </c>
      <c r="AI22" s="5">
        <f t="shared" si="3"/>
        <v>0</v>
      </c>
      <c r="AJ22" s="6">
        <f t="shared" si="4"/>
        <v>0</v>
      </c>
      <c r="AK22" s="6">
        <f t="shared" si="5"/>
        <v>5</v>
      </c>
      <c r="AL22" s="6">
        <f>COUNTIF(B22:AF22,"L2")</f>
        <v>0</v>
      </c>
      <c r="AM22" s="7">
        <f t="shared" si="1"/>
        <v>21</v>
      </c>
      <c r="AN22" s="8">
        <f t="shared" si="2"/>
        <v>76.19047619047619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195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5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99.50248756218906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99.25248756218906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0.25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5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1819" priority="1" operator="equal">
      <formula>"P"</formula>
    </cfRule>
    <cfRule type="cellIs" dxfId="1818" priority="6" operator="equal">
      <formula>"D"</formula>
    </cfRule>
    <cfRule type="cellIs" dxfId="1817" priority="7" operator="equal">
      <formula>"S"</formula>
    </cfRule>
  </conditionalFormatting>
  <conditionalFormatting sqref="B15:AF25">
    <cfRule type="cellIs" dxfId="1816" priority="2" operator="equal">
      <formula>"L2"</formula>
    </cfRule>
    <cfRule type="cellIs" dxfId="1815" priority="3" operator="equal">
      <formula>"L1"</formula>
    </cfRule>
    <cfRule type="cellIs" dxfId="1814" priority="4" operator="equal">
      <formula>"F"</formula>
    </cfRule>
    <cfRule type="cellIs" dxfId="1813" priority="5" operator="equal">
      <formula>"F"</formula>
    </cfRule>
  </conditionalFormatting>
  <conditionalFormatting sqref="H14:I14 N14:AC14 C14:E15 J14:M15 B14:B18 G14:G21 F14:F25 I15 N15:Q18 R15:U19 H15:H21 AB15:AC25 C16:D18 M16:M19 E16:E22 L16:L22 O19:Q19 N19:N20 Z19:Z20 B19:D22 S20 X20 P20:P21 U20:W21 N21:O21 M21:M25 T21:T25 AA21:AA25 N22:S25 B23:E25 S15:V16 U18:X18 V15:AA18 L16:O16 I16:K21 D19:G19 C20:E20 C22:K22 F21:I21 E24:H24 G23:L25 C25:F25 K25:M25 L24:O24 Z15:AC15 AB18:AE18 V19:AB19 AD14:AF25 AC23:AF23 AA24:AC24 Q25:T25 S24:U24 U22:Z25 X22:AA22 Q21:AD21">
    <cfRule type="cellIs" dxfId="1812" priority="8" stopIfTrue="1" operator="equal">
      <formula>"S"</formula>
    </cfRule>
    <cfRule type="cellIs" dxfId="1811" priority="9" stopIfTrue="1" operator="equal">
      <formula>"D"</formula>
    </cfRule>
    <cfRule type="cellIs" dxfId="181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B17" sqref="B17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259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21735287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3777653761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311</v>
      </c>
      <c r="AG16" s="12"/>
      <c r="AH16" s="5">
        <f>COUNTIF(B16:AF16,"P")+COUNTIF(B16:AC16,"H")</f>
        <v>17</v>
      </c>
      <c r="AI16" s="5">
        <f t="shared" si="3"/>
        <v>0</v>
      </c>
      <c r="AJ16" s="6">
        <f t="shared" si="4"/>
        <v>0</v>
      </c>
      <c r="AK16" s="6">
        <f t="shared" si="5"/>
        <v>1</v>
      </c>
      <c r="AL16" s="6">
        <f t="shared" si="0"/>
        <v>0</v>
      </c>
      <c r="AM16" s="7">
        <f t="shared" si="1"/>
        <v>18</v>
      </c>
      <c r="AN16" s="8">
        <f t="shared" si="2"/>
        <v>94.444444444444443</v>
      </c>
      <c r="AO16" s="106"/>
      <c r="AP16" s="107"/>
    </row>
    <row r="17" spans="1:42" x14ac:dyDescent="0.25">
      <c r="A17" s="9" t="s">
        <v>37</v>
      </c>
      <c r="B17" s="11" t="s">
        <v>311</v>
      </c>
      <c r="C17" s="11" t="s">
        <v>70</v>
      </c>
      <c r="D17" s="11" t="s">
        <v>311</v>
      </c>
      <c r="E17" s="11" t="s">
        <v>311</v>
      </c>
      <c r="F17" s="11" t="s">
        <v>55</v>
      </c>
      <c r="G17" s="11" t="s">
        <v>56</v>
      </c>
      <c r="H17" s="11" t="s">
        <v>311</v>
      </c>
      <c r="I17" s="11" t="s">
        <v>311</v>
      </c>
      <c r="J17" s="11" t="s">
        <v>311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13</v>
      </c>
      <c r="AI17" s="5">
        <f t="shared" si="3"/>
        <v>0</v>
      </c>
      <c r="AJ17" s="6">
        <f t="shared" si="4"/>
        <v>0</v>
      </c>
      <c r="AK17" s="6">
        <f t="shared" si="5"/>
        <v>6</v>
      </c>
      <c r="AL17" s="6">
        <f t="shared" si="0"/>
        <v>0</v>
      </c>
      <c r="AM17" s="7">
        <f t="shared" si="1"/>
        <v>19</v>
      </c>
      <c r="AN17" s="8">
        <f t="shared" si="2"/>
        <v>68.421052631578945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194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7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99.65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0.35000000000000003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7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1809" priority="1" operator="equal">
      <formula>"P"</formula>
    </cfRule>
    <cfRule type="cellIs" dxfId="1808" priority="6" operator="equal">
      <formula>"D"</formula>
    </cfRule>
    <cfRule type="cellIs" dxfId="1807" priority="7" operator="equal">
      <formula>"S"</formula>
    </cfRule>
  </conditionalFormatting>
  <conditionalFormatting sqref="B15:AF25">
    <cfRule type="cellIs" dxfId="1806" priority="2" operator="equal">
      <formula>"L2"</formula>
    </cfRule>
    <cfRule type="cellIs" dxfId="1805" priority="3" operator="equal">
      <formula>"L1"</formula>
    </cfRule>
    <cfRule type="cellIs" dxfId="1804" priority="4" operator="equal">
      <formula>"F"</formula>
    </cfRule>
    <cfRule type="cellIs" dxfId="1803" priority="5" operator="equal">
      <formula>"F"</formula>
    </cfRule>
  </conditionalFormatting>
  <conditionalFormatting sqref="H14:I14 N14:AC14 C14:E15 J14:M15 B14:B18 G14:G21 F14:F25 I15 R15:U19 H15:H21 AB15:AC25 C16:D18 M16:M19 I16:K21 E16:E22 L16:L22 N19:N20 Z19:Z20 S20 X20 P20:P21 U20:W21 N21:O21 M21:M25 T21:T25 AA21:AA25 B23:E25 S15:V16 V15:AA18 U18:X18 Z15:AC15 AA16:AC16 AB18:AE18 V19:AB19 AD14:AF25 X22:AA22 Q21:AD21 U22:Z25 AC23:AF23 AA24:AC24 Q22:T22 N15:Q18 L16:O16 I17:L17 G18:J18 D19:G19 B19:D22 K19:Q19 F21:I21 C22:K22 C25:F25 E24:H24 G23:L25 N22:S25 L24:O24 K25:M25 Q25:T25 S24:U24">
    <cfRule type="cellIs" dxfId="1802" priority="8" stopIfTrue="1" operator="equal">
      <formula>"S"</formula>
    </cfRule>
    <cfRule type="cellIs" dxfId="1801" priority="9" stopIfTrue="1" operator="equal">
      <formula>"D"</formula>
    </cfRule>
    <cfRule type="cellIs" dxfId="180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3" zoomScale="95" zoomScaleNormal="95" workbookViewId="0">
      <selection activeCell="X25" sqref="X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258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32442497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3777603699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/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/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/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/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/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14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14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/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/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/>
      <c r="AF17" s="2"/>
      <c r="AG17" s="12"/>
      <c r="AH17" s="5">
        <f t="shared" ref="AH17:AH25" si="6">COUNTIF(B17:AF17,"P")+COUNTIF(B17:AC17,"H")</f>
        <v>15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15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/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/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/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/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16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/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/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/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15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15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/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299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/>
      <c r="AF20" s="16" t="s">
        <v>341</v>
      </c>
      <c r="AG20" s="12"/>
      <c r="AH20" s="5">
        <f t="shared" si="6"/>
        <v>9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10</v>
      </c>
      <c r="AN20" s="8">
        <f t="shared" si="2"/>
        <v>90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/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/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/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/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16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/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/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/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/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17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17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/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/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/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/>
      <c r="AE23" s="11" t="s">
        <v>341</v>
      </c>
      <c r="AF23" s="11" t="s">
        <v>341</v>
      </c>
      <c r="AG23" s="12"/>
      <c r="AH23" s="5">
        <f t="shared" si="6"/>
        <v>18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18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299</v>
      </c>
      <c r="E24" s="11" t="s">
        <v>341</v>
      </c>
      <c r="F24" s="11"/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/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/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/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13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14</v>
      </c>
      <c r="AN24" s="8">
        <f t="shared" si="2"/>
        <v>92.857142857142861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/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299</v>
      </c>
      <c r="K25" s="35"/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/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/>
      <c r="AG25" s="18"/>
      <c r="AH25" s="36">
        <f t="shared" si="6"/>
        <v>15</v>
      </c>
      <c r="AI25" s="36">
        <f t="shared" si="3"/>
        <v>0</v>
      </c>
      <c r="AJ25" s="37">
        <f t="shared" si="4"/>
        <v>1</v>
      </c>
      <c r="AK25" s="37">
        <f t="shared" si="5"/>
        <v>0</v>
      </c>
      <c r="AL25" s="37">
        <f>COUNTIF(B25:AE25,"L2")</f>
        <v>0</v>
      </c>
      <c r="AM25" s="38">
        <f t="shared" si="1"/>
        <v>16</v>
      </c>
      <c r="AN25" s="39">
        <f t="shared" si="2"/>
        <v>93.75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156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0</v>
      </c>
      <c r="AL26" s="47">
        <f t="shared" si="7"/>
        <v>0</v>
      </c>
      <c r="AM26" s="47">
        <f t="shared" si="7"/>
        <v>159</v>
      </c>
      <c r="AN26" s="48">
        <f>IF(AM26=0,"",(AM26-AI26-AJ26)*100)/AM26</f>
        <v>98.113207547169807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98.113207547169807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1799" priority="1" operator="equal">
      <formula>"P"</formula>
    </cfRule>
    <cfRule type="cellIs" dxfId="1798" priority="6" operator="equal">
      <formula>"D"</formula>
    </cfRule>
    <cfRule type="cellIs" dxfId="1797" priority="7" operator="equal">
      <formula>"S"</formula>
    </cfRule>
  </conditionalFormatting>
  <conditionalFormatting sqref="B15:AF25">
    <cfRule type="cellIs" dxfId="1796" priority="2" operator="equal">
      <formula>"L2"</formula>
    </cfRule>
    <cfRule type="cellIs" dxfId="1795" priority="3" operator="equal">
      <formula>"L1"</formula>
    </cfRule>
    <cfRule type="cellIs" dxfId="1794" priority="4" operator="equal">
      <formula>"F"</formula>
    </cfRule>
    <cfRule type="cellIs" dxfId="179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792" priority="8" stopIfTrue="1" operator="equal">
      <formula>"S"</formula>
    </cfRule>
    <cfRule type="cellIs" dxfId="1791" priority="9" stopIfTrue="1" operator="equal">
      <formula>"D"</formula>
    </cfRule>
    <cfRule type="cellIs" dxfId="179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112" zoomScaleNormal="112" workbookViewId="0">
      <selection activeCell="F25" sqref="F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257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24416787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3777473697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299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17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94.444444444444443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200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99.50248756218906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99.50248756218906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1789" priority="1" operator="equal">
      <formula>"P"</formula>
    </cfRule>
    <cfRule type="cellIs" dxfId="1788" priority="6" operator="equal">
      <formula>"D"</formula>
    </cfRule>
    <cfRule type="cellIs" dxfId="1787" priority="7" operator="equal">
      <formula>"S"</formula>
    </cfRule>
  </conditionalFormatting>
  <conditionalFormatting sqref="B15:AF25">
    <cfRule type="cellIs" dxfId="1786" priority="2" operator="equal">
      <formula>"L2"</formula>
    </cfRule>
    <cfRule type="cellIs" dxfId="1785" priority="3" operator="equal">
      <formula>"L1"</formula>
    </cfRule>
    <cfRule type="cellIs" dxfId="1784" priority="4" operator="equal">
      <formula>"F"</formula>
    </cfRule>
    <cfRule type="cellIs" dxfId="1783" priority="5" operator="equal">
      <formula>"F"</formula>
    </cfRule>
  </conditionalFormatting>
  <conditionalFormatting sqref="H14:I14 N14:AC14 C14:E15 J14:M15 B14:B18 G14:G21 F14:F25 AD14:AF25 I15 H15:H21 AB15:AC25 C16:D18 M16:M19 I16:K21 E16:E22 L16:L22 N19:N20 Z19:Z20 B19:D22 S20 X20 P20:P21 U20:W21 M21:M25 T21:T25 AA21:AA25 G22:K22 B23:E25 S15:V16 Z15:AC15 V15:AA18 U18:X18 AB18:AE18 V19:AB19 L16:O16 I17:L17 G18:J18 N15:Q18 K19:Q19 M21:O21 R15:U19 Q22:T22 X22:AA22 Q21:AD21 AC23:AF23 U22:Z25 S24:U24 N22:S25 Q25:T25 L24:O24 K25:M25 G23:L25 D19:G19">
    <cfRule type="cellIs" dxfId="1782" priority="8" stopIfTrue="1" operator="equal">
      <formula>"S"</formula>
    </cfRule>
    <cfRule type="cellIs" dxfId="1781" priority="9" stopIfTrue="1" operator="equal">
      <formula>"D"</formula>
    </cfRule>
    <cfRule type="cellIs" dxfId="178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0" zoomScaleNormal="100" workbookViewId="0">
      <selection activeCell="Q23" sqref="Q2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256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23074744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3777533531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311</v>
      </c>
      <c r="Q17" s="11" t="s">
        <v>311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311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16</v>
      </c>
      <c r="AI17" s="5">
        <f t="shared" si="3"/>
        <v>0</v>
      </c>
      <c r="AJ17" s="6">
        <f t="shared" si="4"/>
        <v>0</v>
      </c>
      <c r="AK17" s="6">
        <f t="shared" si="5"/>
        <v>3</v>
      </c>
      <c r="AL17" s="6">
        <f t="shared" si="0"/>
        <v>0</v>
      </c>
      <c r="AM17" s="7">
        <f t="shared" si="1"/>
        <v>19</v>
      </c>
      <c r="AN17" s="8">
        <f t="shared" si="2"/>
        <v>84.210526315789465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299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311</v>
      </c>
      <c r="O18" s="11" t="s">
        <v>311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311</v>
      </c>
      <c r="AB18" s="11" t="s">
        <v>311</v>
      </c>
      <c r="AC18" s="11" t="s">
        <v>311</v>
      </c>
      <c r="AD18" s="11" t="s">
        <v>311</v>
      </c>
      <c r="AE18" s="11" t="s">
        <v>311</v>
      </c>
      <c r="AF18" s="11" t="s">
        <v>55</v>
      </c>
      <c r="AG18" s="12"/>
      <c r="AH18" s="5">
        <f t="shared" si="6"/>
        <v>12</v>
      </c>
      <c r="AI18" s="5">
        <f t="shared" si="3"/>
        <v>0</v>
      </c>
      <c r="AJ18" s="6">
        <f t="shared" si="4"/>
        <v>1</v>
      </c>
      <c r="AK18" s="6">
        <f t="shared" si="5"/>
        <v>7</v>
      </c>
      <c r="AL18" s="6">
        <f t="shared" si="0"/>
        <v>0</v>
      </c>
      <c r="AM18" s="7">
        <f t="shared" si="1"/>
        <v>20</v>
      </c>
      <c r="AN18" s="8">
        <f t="shared" si="2"/>
        <v>60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311</v>
      </c>
      <c r="D19" s="11" t="s">
        <v>311</v>
      </c>
      <c r="E19" s="11" t="s">
        <v>311</v>
      </c>
      <c r="F19" s="11" t="s">
        <v>311</v>
      </c>
      <c r="G19" s="11" t="s">
        <v>311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311</v>
      </c>
      <c r="N19" s="11" t="s">
        <v>311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311</v>
      </c>
      <c r="AF19" s="2"/>
      <c r="AG19" s="12"/>
      <c r="AH19" s="5">
        <f t="shared" si="6"/>
        <v>11</v>
      </c>
      <c r="AI19" s="5">
        <f t="shared" si="3"/>
        <v>0</v>
      </c>
      <c r="AJ19" s="6">
        <f t="shared" si="4"/>
        <v>0</v>
      </c>
      <c r="AK19" s="6">
        <f t="shared" si="5"/>
        <v>8</v>
      </c>
      <c r="AL19" s="6">
        <f t="shared" si="0"/>
        <v>0</v>
      </c>
      <c r="AM19" s="7">
        <f t="shared" si="1"/>
        <v>19</v>
      </c>
      <c r="AN19" s="8">
        <f t="shared" si="2"/>
        <v>57.894736842105267</v>
      </c>
      <c r="AO19" s="106"/>
      <c r="AP19" s="107"/>
    </row>
    <row r="20" spans="1:42" x14ac:dyDescent="0.25">
      <c r="A20" s="9" t="s">
        <v>40</v>
      </c>
      <c r="B20" s="11" t="s">
        <v>311</v>
      </c>
      <c r="C20" s="11" t="s">
        <v>311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10</v>
      </c>
      <c r="AI20" s="5">
        <f t="shared" si="3"/>
        <v>0</v>
      </c>
      <c r="AJ20" s="6">
        <f t="shared" si="4"/>
        <v>0</v>
      </c>
      <c r="AK20" s="6">
        <f t="shared" si="5"/>
        <v>2</v>
      </c>
      <c r="AL20" s="6">
        <f>COUNTIF(B20:AD20,"L2")</f>
        <v>0</v>
      </c>
      <c r="AM20" s="7">
        <f t="shared" si="1"/>
        <v>12</v>
      </c>
      <c r="AN20" s="8">
        <f t="shared" si="2"/>
        <v>83.333333333333343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311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311</v>
      </c>
      <c r="T21" s="11" t="s">
        <v>311</v>
      </c>
      <c r="U21" s="11" t="s">
        <v>311</v>
      </c>
      <c r="V21" s="11" t="s">
        <v>311</v>
      </c>
      <c r="W21" s="11" t="s">
        <v>311</v>
      </c>
      <c r="X21" s="11" t="s">
        <v>55</v>
      </c>
      <c r="Y21" s="11" t="s">
        <v>56</v>
      </c>
      <c r="Z21" s="11" t="s">
        <v>312</v>
      </c>
      <c r="AA21" s="11" t="s">
        <v>312</v>
      </c>
      <c r="AB21" s="11" t="s">
        <v>312</v>
      </c>
      <c r="AC21" s="11" t="s">
        <v>312</v>
      </c>
      <c r="AD21" s="11" t="s">
        <v>312</v>
      </c>
      <c r="AE21" s="11" t="s">
        <v>55</v>
      </c>
      <c r="AF21" s="11" t="s">
        <v>56</v>
      </c>
      <c r="AG21" s="12"/>
      <c r="AH21" s="5">
        <f t="shared" si="6"/>
        <v>9</v>
      </c>
      <c r="AI21" s="5">
        <f t="shared" si="3"/>
        <v>0</v>
      </c>
      <c r="AJ21" s="6">
        <f t="shared" si="4"/>
        <v>0</v>
      </c>
      <c r="AK21" s="6">
        <f t="shared" si="5"/>
        <v>6</v>
      </c>
      <c r="AL21" s="6">
        <f>COUNTIF(B21:AD21,"L2")</f>
        <v>5</v>
      </c>
      <c r="AM21" s="7">
        <f t="shared" si="1"/>
        <v>20</v>
      </c>
      <c r="AN21" s="8">
        <f t="shared" si="2"/>
        <v>45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312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1</v>
      </c>
      <c r="AM22" s="7">
        <f t="shared" si="1"/>
        <v>21</v>
      </c>
      <c r="AN22" s="8">
        <f t="shared" si="2"/>
        <v>95.238095238095227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311</v>
      </c>
      <c r="O23" s="11" t="s">
        <v>311</v>
      </c>
      <c r="P23" s="11" t="s">
        <v>312</v>
      </c>
      <c r="Q23" s="11" t="s">
        <v>299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19</v>
      </c>
      <c r="AI23" s="5">
        <f t="shared" si="3"/>
        <v>0</v>
      </c>
      <c r="AJ23" s="6">
        <f t="shared" si="4"/>
        <v>1</v>
      </c>
      <c r="AK23" s="6">
        <f t="shared" si="5"/>
        <v>2</v>
      </c>
      <c r="AL23" s="6">
        <f>COUNTIF(B23:AF23,"L2")</f>
        <v>1</v>
      </c>
      <c r="AM23" s="7">
        <f t="shared" si="1"/>
        <v>23</v>
      </c>
      <c r="AN23" s="8">
        <f t="shared" si="2"/>
        <v>82.608695652173907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164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28</v>
      </c>
      <c r="AL26" s="47">
        <f t="shared" si="7"/>
        <v>7</v>
      </c>
      <c r="AM26" s="47">
        <f t="shared" si="7"/>
        <v>201</v>
      </c>
      <c r="AN26" s="48">
        <f>IF(AM26=0,"",(AM26-AI26-AJ26)*100)/AM26</f>
        <v>99.004975124378106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97.6049751243781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1.4000000000000001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28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1779" priority="1" operator="equal">
      <formula>"P"</formula>
    </cfRule>
    <cfRule type="cellIs" dxfId="1778" priority="6" operator="equal">
      <formula>"D"</formula>
    </cfRule>
    <cfRule type="cellIs" dxfId="1777" priority="7" operator="equal">
      <formula>"S"</formula>
    </cfRule>
  </conditionalFormatting>
  <conditionalFormatting sqref="B15:AF25">
    <cfRule type="cellIs" dxfId="1776" priority="2" operator="equal">
      <formula>"L2"</formula>
    </cfRule>
    <cfRule type="cellIs" dxfId="1775" priority="3" operator="equal">
      <formula>"L1"</formula>
    </cfRule>
    <cfRule type="cellIs" dxfId="1774" priority="4" operator="equal">
      <formula>"F"</formula>
    </cfRule>
    <cfRule type="cellIs" dxfId="177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772" priority="8" stopIfTrue="1" operator="equal">
      <formula>"S"</formula>
    </cfRule>
    <cfRule type="cellIs" dxfId="1771" priority="9" stopIfTrue="1" operator="equal">
      <formula>"D"</formula>
    </cfRule>
    <cfRule type="cellIs" dxfId="177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2" zoomScale="95" zoomScaleNormal="95" workbookViewId="0">
      <selection activeCell="D24" sqref="D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255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26770525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3777616350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 t="s">
        <v>341</v>
      </c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1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 t="s">
        <v>341</v>
      </c>
      <c r="I16" s="11" t="s">
        <v>55</v>
      </c>
      <c r="J16" s="11" t="s">
        <v>56</v>
      </c>
      <c r="K16" s="11"/>
      <c r="L16" s="11"/>
      <c r="M16" s="11"/>
      <c r="N16" s="11"/>
      <c r="O16" s="11" t="s">
        <v>341</v>
      </c>
      <c r="P16" s="11" t="s">
        <v>55</v>
      </c>
      <c r="Q16" s="11" t="s">
        <v>56</v>
      </c>
      <c r="R16" s="11"/>
      <c r="S16" s="11"/>
      <c r="T16" s="11"/>
      <c r="U16" s="11"/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 t="s">
        <v>341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4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4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 t="s">
        <v>341</v>
      </c>
      <c r="F17" s="11" t="s">
        <v>55</v>
      </c>
      <c r="G17" s="11" t="s">
        <v>56</v>
      </c>
      <c r="H17" s="11"/>
      <c r="I17" s="11"/>
      <c r="J17" s="11"/>
      <c r="K17" s="11"/>
      <c r="L17" s="11" t="s">
        <v>341</v>
      </c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 t="s">
        <v>341</v>
      </c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3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3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 t="s">
        <v>341</v>
      </c>
      <c r="K18" s="11" t="s">
        <v>55</v>
      </c>
      <c r="L18" s="11" t="s">
        <v>56</v>
      </c>
      <c r="M18" s="11"/>
      <c r="N18" s="11"/>
      <c r="O18" s="11"/>
      <c r="P18" s="11"/>
      <c r="Q18" s="11" t="s">
        <v>341</v>
      </c>
      <c r="R18" s="11" t="s">
        <v>55</v>
      </c>
      <c r="S18" s="11" t="s">
        <v>56</v>
      </c>
      <c r="T18" s="11"/>
      <c r="U18" s="11"/>
      <c r="V18" s="11"/>
      <c r="W18" s="11"/>
      <c r="X18" s="11" t="s">
        <v>341</v>
      </c>
      <c r="Y18" s="11" t="s">
        <v>55</v>
      </c>
      <c r="Z18" s="11" t="s">
        <v>56</v>
      </c>
      <c r="AA18" s="11"/>
      <c r="AB18" s="11"/>
      <c r="AC18" s="11"/>
      <c r="AD18" s="11"/>
      <c r="AE18" s="11" t="s">
        <v>341</v>
      </c>
      <c r="AF18" s="11" t="s">
        <v>55</v>
      </c>
      <c r="AG18" s="12"/>
      <c r="AH18" s="5">
        <f t="shared" si="6"/>
        <v>4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4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 t="s">
        <v>341</v>
      </c>
      <c r="H19" s="11" t="s">
        <v>55</v>
      </c>
      <c r="I19" s="11" t="s">
        <v>56</v>
      </c>
      <c r="J19" s="11"/>
      <c r="K19" s="11"/>
      <c r="L19" s="11"/>
      <c r="M19" s="11"/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 t="s">
        <v>341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3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3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 t="s">
        <v>341</v>
      </c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/>
      <c r="F21" s="11"/>
      <c r="G21" s="11"/>
      <c r="H21" s="11"/>
      <c r="I21" s="11" t="s">
        <v>341</v>
      </c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 t="s">
        <v>341</v>
      </c>
      <c r="X21" s="11" t="s">
        <v>55</v>
      </c>
      <c r="Y21" s="11" t="s">
        <v>56</v>
      </c>
      <c r="Z21" s="11"/>
      <c r="AA21" s="11"/>
      <c r="AB21" s="11"/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4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4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 t="s">
        <v>341</v>
      </c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 t="s">
        <v>299</v>
      </c>
      <c r="N22" s="11" t="s">
        <v>55</v>
      </c>
      <c r="O22" s="11" t="s">
        <v>56</v>
      </c>
      <c r="P22" s="11"/>
      <c r="Q22" s="11"/>
      <c r="R22" s="11"/>
      <c r="S22" s="11"/>
      <c r="T22" s="11" t="s">
        <v>341</v>
      </c>
      <c r="U22" s="11" t="s">
        <v>55</v>
      </c>
      <c r="V22" s="11" t="s">
        <v>56</v>
      </c>
      <c r="W22" s="11"/>
      <c r="X22" s="11"/>
      <c r="Y22" s="11"/>
      <c r="Z22" s="11"/>
      <c r="AA22" s="11" t="s">
        <v>341</v>
      </c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3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4</v>
      </c>
      <c r="AN22" s="8">
        <f t="shared" si="2"/>
        <v>75</v>
      </c>
      <c r="AO22" s="106"/>
      <c r="AP22" s="107"/>
    </row>
    <row r="23" spans="1:42" x14ac:dyDescent="0.25">
      <c r="A23" s="9" t="s">
        <v>43</v>
      </c>
      <c r="B23" s="11"/>
      <c r="C23" s="11"/>
      <c r="D23" s="11" t="s">
        <v>341</v>
      </c>
      <c r="E23" s="11" t="s">
        <v>55</v>
      </c>
      <c r="F23" s="11" t="s">
        <v>56</v>
      </c>
      <c r="G23" s="11"/>
      <c r="H23" s="11"/>
      <c r="I23" s="11"/>
      <c r="J23" s="11"/>
      <c r="K23" s="11" t="s">
        <v>341</v>
      </c>
      <c r="L23" s="11" t="s">
        <v>55</v>
      </c>
      <c r="M23" s="11" t="s">
        <v>56</v>
      </c>
      <c r="N23" s="11"/>
      <c r="O23" s="11"/>
      <c r="P23" s="11"/>
      <c r="Q23" s="11"/>
      <c r="R23" s="11" t="s">
        <v>341</v>
      </c>
      <c r="S23" s="11" t="s">
        <v>55</v>
      </c>
      <c r="T23" s="11" t="s">
        <v>56</v>
      </c>
      <c r="U23" s="11"/>
      <c r="V23" s="11"/>
      <c r="W23" s="11"/>
      <c r="X23" s="11"/>
      <c r="Y23" s="11" t="s">
        <v>341</v>
      </c>
      <c r="Z23" s="11" t="s">
        <v>55</v>
      </c>
      <c r="AA23" s="11" t="s">
        <v>56</v>
      </c>
      <c r="AB23" s="11"/>
      <c r="AC23" s="11"/>
      <c r="AD23" s="11"/>
      <c r="AE23" s="11"/>
      <c r="AF23" s="11" t="s">
        <v>341</v>
      </c>
      <c r="AG23" s="12"/>
      <c r="AH23" s="5">
        <f t="shared" si="6"/>
        <v>5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5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 t="s">
        <v>341</v>
      </c>
      <c r="I24" s="11" t="s">
        <v>55</v>
      </c>
      <c r="J24" s="11" t="s">
        <v>56</v>
      </c>
      <c r="K24" s="11"/>
      <c r="L24" s="11"/>
      <c r="M24" s="11"/>
      <c r="N24" s="11"/>
      <c r="O24" s="11" t="s">
        <v>341</v>
      </c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3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3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 t="s">
        <v>341</v>
      </c>
      <c r="N25" s="35" t="s">
        <v>55</v>
      </c>
      <c r="O25" s="35" t="s">
        <v>56</v>
      </c>
      <c r="P25" s="35"/>
      <c r="Q25" s="35"/>
      <c r="R25" s="35"/>
      <c r="S25" s="35"/>
      <c r="T25" s="35" t="s">
        <v>341</v>
      </c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4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4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36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37</v>
      </c>
      <c r="AN26" s="48">
        <f>IF(AM26=0,"",(AM26-AI26-AJ26)*100)/AM26</f>
        <v>97.297297297297291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97.297297297297291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1769" priority="1" operator="equal">
      <formula>"P"</formula>
    </cfRule>
    <cfRule type="cellIs" dxfId="1768" priority="6" operator="equal">
      <formula>"D"</formula>
    </cfRule>
    <cfRule type="cellIs" dxfId="1767" priority="7" operator="equal">
      <formula>"S"</formula>
    </cfRule>
  </conditionalFormatting>
  <conditionalFormatting sqref="B15:AF25">
    <cfRule type="cellIs" dxfId="1766" priority="2" operator="equal">
      <formula>"L2"</formula>
    </cfRule>
    <cfRule type="cellIs" dxfId="1765" priority="3" operator="equal">
      <formula>"L1"</formula>
    </cfRule>
    <cfRule type="cellIs" dxfId="1764" priority="4" operator="equal">
      <formula>"F"</formula>
    </cfRule>
    <cfRule type="cellIs" dxfId="176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762" priority="8" stopIfTrue="1" operator="equal">
      <formula>"S"</formula>
    </cfRule>
    <cfRule type="cellIs" dxfId="1761" priority="9" stopIfTrue="1" operator="equal">
      <formula>"D"</formula>
    </cfRule>
    <cfRule type="cellIs" dxfId="176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3" zoomScale="106" zoomScaleNormal="106" workbookViewId="0">
      <selection activeCell="Y25" sqref="Y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34" t="s">
        <v>298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31122286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3777579930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17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17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311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311</v>
      </c>
      <c r="AD17" s="11" t="s">
        <v>311</v>
      </c>
      <c r="AE17" s="11" t="s">
        <v>311</v>
      </c>
      <c r="AF17" s="2"/>
      <c r="AG17" s="12"/>
      <c r="AH17" s="5">
        <f t="shared" ref="AH17:AH25" si="6">COUNTIF(B17:AF17,"P")+COUNTIF(B17:AC17,"H")</f>
        <v>15</v>
      </c>
      <c r="AI17" s="5">
        <f t="shared" si="3"/>
        <v>0</v>
      </c>
      <c r="AJ17" s="6">
        <f t="shared" si="4"/>
        <v>0</v>
      </c>
      <c r="AK17" s="6">
        <f t="shared" si="5"/>
        <v>4</v>
      </c>
      <c r="AL17" s="6">
        <f t="shared" si="0"/>
        <v>0</v>
      </c>
      <c r="AM17" s="7">
        <f t="shared" si="1"/>
        <v>19</v>
      </c>
      <c r="AN17" s="8">
        <f t="shared" si="2"/>
        <v>78.94736842105263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299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18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94.73684210526315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311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22</v>
      </c>
      <c r="AI23" s="5">
        <f t="shared" si="3"/>
        <v>0</v>
      </c>
      <c r="AJ23" s="6">
        <f t="shared" si="4"/>
        <v>0</v>
      </c>
      <c r="AK23" s="6">
        <f t="shared" si="5"/>
        <v>1</v>
      </c>
      <c r="AL23" s="6">
        <f>COUNTIF(B23:AF23,"L2")</f>
        <v>0</v>
      </c>
      <c r="AM23" s="7">
        <f t="shared" si="1"/>
        <v>23</v>
      </c>
      <c r="AN23" s="8">
        <f t="shared" si="2"/>
        <v>95.652173913043484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194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5</v>
      </c>
      <c r="AL26" s="47">
        <f t="shared" si="7"/>
        <v>0</v>
      </c>
      <c r="AM26" s="47">
        <f t="shared" si="7"/>
        <v>200</v>
      </c>
      <c r="AN26" s="48">
        <f>IF(AM26=0,"",(AM26-AI26-AJ26)*100)/AM26</f>
        <v>99.5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99.25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0.25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5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1759" priority="1" operator="equal">
      <formula>"P"</formula>
    </cfRule>
    <cfRule type="cellIs" dxfId="1758" priority="6" operator="equal">
      <formula>"D"</formula>
    </cfRule>
    <cfRule type="cellIs" dxfId="1757" priority="7" operator="equal">
      <formula>"S"</formula>
    </cfRule>
  </conditionalFormatting>
  <conditionalFormatting sqref="B15:AF25">
    <cfRule type="cellIs" dxfId="1756" priority="2" operator="equal">
      <formula>"L2"</formula>
    </cfRule>
    <cfRule type="cellIs" dxfId="1755" priority="3" operator="equal">
      <formula>"L1"</formula>
    </cfRule>
    <cfRule type="cellIs" dxfId="1754" priority="4" operator="equal">
      <formula>"F"</formula>
    </cfRule>
    <cfRule type="cellIs" dxfId="1753" priority="5" operator="equal">
      <formula>"F"</formula>
    </cfRule>
  </conditionalFormatting>
  <conditionalFormatting sqref="H14:I14 N14:AC14 C14:E15 J14:M15 B14:B18 G14:G21 F14:F25 AD14:AF25 I15 H15:H21 AB15:AC25 C16:D18 M16:M19 I16:K21 E16:E22 L16:L22 Z19:Z20 B19:D22 S20 X20 P20:P21 U20:W21 N21:O21 Q21:S21 X21:Z21 M21:M25 T21:T25 AA21:AA25 N22:S25 U22:Z25 B23:E25 G23:L25 Z15:AC15 AB18:AE18 AA16:AC16 R15:AA19 G18:J18 D19:G19 C20:E20 C22:K22 F21:I21 K19:Q19 N18:N20 N15:Q18">
    <cfRule type="cellIs" dxfId="1752" priority="8" stopIfTrue="1" operator="equal">
      <formula>"S"</formula>
    </cfRule>
    <cfRule type="cellIs" dxfId="1751" priority="9" stopIfTrue="1" operator="equal">
      <formula>"D"</formula>
    </cfRule>
    <cfRule type="cellIs" dxfId="175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6" zoomScale="95" zoomScaleNormal="95" workbookViewId="0">
      <selection activeCell="I20" sqref="I20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250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37890088</v>
      </c>
      <c r="AA3" s="144"/>
      <c r="AB3" s="144"/>
      <c r="AC3" s="144"/>
      <c r="AD3" s="144"/>
      <c r="AE3" s="144"/>
      <c r="AF3" s="144"/>
      <c r="AG3" s="144"/>
      <c r="AH3" s="144"/>
      <c r="AI3" s="144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3777371103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 t="s">
        <v>341</v>
      </c>
      <c r="T15" s="11" t="s">
        <v>341</v>
      </c>
      <c r="U15" s="11"/>
      <c r="V15" s="11"/>
      <c r="W15" s="11" t="s">
        <v>55</v>
      </c>
      <c r="X15" s="11" t="s">
        <v>56</v>
      </c>
      <c r="Y15" s="11"/>
      <c r="Z15" s="11" t="s">
        <v>341</v>
      </c>
      <c r="AA15" s="11" t="s">
        <v>341</v>
      </c>
      <c r="AB15" s="11"/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/>
      <c r="I16" s="11" t="s">
        <v>55</v>
      </c>
      <c r="J16" s="11" t="s">
        <v>56</v>
      </c>
      <c r="K16" s="11"/>
      <c r="L16" s="11" t="s">
        <v>341</v>
      </c>
      <c r="M16" s="11" t="s">
        <v>341</v>
      </c>
      <c r="N16" s="11"/>
      <c r="O16" s="11"/>
      <c r="P16" s="11" t="s">
        <v>55</v>
      </c>
      <c r="Q16" s="11" t="s">
        <v>56</v>
      </c>
      <c r="R16" s="11"/>
      <c r="S16" s="11" t="s">
        <v>341</v>
      </c>
      <c r="T16" s="11" t="s">
        <v>341</v>
      </c>
      <c r="U16" s="11"/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7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7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 t="s">
        <v>341</v>
      </c>
      <c r="J17" s="11" t="s">
        <v>341</v>
      </c>
      <c r="K17" s="11"/>
      <c r="L17" s="11"/>
      <c r="M17" s="11" t="s">
        <v>55</v>
      </c>
      <c r="N17" s="11" t="s">
        <v>56</v>
      </c>
      <c r="O17" s="11"/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 t="s">
        <v>341</v>
      </c>
      <c r="X17" s="11" t="s">
        <v>341</v>
      </c>
      <c r="Y17" s="11"/>
      <c r="Z17" s="11"/>
      <c r="AA17" s="11" t="s">
        <v>55</v>
      </c>
      <c r="AB17" s="11" t="s">
        <v>56</v>
      </c>
      <c r="AC17" s="11"/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8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8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 t="s">
        <v>341</v>
      </c>
      <c r="H18" s="11" t="s">
        <v>341</v>
      </c>
      <c r="I18" s="11"/>
      <c r="J18" s="11"/>
      <c r="K18" s="11" t="s">
        <v>55</v>
      </c>
      <c r="L18" s="11" t="s">
        <v>56</v>
      </c>
      <c r="M18" s="11"/>
      <c r="N18" s="11" t="s">
        <v>341</v>
      </c>
      <c r="O18" s="11" t="s">
        <v>341</v>
      </c>
      <c r="P18" s="11"/>
      <c r="Q18" s="11"/>
      <c r="R18" s="11" t="s">
        <v>55</v>
      </c>
      <c r="S18" s="11" t="s">
        <v>56</v>
      </c>
      <c r="T18" s="11"/>
      <c r="U18" s="11" t="s">
        <v>341</v>
      </c>
      <c r="V18" s="11" t="s">
        <v>341</v>
      </c>
      <c r="W18" s="11"/>
      <c r="X18" s="11"/>
      <c r="Y18" s="11" t="s">
        <v>55</v>
      </c>
      <c r="Z18" s="11" t="s">
        <v>56</v>
      </c>
      <c r="AA18" s="11"/>
      <c r="AB18" s="11" t="s">
        <v>341</v>
      </c>
      <c r="AC18" s="11" t="s">
        <v>341</v>
      </c>
      <c r="AD18" s="11"/>
      <c r="AE18" s="11"/>
      <c r="AF18" s="11" t="s">
        <v>55</v>
      </c>
      <c r="AG18" s="12"/>
      <c r="AH18" s="5">
        <f t="shared" si="6"/>
        <v>8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 t="s">
        <v>341</v>
      </c>
      <c r="E19" s="11" t="s">
        <v>341</v>
      </c>
      <c r="F19" s="11"/>
      <c r="G19" s="11"/>
      <c r="H19" s="11" t="s">
        <v>55</v>
      </c>
      <c r="I19" s="11" t="s">
        <v>56</v>
      </c>
      <c r="J19" s="11"/>
      <c r="K19" s="11" t="s">
        <v>341</v>
      </c>
      <c r="L19" s="11" t="s">
        <v>341</v>
      </c>
      <c r="M19" s="11"/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/>
      <c r="Y19" s="11" t="s">
        <v>341</v>
      </c>
      <c r="Z19" s="11" t="s">
        <v>341</v>
      </c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8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8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/>
      <c r="E20" s="11"/>
      <c r="F20" s="11" t="s">
        <v>55</v>
      </c>
      <c r="G20" s="11" t="s">
        <v>56</v>
      </c>
      <c r="H20" s="11"/>
      <c r="I20" s="11" t="s">
        <v>299</v>
      </c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 t="s">
        <v>341</v>
      </c>
      <c r="AE20" s="16" t="s">
        <v>341</v>
      </c>
      <c r="AF20" s="16"/>
      <c r="AG20" s="12"/>
      <c r="AH20" s="5">
        <f t="shared" si="6"/>
        <v>4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5</v>
      </c>
      <c r="AN20" s="8">
        <f t="shared" si="2"/>
        <v>80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 t="s">
        <v>341</v>
      </c>
      <c r="G21" s="11" t="s">
        <v>341</v>
      </c>
      <c r="H21" s="11"/>
      <c r="I21" s="11"/>
      <c r="J21" s="11" t="s">
        <v>55</v>
      </c>
      <c r="K21" s="11" t="s">
        <v>56</v>
      </c>
      <c r="L21" s="11"/>
      <c r="M21" s="11" t="s">
        <v>341</v>
      </c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/>
      <c r="T21" s="11" t="s">
        <v>341</v>
      </c>
      <c r="U21" s="11" t="s">
        <v>341</v>
      </c>
      <c r="V21" s="11"/>
      <c r="W21" s="11"/>
      <c r="X21" s="11" t="s">
        <v>55</v>
      </c>
      <c r="Y21" s="11" t="s">
        <v>56</v>
      </c>
      <c r="Z21" s="11"/>
      <c r="AA21" s="11" t="s">
        <v>341</v>
      </c>
      <c r="AB21" s="11" t="s">
        <v>341</v>
      </c>
      <c r="AC21" s="11"/>
      <c r="AD21" s="11"/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 t="s">
        <v>341</v>
      </c>
      <c r="D22" s="11" t="s">
        <v>341</v>
      </c>
      <c r="E22" s="11"/>
      <c r="F22" s="11"/>
      <c r="G22" s="11" t="s">
        <v>55</v>
      </c>
      <c r="H22" s="11" t="s">
        <v>56</v>
      </c>
      <c r="I22" s="11"/>
      <c r="J22" s="11" t="s">
        <v>341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/>
      <c r="Q22" s="11" t="s">
        <v>341</v>
      </c>
      <c r="R22" s="11" t="s">
        <v>341</v>
      </c>
      <c r="S22" s="11"/>
      <c r="T22" s="11"/>
      <c r="U22" s="11" t="s">
        <v>55</v>
      </c>
      <c r="V22" s="11" t="s">
        <v>56</v>
      </c>
      <c r="W22" s="11"/>
      <c r="X22" s="11" t="s">
        <v>341</v>
      </c>
      <c r="Y22" s="11" t="s">
        <v>341</v>
      </c>
      <c r="Z22" s="11"/>
      <c r="AA22" s="11"/>
      <c r="AB22" s="11" t="s">
        <v>55</v>
      </c>
      <c r="AC22" s="11" t="s">
        <v>56</v>
      </c>
      <c r="AD22" s="11"/>
      <c r="AE22" s="11" t="s">
        <v>341</v>
      </c>
      <c r="AF22" s="2"/>
      <c r="AG22" s="12"/>
      <c r="AH22" s="5">
        <f>COUNTIF(B22:AF22,"P")+COUNTIF(B22:AC22,"H")</f>
        <v>9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9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/>
      <c r="E23" s="11" t="s">
        <v>55</v>
      </c>
      <c r="F23" s="11" t="s">
        <v>56</v>
      </c>
      <c r="G23" s="11"/>
      <c r="H23" s="11" t="s">
        <v>341</v>
      </c>
      <c r="I23" s="11" t="s">
        <v>341</v>
      </c>
      <c r="J23" s="11"/>
      <c r="K23" s="11"/>
      <c r="L23" s="11" t="s">
        <v>55</v>
      </c>
      <c r="M23" s="11" t="s">
        <v>56</v>
      </c>
      <c r="N23" s="11"/>
      <c r="O23" s="11" t="s">
        <v>341</v>
      </c>
      <c r="P23" s="11" t="s">
        <v>341</v>
      </c>
      <c r="Q23" s="11"/>
      <c r="R23" s="11"/>
      <c r="S23" s="11" t="s">
        <v>55</v>
      </c>
      <c r="T23" s="11" t="s">
        <v>56</v>
      </c>
      <c r="U23" s="11"/>
      <c r="V23" s="11" t="s">
        <v>341</v>
      </c>
      <c r="W23" s="11" t="s">
        <v>341</v>
      </c>
      <c r="X23" s="11"/>
      <c r="Y23" s="11"/>
      <c r="Z23" s="11" t="s">
        <v>55</v>
      </c>
      <c r="AA23" s="11" t="s">
        <v>56</v>
      </c>
      <c r="AB23" s="11"/>
      <c r="AC23" s="11" t="s">
        <v>341</v>
      </c>
      <c r="AD23" s="11" t="s">
        <v>341</v>
      </c>
      <c r="AE23" s="11"/>
      <c r="AF23" s="11"/>
      <c r="AG23" s="12"/>
      <c r="AH23" s="5">
        <f t="shared" si="6"/>
        <v>9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9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 t="s">
        <v>341</v>
      </c>
      <c r="F24" s="11" t="s">
        <v>341</v>
      </c>
      <c r="G24" s="11"/>
      <c r="H24" s="11"/>
      <c r="I24" s="11" t="s">
        <v>55</v>
      </c>
      <c r="J24" s="11" t="s">
        <v>56</v>
      </c>
      <c r="K24" s="11"/>
      <c r="L24" s="11" t="s">
        <v>341</v>
      </c>
      <c r="M24" s="11" t="s">
        <v>341</v>
      </c>
      <c r="N24" s="11"/>
      <c r="O24" s="11"/>
      <c r="P24" s="11" t="s">
        <v>55</v>
      </c>
      <c r="Q24" s="11" t="s">
        <v>56</v>
      </c>
      <c r="R24" s="11"/>
      <c r="S24" s="11" t="s">
        <v>299</v>
      </c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7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8</v>
      </c>
      <c r="AN24" s="8">
        <f t="shared" si="2"/>
        <v>87.5</v>
      </c>
      <c r="AO24" s="106"/>
      <c r="AP24" s="107"/>
    </row>
    <row r="25" spans="1:42" ht="15.75" thickBot="1" x14ac:dyDescent="0.3">
      <c r="A25" s="17" t="s">
        <v>45</v>
      </c>
      <c r="B25" s="35"/>
      <c r="C25" s="35" t="s">
        <v>341</v>
      </c>
      <c r="D25" s="35" t="s">
        <v>341</v>
      </c>
      <c r="E25" s="35"/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/>
      <c r="M25" s="35"/>
      <c r="N25" s="35" t="s">
        <v>55</v>
      </c>
      <c r="O25" s="35" t="s">
        <v>56</v>
      </c>
      <c r="P25" s="35"/>
      <c r="Q25" s="35" t="s">
        <v>341</v>
      </c>
      <c r="R25" s="35" t="s">
        <v>341</v>
      </c>
      <c r="S25" s="35"/>
      <c r="T25" s="35"/>
      <c r="U25" s="35" t="s">
        <v>55</v>
      </c>
      <c r="V25" s="35" t="s">
        <v>56</v>
      </c>
      <c r="W25" s="35"/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/>
      <c r="AE25" s="35" t="s">
        <v>341</v>
      </c>
      <c r="AF25" s="35" t="s">
        <v>341</v>
      </c>
      <c r="AG25" s="18"/>
      <c r="AH25" s="36">
        <f t="shared" si="6"/>
        <v>10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10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82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0</v>
      </c>
      <c r="AL26" s="47">
        <f t="shared" si="7"/>
        <v>0</v>
      </c>
      <c r="AM26" s="47">
        <f t="shared" si="7"/>
        <v>84</v>
      </c>
      <c r="AN26" s="48">
        <f>IF(AM26=0,"",(AM26-AI26-AJ26)*100)/AM26</f>
        <v>97.61904761904762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97.61904761904762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I3"/>
  </mergeCells>
  <conditionalFormatting sqref="B14:AF25">
    <cfRule type="cellIs" dxfId="1749" priority="1" operator="equal">
      <formula>"P"</formula>
    </cfRule>
    <cfRule type="cellIs" dxfId="1748" priority="6" operator="equal">
      <formula>"D"</formula>
    </cfRule>
    <cfRule type="cellIs" dxfId="1747" priority="7" operator="equal">
      <formula>"S"</formula>
    </cfRule>
  </conditionalFormatting>
  <conditionalFormatting sqref="B15:AF25">
    <cfRule type="cellIs" dxfId="1746" priority="2" operator="equal">
      <formula>"L2"</formula>
    </cfRule>
    <cfRule type="cellIs" dxfId="1745" priority="3" operator="equal">
      <formula>"L1"</formula>
    </cfRule>
    <cfRule type="cellIs" dxfId="1744" priority="4" operator="equal">
      <formula>"F"</formula>
    </cfRule>
    <cfRule type="cellIs" dxfId="174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742" priority="8" stopIfTrue="1" operator="equal">
      <formula>"S"</formula>
    </cfRule>
    <cfRule type="cellIs" dxfId="1741" priority="9" stopIfTrue="1" operator="equal">
      <formula>"D"</formula>
    </cfRule>
    <cfRule type="cellIs" dxfId="174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154" zoomScaleNormal="154" workbookViewId="0">
      <selection activeCell="D24" sqref="D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301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23933977</v>
      </c>
      <c r="AA3" s="144"/>
      <c r="AB3" s="144"/>
      <c r="AC3" s="144"/>
      <c r="AD3" s="144"/>
      <c r="AE3" s="144"/>
      <c r="AF3" s="144"/>
      <c r="AG3" s="144"/>
      <c r="AH3" s="144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3777581077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/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/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/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15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15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/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/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/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15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15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/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/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/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16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/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/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15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15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/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10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/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/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/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16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/>
      <c r="J22" s="11" t="s">
        <v>341</v>
      </c>
      <c r="K22" s="11" t="s">
        <v>341</v>
      </c>
      <c r="L22" s="11" t="s">
        <v>70</v>
      </c>
      <c r="M22" s="11" t="s">
        <v>299</v>
      </c>
      <c r="N22" s="11" t="s">
        <v>55</v>
      </c>
      <c r="O22" s="11" t="s">
        <v>56</v>
      </c>
      <c r="P22" s="11"/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/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/>
      <c r="AE22" s="11" t="s">
        <v>341</v>
      </c>
      <c r="AF22" s="2"/>
      <c r="AG22" s="12"/>
      <c r="AH22" s="5">
        <f>COUNTIF(B22:AF22,"P")+COUNTIF(B22:AC22,"H")</f>
        <v>15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16</v>
      </c>
      <c r="AN22" s="8">
        <f t="shared" si="2"/>
        <v>93.75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/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/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/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/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19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19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/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/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15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15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/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/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/>
      <c r="AE25" s="35" t="s">
        <v>341</v>
      </c>
      <c r="AF25" s="35" t="s">
        <v>341</v>
      </c>
      <c r="AG25" s="18"/>
      <c r="AH25" s="36">
        <f t="shared" si="6"/>
        <v>17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17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161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162</v>
      </c>
      <c r="AN26" s="48">
        <f>IF(AM26=0,"",(AM26-AI26-AJ26)*100)/AM26</f>
        <v>99.382716049382722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99.382716049382722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H3"/>
  </mergeCells>
  <conditionalFormatting sqref="B14:AF25">
    <cfRule type="cellIs" dxfId="1739" priority="1" operator="equal">
      <formula>"P"</formula>
    </cfRule>
    <cfRule type="cellIs" dxfId="1738" priority="6" operator="equal">
      <formula>"D"</formula>
    </cfRule>
    <cfRule type="cellIs" dxfId="1737" priority="7" operator="equal">
      <formula>"S"</formula>
    </cfRule>
  </conditionalFormatting>
  <conditionalFormatting sqref="B15:AF25">
    <cfRule type="cellIs" dxfId="1736" priority="2" operator="equal">
      <formula>"L2"</formula>
    </cfRule>
    <cfRule type="cellIs" dxfId="1735" priority="3" operator="equal">
      <formula>"L1"</formula>
    </cfRule>
    <cfRule type="cellIs" dxfId="1734" priority="4" operator="equal">
      <formula>"F"</formula>
    </cfRule>
    <cfRule type="cellIs" dxfId="173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732" priority="8" stopIfTrue="1" operator="equal">
      <formula>"S"</formula>
    </cfRule>
    <cfRule type="cellIs" dxfId="1731" priority="9" stopIfTrue="1" operator="equal">
      <formula>"D"</formula>
    </cfRule>
    <cfRule type="cellIs" dxfId="173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3" zoomScale="118" zoomScaleNormal="118" workbookViewId="0">
      <selection activeCell="W17" sqref="W17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247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29571130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3777699256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/>
      <c r="Z15" s="11"/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/>
      <c r="L16" s="11"/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/>
      <c r="S16" s="11"/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/>
      <c r="I17" s="11"/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/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 t="s">
        <v>299</v>
      </c>
      <c r="Y17" s="11" t="s">
        <v>341</v>
      </c>
      <c r="Z17" s="11"/>
      <c r="AA17" s="11" t="s">
        <v>55</v>
      </c>
      <c r="AB17" s="11" t="s">
        <v>56</v>
      </c>
      <c r="AC17" s="11"/>
      <c r="AD17" s="11"/>
      <c r="AE17" s="11" t="s">
        <v>341</v>
      </c>
      <c r="AF17" s="2"/>
      <c r="AG17" s="12"/>
      <c r="AH17" s="5">
        <f t="shared" ref="AH17:AH25" si="6">COUNTIF(B17:AF17,"P")+COUNTIF(B17:AC17,"H")</f>
        <v>6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7</v>
      </c>
      <c r="AN17" s="8">
        <f t="shared" si="2"/>
        <v>85.714285714285708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/>
      <c r="N18" s="11"/>
      <c r="O18" s="11" t="s">
        <v>311</v>
      </c>
      <c r="P18" s="11" t="s">
        <v>311</v>
      </c>
      <c r="Q18" s="11"/>
      <c r="R18" s="11" t="s">
        <v>55</v>
      </c>
      <c r="S18" s="11" t="s">
        <v>56</v>
      </c>
      <c r="T18" s="11"/>
      <c r="U18" s="11"/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/>
      <c r="AB18" s="11"/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6</v>
      </c>
      <c r="AI18" s="5">
        <f t="shared" si="3"/>
        <v>0</v>
      </c>
      <c r="AJ18" s="6">
        <f t="shared" si="4"/>
        <v>0</v>
      </c>
      <c r="AK18" s="6">
        <f t="shared" si="5"/>
        <v>2</v>
      </c>
      <c r="AL18" s="6">
        <f t="shared" si="0"/>
        <v>0</v>
      </c>
      <c r="AM18" s="7">
        <f t="shared" si="1"/>
        <v>8</v>
      </c>
      <c r="AN18" s="8">
        <f t="shared" si="2"/>
        <v>75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/>
      <c r="K19" s="11"/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/>
      <c r="Y19" s="11"/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8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8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 t="s">
        <v>299</v>
      </c>
      <c r="D20" s="11" t="s">
        <v>341</v>
      </c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 t="s">
        <v>299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 t="s">
        <v>341</v>
      </c>
      <c r="AF20" s="16" t="s">
        <v>341</v>
      </c>
      <c r="AG20" s="12"/>
      <c r="AH20" s="5">
        <f t="shared" si="6"/>
        <v>3</v>
      </c>
      <c r="AI20" s="5">
        <f t="shared" si="3"/>
        <v>0</v>
      </c>
      <c r="AJ20" s="6">
        <f t="shared" si="4"/>
        <v>2</v>
      </c>
      <c r="AK20" s="6">
        <f t="shared" si="5"/>
        <v>0</v>
      </c>
      <c r="AL20" s="6">
        <f>COUNTIF(B20:AD20,"L2")</f>
        <v>0</v>
      </c>
      <c r="AM20" s="7">
        <f t="shared" si="1"/>
        <v>5</v>
      </c>
      <c r="AN20" s="8">
        <f t="shared" si="2"/>
        <v>60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/>
      <c r="M21" s="11"/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/>
      <c r="U21" s="11" t="s">
        <v>341</v>
      </c>
      <c r="V21" s="11" t="s">
        <v>299</v>
      </c>
      <c r="W21" s="11"/>
      <c r="X21" s="11" t="s">
        <v>55</v>
      </c>
      <c r="Y21" s="11" t="s">
        <v>56</v>
      </c>
      <c r="Z21" s="11"/>
      <c r="AA21" s="11"/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7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87.5</v>
      </c>
      <c r="AO21" s="108"/>
      <c r="AP21" s="107"/>
    </row>
    <row r="22" spans="1:42" x14ac:dyDescent="0.25">
      <c r="A22" s="9" t="s">
        <v>42</v>
      </c>
      <c r="B22" s="11"/>
      <c r="C22" s="11"/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/>
      <c r="J22" s="11"/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/>
      <c r="X22" s="11"/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7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7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/>
      <c r="H23" s="11"/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/>
      <c r="O23" s="11"/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/>
      <c r="V23" s="11"/>
      <c r="W23" s="11" t="s">
        <v>299</v>
      </c>
      <c r="X23" s="11" t="s">
        <v>341</v>
      </c>
      <c r="Y23" s="11"/>
      <c r="Z23" s="11" t="s">
        <v>55</v>
      </c>
      <c r="AA23" s="11" t="s">
        <v>56</v>
      </c>
      <c r="AB23" s="11"/>
      <c r="AC23" s="11"/>
      <c r="AD23" s="11" t="s">
        <v>341</v>
      </c>
      <c r="AE23" s="11" t="s">
        <v>341</v>
      </c>
      <c r="AF23" s="11"/>
      <c r="AG23" s="12"/>
      <c r="AH23" s="5">
        <f t="shared" si="6"/>
        <v>9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10</v>
      </c>
      <c r="AN23" s="8">
        <f t="shared" si="2"/>
        <v>90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/>
      <c r="L24" s="11"/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/>
      <c r="S24" s="11"/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299</v>
      </c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/>
      <c r="Q25" s="35"/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/>
      <c r="X25" s="35"/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 t="s">
        <v>341</v>
      </c>
      <c r="AG25" s="18"/>
      <c r="AH25" s="36">
        <f t="shared" si="6"/>
        <v>8</v>
      </c>
      <c r="AI25" s="36">
        <f t="shared" si="3"/>
        <v>0</v>
      </c>
      <c r="AJ25" s="37">
        <f t="shared" si="4"/>
        <v>1</v>
      </c>
      <c r="AK25" s="37">
        <f t="shared" si="5"/>
        <v>0</v>
      </c>
      <c r="AL25" s="37">
        <f>COUNTIF(B25:AE25,"L2")</f>
        <v>0</v>
      </c>
      <c r="AM25" s="38">
        <f t="shared" si="1"/>
        <v>9</v>
      </c>
      <c r="AN25" s="39">
        <f t="shared" si="2"/>
        <v>88.888888888888886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74</v>
      </c>
      <c r="AI26" s="47">
        <f t="shared" ref="AI26:AM26" si="7">SUM(AI14:AI25)</f>
        <v>0</v>
      </c>
      <c r="AJ26" s="47">
        <f t="shared" si="7"/>
        <v>6</v>
      </c>
      <c r="AK26" s="47">
        <f t="shared" si="7"/>
        <v>2</v>
      </c>
      <c r="AL26" s="47">
        <f t="shared" si="7"/>
        <v>0</v>
      </c>
      <c r="AM26" s="47">
        <f t="shared" si="7"/>
        <v>82</v>
      </c>
      <c r="AN26" s="48">
        <f>IF(AM26=0,"",(AM26-AI26-AJ26)*100)/AM26</f>
        <v>92.682926829268297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4</v>
      </c>
      <c r="AN30" s="43" t="s">
        <v>48</v>
      </c>
      <c r="AO30" s="44">
        <f>AN26-AL31</f>
        <v>92.582926829268303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0.1</v>
      </c>
      <c r="AM31" s="61"/>
      <c r="AN31" s="43" t="s">
        <v>50</v>
      </c>
      <c r="AO31" s="42">
        <f>IF(AO30&lt;89,0,IF(AO30&gt;98,10,VLOOKUP(AO30,'[1]Pla. Aux.'!A18:B1118,2)))</f>
        <v>4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2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1729" priority="1" operator="equal">
      <formula>"P"</formula>
    </cfRule>
    <cfRule type="cellIs" dxfId="1728" priority="6" operator="equal">
      <formula>"D"</formula>
    </cfRule>
    <cfRule type="cellIs" dxfId="1727" priority="7" operator="equal">
      <formula>"S"</formula>
    </cfRule>
  </conditionalFormatting>
  <conditionalFormatting sqref="B15:AF25">
    <cfRule type="cellIs" dxfId="1726" priority="2" operator="equal">
      <formula>"L2"</formula>
    </cfRule>
    <cfRule type="cellIs" dxfId="1725" priority="3" operator="equal">
      <formula>"L1"</formula>
    </cfRule>
    <cfRule type="cellIs" dxfId="1724" priority="4" operator="equal">
      <formula>"F"</formula>
    </cfRule>
    <cfRule type="cellIs" dxfId="172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722" priority="8" stopIfTrue="1" operator="equal">
      <formula>"S"</formula>
    </cfRule>
    <cfRule type="cellIs" dxfId="1721" priority="9" stopIfTrue="1" operator="equal">
      <formula>"D"</formula>
    </cfRule>
    <cfRule type="cellIs" dxfId="172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9" zoomScale="89" zoomScaleNormal="89" workbookViewId="0">
      <selection activeCell="AF25" sqref="AF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246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24809416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/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/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/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15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15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/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299</v>
      </c>
      <c r="AD17" s="11"/>
      <c r="AE17" s="11" t="s">
        <v>299</v>
      </c>
      <c r="AF17" s="2"/>
      <c r="AG17" s="12"/>
      <c r="AH17" s="5">
        <f t="shared" ref="AH17:AH25" si="6">COUNTIF(B17:AF17,"P")+COUNTIF(B17:AC17,"H")</f>
        <v>12</v>
      </c>
      <c r="AI17" s="5">
        <f t="shared" si="3"/>
        <v>0</v>
      </c>
      <c r="AJ17" s="6">
        <f t="shared" si="4"/>
        <v>2</v>
      </c>
      <c r="AK17" s="6">
        <f t="shared" si="5"/>
        <v>0</v>
      </c>
      <c r="AL17" s="6">
        <f t="shared" si="0"/>
        <v>0</v>
      </c>
      <c r="AM17" s="7">
        <f t="shared" si="1"/>
        <v>14</v>
      </c>
      <c r="AN17" s="8">
        <f t="shared" si="2"/>
        <v>85.714285714285708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 t="s">
        <v>299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/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/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/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15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93.75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311</v>
      </c>
      <c r="D19" s="11"/>
      <c r="E19" s="11" t="s">
        <v>311</v>
      </c>
      <c r="F19" s="11" t="s">
        <v>311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/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12</v>
      </c>
      <c r="AI19" s="5">
        <f t="shared" si="3"/>
        <v>0</v>
      </c>
      <c r="AJ19" s="6">
        <f t="shared" si="4"/>
        <v>0</v>
      </c>
      <c r="AK19" s="6">
        <f t="shared" si="5"/>
        <v>3</v>
      </c>
      <c r="AL19" s="6">
        <f t="shared" si="0"/>
        <v>0</v>
      </c>
      <c r="AM19" s="7">
        <f t="shared" si="1"/>
        <v>15</v>
      </c>
      <c r="AN19" s="8">
        <f t="shared" si="2"/>
        <v>80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 t="s">
        <v>341</v>
      </c>
      <c r="AF20" s="16" t="s">
        <v>341</v>
      </c>
      <c r="AG20" s="12"/>
      <c r="AH20" s="5">
        <f t="shared" si="6"/>
        <v>9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9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/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/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299</v>
      </c>
      <c r="AA21" s="11"/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15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93.75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/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/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/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16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16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/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/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/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/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19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19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/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/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14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14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/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/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/>
      <c r="AF25" s="35" t="s">
        <v>341</v>
      </c>
      <c r="AG25" s="18"/>
      <c r="AH25" s="36">
        <f t="shared" si="6"/>
        <v>16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16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151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3</v>
      </c>
      <c r="AL26" s="47">
        <f t="shared" si="7"/>
        <v>0</v>
      </c>
      <c r="AM26" s="47">
        <f t="shared" si="7"/>
        <v>158</v>
      </c>
      <c r="AN26" s="48">
        <f>IF(AM26=0,"",(AM26-AI26-AJ26)*100)/AM26</f>
        <v>97.468354430379748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97.318354430379742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0.15000000000000002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3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1719" priority="1" operator="equal">
      <formula>"P"</formula>
    </cfRule>
    <cfRule type="cellIs" dxfId="1718" priority="6" operator="equal">
      <formula>"D"</formula>
    </cfRule>
    <cfRule type="cellIs" dxfId="1717" priority="7" operator="equal">
      <formula>"S"</formula>
    </cfRule>
  </conditionalFormatting>
  <conditionalFormatting sqref="B15:AF25">
    <cfRule type="cellIs" dxfId="1716" priority="2" operator="equal">
      <formula>"L2"</formula>
    </cfRule>
    <cfRule type="cellIs" dxfId="1715" priority="3" operator="equal">
      <formula>"L1"</formula>
    </cfRule>
    <cfRule type="cellIs" dxfId="1714" priority="4" operator="equal">
      <formula>"F"</formula>
    </cfRule>
    <cfRule type="cellIs" dxfId="171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712" priority="8" stopIfTrue="1" operator="equal">
      <formula>"S"</formula>
    </cfRule>
    <cfRule type="cellIs" dxfId="1711" priority="9" stopIfTrue="1" operator="equal">
      <formula>"D"</formula>
    </cfRule>
    <cfRule type="cellIs" dxfId="171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3" zoomScale="95" zoomScaleNormal="95" workbookViewId="0">
      <selection activeCell="AD24" sqref="AD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245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23147264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3777606966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14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14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16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16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16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15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15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299</v>
      </c>
      <c r="AE20" s="16" t="s">
        <v>341</v>
      </c>
      <c r="AF20" s="16" t="s">
        <v>341</v>
      </c>
      <c r="AG20" s="12"/>
      <c r="AH20" s="5">
        <f t="shared" si="6"/>
        <v>10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11</v>
      </c>
      <c r="AN20" s="8">
        <f t="shared" si="2"/>
        <v>90.909090909090907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17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17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17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17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/>
      <c r="AG23" s="12"/>
      <c r="AH23" s="5">
        <f t="shared" si="6"/>
        <v>19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19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15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15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18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18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165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166</v>
      </c>
      <c r="AN26" s="48">
        <f>IF(AM26=0,"",(AM26-AI26-AJ26)*100)/AM26</f>
        <v>99.397590361445779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99.397590361445779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1709" priority="1" operator="equal">
      <formula>"P"</formula>
    </cfRule>
    <cfRule type="cellIs" dxfId="1708" priority="6" operator="equal">
      <formula>"D"</formula>
    </cfRule>
    <cfRule type="cellIs" dxfId="1707" priority="7" operator="equal">
      <formula>"S"</formula>
    </cfRule>
  </conditionalFormatting>
  <conditionalFormatting sqref="B15:AF25">
    <cfRule type="cellIs" dxfId="1706" priority="2" operator="equal">
      <formula>"L2"</formula>
    </cfRule>
    <cfRule type="cellIs" dxfId="1705" priority="3" operator="equal">
      <formula>"L1"</formula>
    </cfRule>
    <cfRule type="cellIs" dxfId="1704" priority="4" operator="equal">
      <formula>"F"</formula>
    </cfRule>
    <cfRule type="cellIs" dxfId="1703" priority="5" operator="equal">
      <formula>"F"</formula>
    </cfRule>
  </conditionalFormatting>
  <conditionalFormatting sqref="H14:I14 N14:AC14 C14:E15 J14:M15 B14:B18 G14:G21 F14:F25 AD14:AF25 I15 R15:U19 H15:H21 AB15:AC25 C16:D18 M16:M19 I16:K21 E16:E22 L16:L22 N19:N20 Z19:Z20 B19:D22 S20 X20 P20:P21 U20:W21 N21:O21 M21:M25 T21:T25 AA21:AA25 G22:K22 N22:S25 U22:Z25 B23:E25 G23:L25 Z15:AC15 AA16:AC16 S15:V16 V15:AA18 U18:X18 V19:AB19 AB18:AE18 Q21:AD21 L16:O16 I17:L17 N15:Q18 K19:Q19 G18:J18 D19:G19">
    <cfRule type="cellIs" dxfId="1702" priority="8" stopIfTrue="1" operator="equal">
      <formula>"S"</formula>
    </cfRule>
    <cfRule type="cellIs" dxfId="1701" priority="9" stopIfTrue="1" operator="equal">
      <formula>"D"</formula>
    </cfRule>
    <cfRule type="cellIs" dxfId="170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O18" sqref="O18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244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 t="s">
        <v>299</v>
      </c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</v>
      </c>
      <c r="AN17" s="8">
        <f t="shared" si="2"/>
        <v>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 t="s">
        <v>299</v>
      </c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</v>
      </c>
      <c r="AN20" s="8">
        <f t="shared" si="2"/>
        <v>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299</v>
      </c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1</v>
      </c>
      <c r="AN21" s="8">
        <f t="shared" si="2"/>
        <v>0</v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0</v>
      </c>
      <c r="AL26" s="47">
        <f t="shared" si="7"/>
        <v>0</v>
      </c>
      <c r="AM26" s="47">
        <f t="shared" si="7"/>
        <v>3</v>
      </c>
      <c r="AN26" s="48">
        <f>IF(AM26=0,"",(AM26-AI26-AJ26)*100)/AM26</f>
        <v>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699" priority="1" operator="equal">
      <formula>"P"</formula>
    </cfRule>
    <cfRule type="cellIs" dxfId="1698" priority="6" operator="equal">
      <formula>"D"</formula>
    </cfRule>
    <cfRule type="cellIs" dxfId="1697" priority="7" operator="equal">
      <formula>"S"</formula>
    </cfRule>
  </conditionalFormatting>
  <conditionalFormatting sqref="B15:AF25">
    <cfRule type="cellIs" dxfId="1696" priority="2" operator="equal">
      <formula>"L2"</formula>
    </cfRule>
    <cfRule type="cellIs" dxfId="1695" priority="3" operator="equal">
      <formula>"L1"</formula>
    </cfRule>
    <cfRule type="cellIs" dxfId="1694" priority="4" operator="equal">
      <formula>"F"</formula>
    </cfRule>
    <cfRule type="cellIs" dxfId="169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692" priority="8" stopIfTrue="1" operator="equal">
      <formula>"S"</formula>
    </cfRule>
    <cfRule type="cellIs" dxfId="1691" priority="9" stopIfTrue="1" operator="equal">
      <formula>"D"</formula>
    </cfRule>
    <cfRule type="cellIs" dxfId="169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AM2" sqref="AM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243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0</v>
      </c>
      <c r="AN26" s="48" t="e">
        <f>IF(AM26=0,"",(AM26-AI26-AJ26)*100)/AM26</f>
        <v>#VALUE!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 t="e">
        <f>IF(AN26&lt;89,0,IF(AN26&gt;98,10,VLOOKUP(AN26,'[1]Pla. Aux.'!A17:B1117,2)))</f>
        <v>#VALUE!</v>
      </c>
      <c r="AN30" s="43" t="s">
        <v>48</v>
      </c>
      <c r="AO30" s="44" t="e">
        <f>AN26-AL31</f>
        <v>#VALUE!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 t="e">
        <f>IF(AO30&lt;89,0,IF(AO30&gt;98,10,VLOOKUP(AO30,'[1]Pla. Aux.'!A18:B1118,2)))</f>
        <v>#VALUE!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689" priority="1" operator="equal">
      <formula>"P"</formula>
    </cfRule>
    <cfRule type="cellIs" dxfId="1688" priority="6" operator="equal">
      <formula>"D"</formula>
    </cfRule>
    <cfRule type="cellIs" dxfId="1687" priority="7" operator="equal">
      <formula>"S"</formula>
    </cfRule>
  </conditionalFormatting>
  <conditionalFormatting sqref="B15:AF25">
    <cfRule type="cellIs" dxfId="1686" priority="2" operator="equal">
      <formula>"L2"</formula>
    </cfRule>
    <cfRule type="cellIs" dxfId="1685" priority="3" operator="equal">
      <formula>"L1"</formula>
    </cfRule>
    <cfRule type="cellIs" dxfId="1684" priority="4" operator="equal">
      <formula>"F"</formula>
    </cfRule>
    <cfRule type="cellIs" dxfId="168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682" priority="8" stopIfTrue="1" operator="equal">
      <formula>"S"</formula>
    </cfRule>
    <cfRule type="cellIs" dxfId="1681" priority="9" stopIfTrue="1" operator="equal">
      <formula>"D"</formula>
    </cfRule>
    <cfRule type="cellIs" dxfId="168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3" zoomScale="95" zoomScaleNormal="95" workbookViewId="0">
      <selection activeCell="AF25" sqref="AF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242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31883539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3777636068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 t="s">
        <v>341</v>
      </c>
      <c r="Z15" s="11"/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299</v>
      </c>
      <c r="H16" s="11"/>
      <c r="I16" s="11" t="s">
        <v>55</v>
      </c>
      <c r="J16" s="11" t="s">
        <v>56</v>
      </c>
      <c r="K16" s="11" t="s">
        <v>341</v>
      </c>
      <c r="L16" s="11"/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 t="s">
        <v>341</v>
      </c>
      <c r="S16" s="11"/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10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11</v>
      </c>
      <c r="AN16" s="8">
        <f t="shared" si="2"/>
        <v>90.909090909090907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 t="s">
        <v>341</v>
      </c>
      <c r="I17" s="11"/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 t="s">
        <v>341</v>
      </c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 t="s">
        <v>341</v>
      </c>
      <c r="AD17" s="11"/>
      <c r="AE17" s="11" t="s">
        <v>341</v>
      </c>
      <c r="AF17" s="2"/>
      <c r="AG17" s="12"/>
      <c r="AH17" s="5">
        <f t="shared" ref="AH17:AH25" si="6">COUNTIF(B17:AF17,"P")+COUNTIF(B17:AC17,"H")</f>
        <v>11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11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 t="s">
        <v>341</v>
      </c>
      <c r="N18" s="11"/>
      <c r="O18" s="11" t="s">
        <v>341</v>
      </c>
      <c r="P18" s="11" t="s">
        <v>300</v>
      </c>
      <c r="Q18" s="11"/>
      <c r="R18" s="11" t="s">
        <v>55</v>
      </c>
      <c r="S18" s="11" t="s">
        <v>56</v>
      </c>
      <c r="T18" s="11" t="s">
        <v>341</v>
      </c>
      <c r="U18" s="11"/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 t="s">
        <v>341</v>
      </c>
      <c r="AB18" s="11"/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11</v>
      </c>
      <c r="AI18" s="5">
        <f t="shared" si="3"/>
        <v>1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91.666666666666657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 t="s">
        <v>341</v>
      </c>
      <c r="F19" s="11" t="s">
        <v>300</v>
      </c>
      <c r="G19" s="11"/>
      <c r="H19" s="11" t="s">
        <v>55</v>
      </c>
      <c r="I19" s="11" t="s">
        <v>56</v>
      </c>
      <c r="J19" s="11" t="s">
        <v>341</v>
      </c>
      <c r="K19" s="11"/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11</v>
      </c>
      <c r="AI19" s="5">
        <f t="shared" si="3"/>
        <v>1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12</v>
      </c>
      <c r="AN19" s="8">
        <f t="shared" si="2"/>
        <v>91.666666666666657</v>
      </c>
      <c r="AO19" s="106"/>
      <c r="AP19" s="107"/>
    </row>
    <row r="20" spans="1:42" x14ac:dyDescent="0.25">
      <c r="A20" s="9" t="s">
        <v>40</v>
      </c>
      <c r="B20" s="11"/>
      <c r="C20" s="11" t="s">
        <v>299</v>
      </c>
      <c r="D20" s="11" t="s">
        <v>341</v>
      </c>
      <c r="E20" s="11"/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 t="s">
        <v>341</v>
      </c>
      <c r="AF20" s="16" t="s">
        <v>341</v>
      </c>
      <c r="AG20" s="12"/>
      <c r="AH20" s="5">
        <f t="shared" si="6"/>
        <v>6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7</v>
      </c>
      <c r="AN20" s="8">
        <f t="shared" si="2"/>
        <v>85.714285714285708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/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 t="s">
        <v>299</v>
      </c>
      <c r="M21" s="11"/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 t="s">
        <v>341</v>
      </c>
      <c r="AA21" s="11"/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11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91.666666666666657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 t="s">
        <v>341</v>
      </c>
      <c r="E22" s="11" t="s">
        <v>299</v>
      </c>
      <c r="F22" s="11"/>
      <c r="G22" s="11" t="s">
        <v>55</v>
      </c>
      <c r="H22" s="11" t="s">
        <v>56</v>
      </c>
      <c r="I22" s="11" t="s">
        <v>341</v>
      </c>
      <c r="J22" s="11"/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/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 t="s">
        <v>341</v>
      </c>
      <c r="X22" s="11"/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11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12</v>
      </c>
      <c r="AN22" s="8">
        <f t="shared" si="2"/>
        <v>91.666666666666657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 t="s">
        <v>341</v>
      </c>
      <c r="H23" s="11"/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 t="s">
        <v>341</v>
      </c>
      <c r="O23" s="11"/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 t="s">
        <v>341</v>
      </c>
      <c r="V23" s="11"/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 t="s">
        <v>341</v>
      </c>
      <c r="AC23" s="11"/>
      <c r="AD23" s="11" t="s">
        <v>341</v>
      </c>
      <c r="AE23" s="11" t="s">
        <v>341</v>
      </c>
      <c r="AF23" s="11"/>
      <c r="AG23" s="12"/>
      <c r="AH23" s="5">
        <f t="shared" si="6"/>
        <v>14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14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 t="s">
        <v>341</v>
      </c>
      <c r="L24" s="11"/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 t="s">
        <v>341</v>
      </c>
      <c r="S24" s="11"/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11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11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 t="s">
        <v>341</v>
      </c>
      <c r="Q25" s="35"/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 t="s">
        <v>341</v>
      </c>
      <c r="X25" s="35"/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/>
      <c r="AF25" s="35" t="s">
        <v>341</v>
      </c>
      <c r="AG25" s="18"/>
      <c r="AH25" s="36">
        <f t="shared" si="6"/>
        <v>12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12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114</v>
      </c>
      <c r="AI26" s="47">
        <f t="shared" ref="AI26:AM26" si="7">SUM(AI14:AI25)</f>
        <v>2</v>
      </c>
      <c r="AJ26" s="47">
        <f t="shared" si="7"/>
        <v>4</v>
      </c>
      <c r="AK26" s="47">
        <f t="shared" si="7"/>
        <v>0</v>
      </c>
      <c r="AL26" s="47">
        <f t="shared" si="7"/>
        <v>0</v>
      </c>
      <c r="AM26" s="47">
        <f t="shared" si="7"/>
        <v>120</v>
      </c>
      <c r="AN26" s="48">
        <f>IF(AM26=0,"",(AM26-AI26-AJ26)*100)/AM26</f>
        <v>95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7</v>
      </c>
      <c r="AN30" s="43" t="s">
        <v>48</v>
      </c>
      <c r="AO30" s="44">
        <f>AN26-AL31</f>
        <v>95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7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1679" priority="1" operator="equal">
      <formula>"P"</formula>
    </cfRule>
    <cfRule type="cellIs" dxfId="1678" priority="6" operator="equal">
      <formula>"D"</formula>
    </cfRule>
    <cfRule type="cellIs" dxfId="1677" priority="7" operator="equal">
      <formula>"S"</formula>
    </cfRule>
  </conditionalFormatting>
  <conditionalFormatting sqref="B15:AF25">
    <cfRule type="cellIs" dxfId="1676" priority="2" operator="equal">
      <formula>"L2"</formula>
    </cfRule>
    <cfRule type="cellIs" dxfId="1675" priority="3" operator="equal">
      <formula>"L1"</formula>
    </cfRule>
    <cfRule type="cellIs" dxfId="1674" priority="4" operator="equal">
      <formula>"F"</formula>
    </cfRule>
    <cfRule type="cellIs" dxfId="167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672" priority="8" stopIfTrue="1" operator="equal">
      <formula>"S"</formula>
    </cfRule>
    <cfRule type="cellIs" dxfId="1671" priority="9" stopIfTrue="1" operator="equal">
      <formula>"D"</formula>
    </cfRule>
    <cfRule type="cellIs" dxfId="167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3" zoomScale="93" zoomScaleNormal="93" workbookViewId="0">
      <selection activeCell="AB24" sqref="AB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241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22333739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3777543971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/>
      <c r="U15" s="11"/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 t="s">
        <v>299</v>
      </c>
      <c r="L16" s="11" t="s">
        <v>299</v>
      </c>
      <c r="M16" s="11"/>
      <c r="N16" s="11"/>
      <c r="O16" s="11"/>
      <c r="P16" s="11" t="s">
        <v>55</v>
      </c>
      <c r="Q16" s="11" t="s">
        <v>56</v>
      </c>
      <c r="R16" s="11" t="s">
        <v>341</v>
      </c>
      <c r="S16" s="11" t="s">
        <v>341</v>
      </c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/>
      <c r="AB16" s="11"/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4</v>
      </c>
      <c r="AI16" s="5">
        <f t="shared" si="3"/>
        <v>0</v>
      </c>
      <c r="AJ16" s="6">
        <f t="shared" si="4"/>
        <v>2</v>
      </c>
      <c r="AK16" s="6">
        <f t="shared" si="5"/>
        <v>0</v>
      </c>
      <c r="AL16" s="6">
        <f t="shared" si="0"/>
        <v>0</v>
      </c>
      <c r="AM16" s="7">
        <f t="shared" si="1"/>
        <v>6</v>
      </c>
      <c r="AN16" s="8">
        <f t="shared" si="2"/>
        <v>66.666666666666657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/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/>
      <c r="K17" s="11"/>
      <c r="L17" s="11"/>
      <c r="M17" s="11" t="s">
        <v>55</v>
      </c>
      <c r="N17" s="11" t="s">
        <v>56</v>
      </c>
      <c r="O17" s="11" t="s">
        <v>341</v>
      </c>
      <c r="P17" s="11" t="s">
        <v>299</v>
      </c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/>
      <c r="Y17" s="11"/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/>
      <c r="AF17" s="2"/>
      <c r="AG17" s="12"/>
      <c r="AH17" s="5">
        <f t="shared" ref="AH17:AH25" si="6">COUNTIF(B17:AF17,"P")+COUNTIF(B17:AC17,"H")</f>
        <v>8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9</v>
      </c>
      <c r="AN17" s="8">
        <f t="shared" si="2"/>
        <v>88.888888888888886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/>
      <c r="I18" s="11"/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/>
      <c r="P18" s="11"/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/>
      <c r="W18" s="11"/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/>
      <c r="AD18" s="11"/>
      <c r="AE18" s="11"/>
      <c r="AF18" s="11" t="s">
        <v>55</v>
      </c>
      <c r="AG18" s="12"/>
      <c r="AH18" s="5">
        <f t="shared" si="6"/>
        <v>8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/>
      <c r="F19" s="11"/>
      <c r="G19" s="11"/>
      <c r="H19" s="11" t="s">
        <v>55</v>
      </c>
      <c r="I19" s="11" t="s">
        <v>56</v>
      </c>
      <c r="J19" s="11" t="s">
        <v>299</v>
      </c>
      <c r="K19" s="11" t="s">
        <v>341</v>
      </c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/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/>
      <c r="AA19" s="11"/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7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8</v>
      </c>
      <c r="AN19" s="8">
        <f t="shared" si="2"/>
        <v>87.5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/>
      <c r="D20" s="11"/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/>
      <c r="AF20" s="16"/>
      <c r="AG20" s="12"/>
      <c r="AH20" s="5">
        <f t="shared" si="6"/>
        <v>5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5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/>
      <c r="H21" s="11"/>
      <c r="I21" s="11"/>
      <c r="J21" s="11" t="s">
        <v>55</v>
      </c>
      <c r="K21" s="11" t="s">
        <v>56</v>
      </c>
      <c r="L21" s="11" t="s">
        <v>341</v>
      </c>
      <c r="M21" s="11" t="s">
        <v>299</v>
      </c>
      <c r="N21" s="11"/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/>
      <c r="V21" s="11"/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7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87.5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/>
      <c r="E22" s="11"/>
      <c r="F22" s="11"/>
      <c r="G22" s="11" t="s">
        <v>55</v>
      </c>
      <c r="H22" s="11" t="s">
        <v>56</v>
      </c>
      <c r="I22" s="11" t="s">
        <v>341</v>
      </c>
      <c r="J22" s="11" t="s">
        <v>341</v>
      </c>
      <c r="K22" s="11"/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/>
      <c r="S22" s="11"/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/>
      <c r="Z22" s="11"/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10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/>
      <c r="J23" s="11"/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/>
      <c r="Q23" s="11"/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/>
      <c r="X23" s="11"/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/>
      <c r="AE23" s="11"/>
      <c r="AF23" s="11"/>
      <c r="AG23" s="12"/>
      <c r="AH23" s="5">
        <f t="shared" si="6"/>
        <v>8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8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/>
      <c r="G24" s="11"/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/>
      <c r="N24" s="11"/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299</v>
      </c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6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7</v>
      </c>
      <c r="AN24" s="8">
        <f t="shared" si="2"/>
        <v>85.714285714285708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/>
      <c r="L25" s="35"/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/>
      <c r="S25" s="35"/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/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/>
      <c r="AG25" s="18"/>
      <c r="AH25" s="36">
        <f t="shared" si="6"/>
        <v>9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9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76</v>
      </c>
      <c r="AI26" s="47">
        <f t="shared" ref="AI26:AM26" si="7">SUM(AI14:AI25)</f>
        <v>0</v>
      </c>
      <c r="AJ26" s="47">
        <f t="shared" si="7"/>
        <v>6</v>
      </c>
      <c r="AK26" s="47">
        <f t="shared" si="7"/>
        <v>0</v>
      </c>
      <c r="AL26" s="47">
        <f t="shared" si="7"/>
        <v>0</v>
      </c>
      <c r="AM26" s="47">
        <f t="shared" si="7"/>
        <v>82</v>
      </c>
      <c r="AN26" s="48">
        <f>IF(AM26=0,"",(AM26-AI26-AJ26)*100)/AM26</f>
        <v>92.682926829268297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4</v>
      </c>
      <c r="AN30" s="43" t="s">
        <v>48</v>
      </c>
      <c r="AO30" s="44">
        <f>AN26-AL31</f>
        <v>92.682926829268297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4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1669" priority="1" operator="equal">
      <formula>"P"</formula>
    </cfRule>
    <cfRule type="cellIs" dxfId="1668" priority="6" operator="equal">
      <formula>"D"</formula>
    </cfRule>
    <cfRule type="cellIs" dxfId="1667" priority="7" operator="equal">
      <formula>"S"</formula>
    </cfRule>
  </conditionalFormatting>
  <conditionalFormatting sqref="B15:AF25">
    <cfRule type="cellIs" dxfId="1666" priority="2" operator="equal">
      <formula>"L2"</formula>
    </cfRule>
    <cfRule type="cellIs" dxfId="1665" priority="3" operator="equal">
      <formula>"L1"</formula>
    </cfRule>
    <cfRule type="cellIs" dxfId="1664" priority="4" operator="equal">
      <formula>"F"</formula>
    </cfRule>
    <cfRule type="cellIs" dxfId="166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662" priority="8" stopIfTrue="1" operator="equal">
      <formula>"S"</formula>
    </cfRule>
    <cfRule type="cellIs" dxfId="1661" priority="9" stopIfTrue="1" operator="equal">
      <formula>"D"</formula>
    </cfRule>
    <cfRule type="cellIs" dxfId="166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9" zoomScale="130" zoomScaleNormal="130" workbookViewId="0">
      <selection sqref="A1:AP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240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38315410</v>
      </c>
      <c r="AA3" s="144"/>
      <c r="AB3" s="144"/>
      <c r="AC3" s="144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3777534442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 t="s">
        <v>341</v>
      </c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/>
      <c r="Z15" s="11" t="s">
        <v>341</v>
      </c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/>
      <c r="L16" s="11" t="s">
        <v>341</v>
      </c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/>
      <c r="S16" s="11" t="s">
        <v>341</v>
      </c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11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11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/>
      <c r="I17" s="11" t="s">
        <v>341</v>
      </c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/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 t="s">
        <v>299</v>
      </c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/>
      <c r="AD17" s="11" t="s">
        <v>341</v>
      </c>
      <c r="AE17" s="11" t="s">
        <v>299</v>
      </c>
      <c r="AF17" s="2"/>
      <c r="AG17" s="12"/>
      <c r="AH17" s="5">
        <f t="shared" ref="AH17:AH25" si="6">COUNTIF(B17:AF17,"P")+COUNTIF(B17:AC17,"H")</f>
        <v>10</v>
      </c>
      <c r="AI17" s="5">
        <f t="shared" si="3"/>
        <v>0</v>
      </c>
      <c r="AJ17" s="6">
        <f t="shared" si="4"/>
        <v>2</v>
      </c>
      <c r="AK17" s="6">
        <f t="shared" si="5"/>
        <v>0</v>
      </c>
      <c r="AL17" s="6">
        <f t="shared" si="0"/>
        <v>0</v>
      </c>
      <c r="AM17" s="7">
        <f t="shared" si="1"/>
        <v>12</v>
      </c>
      <c r="AN17" s="8">
        <f t="shared" si="2"/>
        <v>83.333333333333343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 t="s">
        <v>341</v>
      </c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/>
      <c r="N18" s="11" t="s">
        <v>341</v>
      </c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/>
      <c r="U18" s="11" t="s">
        <v>341</v>
      </c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/>
      <c r="AB18" s="11" t="s">
        <v>341</v>
      </c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12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 t="s">
        <v>341</v>
      </c>
      <c r="E19" s="11" t="s">
        <v>299</v>
      </c>
      <c r="F19" s="11" t="s">
        <v>341</v>
      </c>
      <c r="G19" s="11"/>
      <c r="H19" s="11" t="s">
        <v>55</v>
      </c>
      <c r="I19" s="11" t="s">
        <v>56</v>
      </c>
      <c r="J19" s="11"/>
      <c r="K19" s="11" t="s">
        <v>341</v>
      </c>
      <c r="L19" s="11" t="s">
        <v>341</v>
      </c>
      <c r="M19" s="11" t="s">
        <v>341</v>
      </c>
      <c r="N19" s="11" t="s">
        <v>299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/>
      <c r="Y19" s="11" t="s">
        <v>341</v>
      </c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11</v>
      </c>
      <c r="AI19" s="5">
        <f t="shared" si="3"/>
        <v>0</v>
      </c>
      <c r="AJ19" s="6">
        <f t="shared" si="4"/>
        <v>2</v>
      </c>
      <c r="AK19" s="6">
        <f t="shared" si="5"/>
        <v>0</v>
      </c>
      <c r="AL19" s="6">
        <f t="shared" si="0"/>
        <v>0</v>
      </c>
      <c r="AM19" s="7">
        <f t="shared" si="1"/>
        <v>13</v>
      </c>
      <c r="AN19" s="8">
        <f t="shared" si="2"/>
        <v>84.615384615384613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/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8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8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 t="s">
        <v>341</v>
      </c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/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 t="s">
        <v>341</v>
      </c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/>
      <c r="AA21" s="11" t="s">
        <v>341</v>
      </c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12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 t="s">
        <v>341</v>
      </c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/>
      <c r="J22" s="11" t="s">
        <v>341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/>
      <c r="Q22" s="11" t="s">
        <v>341</v>
      </c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/>
      <c r="X22" s="11" t="s">
        <v>341</v>
      </c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/>
      <c r="AE22" s="11" t="s">
        <v>341</v>
      </c>
      <c r="AF22" s="2"/>
      <c r="AG22" s="12"/>
      <c r="AH22" s="5">
        <f>COUNTIF(B22:AF22,"P")+COUNTIF(B22:AC22,"H")</f>
        <v>12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12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/>
      <c r="H23" s="11" t="s">
        <v>341</v>
      </c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/>
      <c r="O23" s="11" t="s">
        <v>341</v>
      </c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/>
      <c r="V23" s="11" t="s">
        <v>341</v>
      </c>
      <c r="W23" s="11" t="s">
        <v>299</v>
      </c>
      <c r="X23" s="11" t="s">
        <v>341</v>
      </c>
      <c r="Y23" s="11"/>
      <c r="Z23" s="11" t="s">
        <v>55</v>
      </c>
      <c r="AA23" s="11" t="s">
        <v>56</v>
      </c>
      <c r="AB23" s="11"/>
      <c r="AC23" s="11" t="s">
        <v>341</v>
      </c>
      <c r="AD23" s="11" t="s">
        <v>341</v>
      </c>
      <c r="AE23" s="11" t="s">
        <v>341</v>
      </c>
      <c r="AF23" s="11"/>
      <c r="AG23" s="12"/>
      <c r="AH23" s="5">
        <f t="shared" si="6"/>
        <v>13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14</v>
      </c>
      <c r="AN23" s="8">
        <f t="shared" si="2"/>
        <v>92.857142857142861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 t="s">
        <v>341</v>
      </c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/>
      <c r="L24" s="11" t="s">
        <v>341</v>
      </c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/>
      <c r="S24" s="11" t="s">
        <v>341</v>
      </c>
      <c r="T24" s="11" t="s">
        <v>299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11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12</v>
      </c>
      <c r="AN24" s="8">
        <f t="shared" si="2"/>
        <v>91.666666666666657</v>
      </c>
      <c r="AO24" s="106"/>
      <c r="AP24" s="107"/>
    </row>
    <row r="25" spans="1:42" ht="15.75" thickBot="1" x14ac:dyDescent="0.3">
      <c r="A25" s="17" t="s">
        <v>45</v>
      </c>
      <c r="B25" s="35"/>
      <c r="C25" s="35" t="s">
        <v>341</v>
      </c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/>
      <c r="Q25" s="35" t="s">
        <v>341</v>
      </c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/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/>
      <c r="AE25" s="35" t="s">
        <v>341</v>
      </c>
      <c r="AF25" s="35" t="s">
        <v>341</v>
      </c>
      <c r="AG25" s="18"/>
      <c r="AH25" s="36">
        <f t="shared" si="6"/>
        <v>13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13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119</v>
      </c>
      <c r="AI26" s="47">
        <f t="shared" ref="AI26:AM26" si="7">SUM(AI14:AI25)</f>
        <v>0</v>
      </c>
      <c r="AJ26" s="47">
        <f t="shared" si="7"/>
        <v>6</v>
      </c>
      <c r="AK26" s="47">
        <f t="shared" si="7"/>
        <v>0</v>
      </c>
      <c r="AL26" s="47">
        <f t="shared" si="7"/>
        <v>0</v>
      </c>
      <c r="AM26" s="47">
        <f t="shared" si="7"/>
        <v>125</v>
      </c>
      <c r="AN26" s="48">
        <f>IF(AM26=0,"",(AM26-AI26-AJ26)*100)/AM26</f>
        <v>95.2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7</v>
      </c>
      <c r="AN30" s="43" t="s">
        <v>48</v>
      </c>
      <c r="AO30" s="44">
        <f>AN26-AL31</f>
        <v>95.2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7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C3"/>
  </mergeCells>
  <conditionalFormatting sqref="B14:AF25">
    <cfRule type="cellIs" dxfId="1659" priority="1" operator="equal">
      <formula>"P"</formula>
    </cfRule>
    <cfRule type="cellIs" dxfId="1658" priority="6" operator="equal">
      <formula>"D"</formula>
    </cfRule>
    <cfRule type="cellIs" dxfId="1657" priority="7" operator="equal">
      <formula>"S"</formula>
    </cfRule>
  </conditionalFormatting>
  <conditionalFormatting sqref="B15:AF25">
    <cfRule type="cellIs" dxfId="1656" priority="2" operator="equal">
      <formula>"L2"</formula>
    </cfRule>
    <cfRule type="cellIs" dxfId="1655" priority="3" operator="equal">
      <formula>"L1"</formula>
    </cfRule>
    <cfRule type="cellIs" dxfId="1654" priority="4" operator="equal">
      <formula>"F"</formula>
    </cfRule>
    <cfRule type="cellIs" dxfId="165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652" priority="8" stopIfTrue="1" operator="equal">
      <formula>"S"</formula>
    </cfRule>
    <cfRule type="cellIs" dxfId="1651" priority="9" stopIfTrue="1" operator="equal">
      <formula>"D"</formula>
    </cfRule>
    <cfRule type="cellIs" dxfId="165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3" zoomScale="130" zoomScaleNormal="130" workbookViewId="0">
      <selection activeCell="N19" sqref="N19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239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38315410</v>
      </c>
      <c r="AA3" s="144"/>
      <c r="AB3" s="144"/>
      <c r="AC3" s="144"/>
      <c r="AD3" s="144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3777534442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 t="s">
        <v>299</v>
      </c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 t="s">
        <v>299</v>
      </c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2</v>
      </c>
      <c r="AK17" s="6">
        <f t="shared" si="5"/>
        <v>0</v>
      </c>
      <c r="AL17" s="6">
        <f t="shared" si="0"/>
        <v>0</v>
      </c>
      <c r="AM17" s="7">
        <f t="shared" si="1"/>
        <v>2</v>
      </c>
      <c r="AN17" s="8">
        <f t="shared" si="2"/>
        <v>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 t="s">
        <v>299</v>
      </c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</v>
      </c>
      <c r="AN19" s="8">
        <f t="shared" si="2"/>
        <v>0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0</v>
      </c>
      <c r="AL26" s="47">
        <f t="shared" si="7"/>
        <v>0</v>
      </c>
      <c r="AM26" s="47">
        <f t="shared" si="7"/>
        <v>3</v>
      </c>
      <c r="AN26" s="48">
        <f>IF(AM26=0,"",(AM26-AI26-AJ26)*100)/AM26</f>
        <v>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D3"/>
  </mergeCells>
  <conditionalFormatting sqref="B14:AF25">
    <cfRule type="cellIs" dxfId="1649" priority="1" operator="equal">
      <formula>"P"</formula>
    </cfRule>
    <cfRule type="cellIs" dxfId="1648" priority="6" operator="equal">
      <formula>"D"</formula>
    </cfRule>
    <cfRule type="cellIs" dxfId="1647" priority="7" operator="equal">
      <formula>"S"</formula>
    </cfRule>
  </conditionalFormatting>
  <conditionalFormatting sqref="B15:AF25">
    <cfRule type="cellIs" dxfId="1646" priority="2" operator="equal">
      <formula>"L2"</formula>
    </cfRule>
    <cfRule type="cellIs" dxfId="1645" priority="3" operator="equal">
      <formula>"L1"</formula>
    </cfRule>
    <cfRule type="cellIs" dxfId="1644" priority="4" operator="equal">
      <formula>"F"</formula>
    </cfRule>
    <cfRule type="cellIs" dxfId="164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642" priority="8" stopIfTrue="1" operator="equal">
      <formula>"S"</formula>
    </cfRule>
    <cfRule type="cellIs" dxfId="1641" priority="9" stopIfTrue="1" operator="equal">
      <formula>"D"</formula>
    </cfRule>
    <cfRule type="cellIs" dxfId="164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D16" zoomScale="130" zoomScaleNormal="130" workbookViewId="0">
      <selection activeCell="AD22" sqref="AD2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236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23526691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3777218550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/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/>
      <c r="AC15" s="11"/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/>
      <c r="O16" s="11"/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/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/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10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/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/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299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/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12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13</v>
      </c>
      <c r="AN17" s="8">
        <f t="shared" si="2"/>
        <v>92.307692307692307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/>
      <c r="J18" s="11"/>
      <c r="K18" s="11" t="s">
        <v>55</v>
      </c>
      <c r="L18" s="11" t="s">
        <v>56</v>
      </c>
      <c r="M18" s="11" t="s">
        <v>341</v>
      </c>
      <c r="N18" s="11" t="s">
        <v>299</v>
      </c>
      <c r="O18" s="11" t="s">
        <v>341</v>
      </c>
      <c r="P18" s="11"/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/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/>
      <c r="AE18" s="11"/>
      <c r="AF18" s="11" t="s">
        <v>55</v>
      </c>
      <c r="AG18" s="12"/>
      <c r="AH18" s="5">
        <f t="shared" si="6"/>
        <v>11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91.666666666666657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/>
      <c r="G19" s="11"/>
      <c r="H19" s="11" t="s">
        <v>55</v>
      </c>
      <c r="I19" s="11" t="s">
        <v>56</v>
      </c>
      <c r="J19" s="11" t="s">
        <v>311</v>
      </c>
      <c r="K19" s="11" t="s">
        <v>311</v>
      </c>
      <c r="L19" s="11" t="s">
        <v>311</v>
      </c>
      <c r="M19" s="11"/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/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9</v>
      </c>
      <c r="AI19" s="5">
        <f t="shared" si="3"/>
        <v>0</v>
      </c>
      <c r="AJ19" s="6">
        <f t="shared" si="4"/>
        <v>0</v>
      </c>
      <c r="AK19" s="6">
        <f t="shared" si="5"/>
        <v>3</v>
      </c>
      <c r="AL19" s="6">
        <f t="shared" si="0"/>
        <v>0</v>
      </c>
      <c r="AM19" s="7">
        <f t="shared" si="1"/>
        <v>12</v>
      </c>
      <c r="AN19" s="8">
        <f t="shared" si="2"/>
        <v>75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/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/>
      <c r="AG20" s="12"/>
      <c r="AH20" s="5">
        <f t="shared" si="6"/>
        <v>7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7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/>
      <c r="I21" s="11"/>
      <c r="J21" s="11" t="s">
        <v>55</v>
      </c>
      <c r="K21" s="11" t="s">
        <v>56</v>
      </c>
      <c r="L21" s="11" t="s">
        <v>311</v>
      </c>
      <c r="M21" s="11" t="s">
        <v>311</v>
      </c>
      <c r="N21" s="11"/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/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/>
      <c r="AD21" s="11"/>
      <c r="AE21" s="11" t="s">
        <v>55</v>
      </c>
      <c r="AF21" s="11" t="s">
        <v>56</v>
      </c>
      <c r="AG21" s="12"/>
      <c r="AH21" s="5">
        <f t="shared" si="6"/>
        <v>9</v>
      </c>
      <c r="AI21" s="5">
        <f t="shared" si="3"/>
        <v>0</v>
      </c>
      <c r="AJ21" s="6">
        <f t="shared" si="4"/>
        <v>0</v>
      </c>
      <c r="AK21" s="6">
        <f t="shared" si="5"/>
        <v>2</v>
      </c>
      <c r="AL21" s="6">
        <f>COUNTIF(B21:AD21,"L2")</f>
        <v>0</v>
      </c>
      <c r="AM21" s="7">
        <f t="shared" si="1"/>
        <v>11</v>
      </c>
      <c r="AN21" s="8">
        <f t="shared" si="2"/>
        <v>81.818181818181827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/>
      <c r="F22" s="11"/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/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/>
      <c r="AA22" s="11"/>
      <c r="AB22" s="11" t="s">
        <v>55</v>
      </c>
      <c r="AC22" s="11" t="s">
        <v>56</v>
      </c>
      <c r="AD22" s="11" t="s">
        <v>299</v>
      </c>
      <c r="AE22" s="11" t="s">
        <v>341</v>
      </c>
      <c r="AF22" s="2"/>
      <c r="AG22" s="12"/>
      <c r="AH22" s="5">
        <f>COUNTIF(B22:AF22,"P")+COUNTIF(B22:AC22,"H")</f>
        <v>13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14</v>
      </c>
      <c r="AN22" s="8">
        <f t="shared" si="2"/>
        <v>92.857142857142861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/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/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/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/>
      <c r="AF23" s="11"/>
      <c r="AG23" s="12"/>
      <c r="AH23" s="5">
        <f t="shared" si="6"/>
        <v>13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/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/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311</v>
      </c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10</v>
      </c>
      <c r="AI24" s="5">
        <f t="shared" si="3"/>
        <v>0</v>
      </c>
      <c r="AJ24" s="6">
        <f t="shared" si="4"/>
        <v>0</v>
      </c>
      <c r="AK24" s="6">
        <f t="shared" si="5"/>
        <v>1</v>
      </c>
      <c r="AL24" s="6">
        <f>COUNTIF(B24:AF24,"L2")</f>
        <v>0</v>
      </c>
      <c r="AM24" s="7">
        <f t="shared" si="1"/>
        <v>11</v>
      </c>
      <c r="AN24" s="8">
        <f t="shared" si="2"/>
        <v>90.909090909090907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/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/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/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14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14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114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6</v>
      </c>
      <c r="AL26" s="47">
        <f t="shared" si="7"/>
        <v>0</v>
      </c>
      <c r="AM26" s="47">
        <f t="shared" si="7"/>
        <v>123</v>
      </c>
      <c r="AN26" s="48">
        <f>IF(AM26=0,"",(AM26-AI26-AJ26)*100)/AM26</f>
        <v>97.560975609756099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97.260975609756102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0.30000000000000004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6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1639" priority="1" operator="equal">
      <formula>"P"</formula>
    </cfRule>
    <cfRule type="cellIs" dxfId="1638" priority="6" operator="equal">
      <formula>"D"</formula>
    </cfRule>
    <cfRule type="cellIs" dxfId="1637" priority="7" operator="equal">
      <formula>"S"</formula>
    </cfRule>
  </conditionalFormatting>
  <conditionalFormatting sqref="B15:AF25">
    <cfRule type="cellIs" dxfId="1636" priority="2" operator="equal">
      <formula>"L2"</formula>
    </cfRule>
    <cfRule type="cellIs" dxfId="1635" priority="3" operator="equal">
      <formula>"L1"</formula>
    </cfRule>
    <cfRule type="cellIs" dxfId="1634" priority="4" operator="equal">
      <formula>"F"</formula>
    </cfRule>
    <cfRule type="cellIs" dxfId="163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632" priority="8" stopIfTrue="1" operator="equal">
      <formula>"S"</formula>
    </cfRule>
    <cfRule type="cellIs" dxfId="1631" priority="9" stopIfTrue="1" operator="equal">
      <formula>"D"</formula>
    </cfRule>
    <cfRule type="cellIs" dxfId="163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6" zoomScale="160" zoomScaleNormal="160" workbookViewId="0">
      <selection activeCell="T24" sqref="T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235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29301272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3777205946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 t="s">
        <v>299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</v>
      </c>
      <c r="AN17" s="8">
        <f t="shared" si="2"/>
        <v>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 t="s">
        <v>299</v>
      </c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</v>
      </c>
      <c r="AN19" s="8">
        <f t="shared" si="2"/>
        <v>0</v>
      </c>
      <c r="AO19" s="106"/>
      <c r="AP19" s="107"/>
    </row>
    <row r="20" spans="1:42" x14ac:dyDescent="0.25">
      <c r="A20" s="9" t="s">
        <v>40</v>
      </c>
      <c r="B20" s="11"/>
      <c r="C20" s="11" t="s">
        <v>299</v>
      </c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</v>
      </c>
      <c r="AN20" s="8">
        <f t="shared" si="2"/>
        <v>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 t="s">
        <v>311</v>
      </c>
      <c r="O23" s="11" t="s">
        <v>311</v>
      </c>
      <c r="P23" s="11" t="s">
        <v>311</v>
      </c>
      <c r="Q23" s="11" t="s">
        <v>311</v>
      </c>
      <c r="R23" s="11" t="s">
        <v>311</v>
      </c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5</v>
      </c>
      <c r="AL23" s="6">
        <f>COUNTIF(B23:AF23,"L2")</f>
        <v>0</v>
      </c>
      <c r="AM23" s="7">
        <f t="shared" si="1"/>
        <v>5</v>
      </c>
      <c r="AN23" s="8">
        <f t="shared" si="2"/>
        <v>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 t="s">
        <v>299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</v>
      </c>
      <c r="AN24" s="8">
        <f t="shared" si="2"/>
        <v>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5</v>
      </c>
      <c r="AL26" s="47">
        <f t="shared" si="7"/>
        <v>0</v>
      </c>
      <c r="AM26" s="47">
        <f t="shared" si="7"/>
        <v>9</v>
      </c>
      <c r="AN26" s="48">
        <f>IF(AM26=0,"",(AM26-AI26-AJ26)*100)/AM26</f>
        <v>55.555555555555557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55.305555555555557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0.25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5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1629" priority="1" operator="equal">
      <formula>"P"</formula>
    </cfRule>
    <cfRule type="cellIs" dxfId="1628" priority="6" operator="equal">
      <formula>"D"</formula>
    </cfRule>
    <cfRule type="cellIs" dxfId="1627" priority="7" operator="equal">
      <formula>"S"</formula>
    </cfRule>
  </conditionalFormatting>
  <conditionalFormatting sqref="B15:AF25">
    <cfRule type="cellIs" dxfId="1626" priority="2" operator="equal">
      <formula>"L2"</formula>
    </cfRule>
    <cfRule type="cellIs" dxfId="1625" priority="3" operator="equal">
      <formula>"L1"</formula>
    </cfRule>
    <cfRule type="cellIs" dxfId="1624" priority="4" operator="equal">
      <formula>"F"</formula>
    </cfRule>
    <cfRule type="cellIs" dxfId="162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622" priority="8" stopIfTrue="1" operator="equal">
      <formula>"S"</formula>
    </cfRule>
    <cfRule type="cellIs" dxfId="1621" priority="9" stopIfTrue="1" operator="equal">
      <formula>"D"</formula>
    </cfRule>
    <cfRule type="cellIs" dxfId="162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21" zoomScale="95" zoomScaleNormal="95" workbookViewId="0">
      <selection activeCell="AG35" sqref="AG3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234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34100411</v>
      </c>
      <c r="AA3" s="144"/>
      <c r="AB3" s="144"/>
      <c r="AC3" s="144"/>
      <c r="AD3" s="144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3777696388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14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14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16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16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16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16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16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10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16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17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17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/>
      <c r="AG23" s="12"/>
      <c r="AH23" s="5">
        <f t="shared" si="6"/>
        <v>18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18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15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15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17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17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163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163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D3"/>
  </mergeCells>
  <conditionalFormatting sqref="B14:AF25">
    <cfRule type="cellIs" dxfId="1619" priority="1" operator="equal">
      <formula>"P"</formula>
    </cfRule>
    <cfRule type="cellIs" dxfId="1618" priority="6" operator="equal">
      <formula>"D"</formula>
    </cfRule>
    <cfRule type="cellIs" dxfId="1617" priority="7" operator="equal">
      <formula>"S"</formula>
    </cfRule>
  </conditionalFormatting>
  <conditionalFormatting sqref="B15:AF25">
    <cfRule type="cellIs" dxfId="1616" priority="2" operator="equal">
      <formula>"L2"</formula>
    </cfRule>
    <cfRule type="cellIs" dxfId="1615" priority="3" operator="equal">
      <formula>"L1"</formula>
    </cfRule>
    <cfRule type="cellIs" dxfId="1614" priority="4" operator="equal">
      <formula>"F"</formula>
    </cfRule>
    <cfRule type="cellIs" dxfId="161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612" priority="8" stopIfTrue="1" operator="equal">
      <formula>"S"</formula>
    </cfRule>
    <cfRule type="cellIs" dxfId="1611" priority="9" stopIfTrue="1" operator="equal">
      <formula>"D"</formula>
    </cfRule>
    <cfRule type="cellIs" dxfId="161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AG25" sqref="AG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233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27736312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3777652411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 t="s">
        <v>341</v>
      </c>
      <c r="U15" s="11"/>
      <c r="V15" s="11"/>
      <c r="W15" s="11" t="s">
        <v>55</v>
      </c>
      <c r="X15" s="11" t="s">
        <v>56</v>
      </c>
      <c r="Y15" s="11" t="s">
        <v>341</v>
      </c>
      <c r="Z15" s="11"/>
      <c r="AA15" s="11" t="s">
        <v>341</v>
      </c>
      <c r="AB15" s="11"/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/>
      <c r="I16" s="11" t="s">
        <v>55</v>
      </c>
      <c r="J16" s="11" t="s">
        <v>56</v>
      </c>
      <c r="K16" s="11" t="s">
        <v>341</v>
      </c>
      <c r="L16" s="11"/>
      <c r="M16" s="11" t="s">
        <v>341</v>
      </c>
      <c r="N16" s="11"/>
      <c r="O16" s="11"/>
      <c r="P16" s="11" t="s">
        <v>55</v>
      </c>
      <c r="Q16" s="11" t="s">
        <v>56</v>
      </c>
      <c r="R16" s="11" t="s">
        <v>341</v>
      </c>
      <c r="S16" s="11"/>
      <c r="T16" s="11" t="s">
        <v>341</v>
      </c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/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7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7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 t="s">
        <v>341</v>
      </c>
      <c r="I17" s="11"/>
      <c r="J17" s="11" t="s">
        <v>341</v>
      </c>
      <c r="K17" s="11"/>
      <c r="L17" s="11"/>
      <c r="M17" s="11" t="s">
        <v>55</v>
      </c>
      <c r="N17" s="11" t="s">
        <v>56</v>
      </c>
      <c r="O17" s="11" t="s">
        <v>341</v>
      </c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 t="s">
        <v>341</v>
      </c>
      <c r="Y17" s="11"/>
      <c r="Z17" s="11"/>
      <c r="AA17" s="11" t="s">
        <v>55</v>
      </c>
      <c r="AB17" s="11" t="s">
        <v>56</v>
      </c>
      <c r="AC17" s="11" t="s">
        <v>341</v>
      </c>
      <c r="AD17" s="11"/>
      <c r="AE17" s="11" t="s">
        <v>341</v>
      </c>
      <c r="AF17" s="2"/>
      <c r="AG17" s="12"/>
      <c r="AH17" s="5">
        <f t="shared" ref="AH17:AH25" si="6">COUNTIF(B17:AF17,"P")+COUNTIF(B17:AC17,"H")</f>
        <v>8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8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 t="s">
        <v>341</v>
      </c>
      <c r="I18" s="11"/>
      <c r="J18" s="11"/>
      <c r="K18" s="11" t="s">
        <v>55</v>
      </c>
      <c r="L18" s="11" t="s">
        <v>56</v>
      </c>
      <c r="M18" s="11" t="s">
        <v>341</v>
      </c>
      <c r="N18" s="11"/>
      <c r="O18" s="11" t="s">
        <v>341</v>
      </c>
      <c r="P18" s="11"/>
      <c r="Q18" s="11"/>
      <c r="R18" s="11" t="s">
        <v>55</v>
      </c>
      <c r="S18" s="11" t="s">
        <v>56</v>
      </c>
      <c r="T18" s="11" t="s">
        <v>341</v>
      </c>
      <c r="U18" s="11"/>
      <c r="V18" s="11" t="s">
        <v>341</v>
      </c>
      <c r="W18" s="11"/>
      <c r="X18" s="11"/>
      <c r="Y18" s="11" t="s">
        <v>55</v>
      </c>
      <c r="Z18" s="11" t="s">
        <v>56</v>
      </c>
      <c r="AA18" s="11" t="s">
        <v>341</v>
      </c>
      <c r="AB18" s="11"/>
      <c r="AC18" s="11" t="s">
        <v>341</v>
      </c>
      <c r="AD18" s="11"/>
      <c r="AE18" s="11"/>
      <c r="AF18" s="11" t="s">
        <v>55</v>
      </c>
      <c r="AG18" s="12"/>
      <c r="AH18" s="5">
        <f t="shared" si="6"/>
        <v>8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 t="s">
        <v>341</v>
      </c>
      <c r="F19" s="11"/>
      <c r="G19" s="11"/>
      <c r="H19" s="11" t="s">
        <v>55</v>
      </c>
      <c r="I19" s="11" t="s">
        <v>56</v>
      </c>
      <c r="J19" s="11" t="s">
        <v>341</v>
      </c>
      <c r="K19" s="11"/>
      <c r="L19" s="11" t="s">
        <v>341</v>
      </c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 t="s">
        <v>341</v>
      </c>
      <c r="AA19" s="11"/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8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8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/>
      <c r="E20" s="11"/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 t="s">
        <v>341</v>
      </c>
      <c r="AF20" s="16"/>
      <c r="AG20" s="12"/>
      <c r="AH20" s="5">
        <f t="shared" si="6"/>
        <v>4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4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/>
      <c r="G21" s="11" t="s">
        <v>341</v>
      </c>
      <c r="H21" s="11"/>
      <c r="I21" s="11"/>
      <c r="J21" s="11" t="s">
        <v>55</v>
      </c>
      <c r="K21" s="11" t="s">
        <v>56</v>
      </c>
      <c r="L21" s="11" t="s">
        <v>341</v>
      </c>
      <c r="M21" s="11"/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 t="s">
        <v>341</v>
      </c>
      <c r="V21" s="11"/>
      <c r="W21" s="11"/>
      <c r="X21" s="11" t="s">
        <v>55</v>
      </c>
      <c r="Y21" s="11" t="s">
        <v>56</v>
      </c>
      <c r="Z21" s="11" t="s">
        <v>341</v>
      </c>
      <c r="AA21" s="11"/>
      <c r="AB21" s="11" t="s">
        <v>341</v>
      </c>
      <c r="AC21" s="11"/>
      <c r="AD21" s="11"/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 t="s">
        <v>341</v>
      </c>
      <c r="E22" s="11"/>
      <c r="F22" s="11"/>
      <c r="G22" s="11" t="s">
        <v>55</v>
      </c>
      <c r="H22" s="11" t="s">
        <v>56</v>
      </c>
      <c r="I22" s="11" t="s">
        <v>341</v>
      </c>
      <c r="J22" s="11"/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/>
      <c r="R22" s="11" t="s">
        <v>341</v>
      </c>
      <c r="S22" s="11"/>
      <c r="T22" s="11"/>
      <c r="U22" s="11" t="s">
        <v>55</v>
      </c>
      <c r="V22" s="11" t="s">
        <v>56</v>
      </c>
      <c r="W22" s="11" t="s">
        <v>341</v>
      </c>
      <c r="X22" s="11"/>
      <c r="Y22" s="11" t="s">
        <v>341</v>
      </c>
      <c r="Z22" s="11"/>
      <c r="AA22" s="11"/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9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9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/>
      <c r="E23" s="11" t="s">
        <v>55</v>
      </c>
      <c r="F23" s="11" t="s">
        <v>56</v>
      </c>
      <c r="G23" s="11" t="s">
        <v>341</v>
      </c>
      <c r="H23" s="11"/>
      <c r="I23" s="11" t="s">
        <v>341</v>
      </c>
      <c r="J23" s="11"/>
      <c r="K23" s="11"/>
      <c r="L23" s="11" t="s">
        <v>55</v>
      </c>
      <c r="M23" s="11" t="s">
        <v>56</v>
      </c>
      <c r="N23" s="11" t="s">
        <v>341</v>
      </c>
      <c r="O23" s="11"/>
      <c r="P23" s="11" t="s">
        <v>341</v>
      </c>
      <c r="Q23" s="11"/>
      <c r="R23" s="11"/>
      <c r="S23" s="11" t="s">
        <v>55</v>
      </c>
      <c r="T23" s="11" t="s">
        <v>56</v>
      </c>
      <c r="U23" s="11" t="s">
        <v>341</v>
      </c>
      <c r="V23" s="11"/>
      <c r="W23" s="11" t="s">
        <v>341</v>
      </c>
      <c r="X23" s="11"/>
      <c r="Y23" s="11"/>
      <c r="Z23" s="11" t="s">
        <v>55</v>
      </c>
      <c r="AA23" s="11" t="s">
        <v>56</v>
      </c>
      <c r="AB23" s="11" t="s">
        <v>341</v>
      </c>
      <c r="AC23" s="11"/>
      <c r="AD23" s="11" t="s">
        <v>341</v>
      </c>
      <c r="AE23" s="11"/>
      <c r="AF23" s="11"/>
      <c r="AG23" s="12"/>
      <c r="AH23" s="5">
        <f t="shared" si="6"/>
        <v>9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9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299</v>
      </c>
      <c r="E24" s="11"/>
      <c r="F24" s="11" t="s">
        <v>341</v>
      </c>
      <c r="G24" s="11"/>
      <c r="H24" s="11"/>
      <c r="I24" s="11" t="s">
        <v>55</v>
      </c>
      <c r="J24" s="11" t="s">
        <v>56</v>
      </c>
      <c r="K24" s="11" t="s">
        <v>341</v>
      </c>
      <c r="L24" s="11"/>
      <c r="M24" s="11" t="s">
        <v>341</v>
      </c>
      <c r="N24" s="11"/>
      <c r="O24" s="11"/>
      <c r="P24" s="11" t="s">
        <v>55</v>
      </c>
      <c r="Q24" s="11" t="s">
        <v>56</v>
      </c>
      <c r="R24" s="11" t="s">
        <v>341</v>
      </c>
      <c r="S24" s="11"/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6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7</v>
      </c>
      <c r="AN24" s="8">
        <f t="shared" si="2"/>
        <v>85.714285714285708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 t="s">
        <v>341</v>
      </c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/>
      <c r="M25" s="35"/>
      <c r="N25" s="35" t="s">
        <v>55</v>
      </c>
      <c r="O25" s="35" t="s">
        <v>56</v>
      </c>
      <c r="P25" s="35" t="s">
        <v>341</v>
      </c>
      <c r="Q25" s="35"/>
      <c r="R25" s="35" t="s">
        <v>341</v>
      </c>
      <c r="S25" s="35"/>
      <c r="T25" s="35"/>
      <c r="U25" s="35" t="s">
        <v>55</v>
      </c>
      <c r="V25" s="35" t="s">
        <v>56</v>
      </c>
      <c r="W25" s="35" t="s">
        <v>341</v>
      </c>
      <c r="X25" s="35"/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/>
      <c r="AF25" s="35" t="s">
        <v>341</v>
      </c>
      <c r="AG25" s="18"/>
      <c r="AH25" s="36">
        <f t="shared" si="6"/>
        <v>9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9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80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81</v>
      </c>
      <c r="AN26" s="48">
        <f>IF(AM26=0,"",(AM26-AI26-AJ26)*100)/AM26</f>
        <v>98.76543209876543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98.76543209876543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1609" priority="1" operator="equal">
      <formula>"P"</formula>
    </cfRule>
    <cfRule type="cellIs" dxfId="1608" priority="6" operator="equal">
      <formula>"D"</formula>
    </cfRule>
    <cfRule type="cellIs" dxfId="1607" priority="7" operator="equal">
      <formula>"S"</formula>
    </cfRule>
  </conditionalFormatting>
  <conditionalFormatting sqref="B15:AF25">
    <cfRule type="cellIs" dxfId="1606" priority="2" operator="equal">
      <formula>"L2"</formula>
    </cfRule>
    <cfRule type="cellIs" dxfId="1605" priority="3" operator="equal">
      <formula>"L1"</formula>
    </cfRule>
    <cfRule type="cellIs" dxfId="1604" priority="4" operator="equal">
      <formula>"F"</formula>
    </cfRule>
    <cfRule type="cellIs" dxfId="160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602" priority="8" stopIfTrue="1" operator="equal">
      <formula>"S"</formula>
    </cfRule>
    <cfRule type="cellIs" dxfId="1601" priority="9" stopIfTrue="1" operator="equal">
      <formula>"D"</formula>
    </cfRule>
    <cfRule type="cellIs" dxfId="160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D20" zoomScale="118" zoomScaleNormal="118" workbookViewId="0">
      <selection activeCell="AA23" sqref="AA2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232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 t="s">
        <v>341</v>
      </c>
      <c r="W15" s="11" t="s">
        <v>55</v>
      </c>
      <c r="X15" s="11" t="s">
        <v>56</v>
      </c>
      <c r="Y15" s="11"/>
      <c r="Z15" s="11"/>
      <c r="AA15" s="11"/>
      <c r="AB15" s="11"/>
      <c r="AC15" s="11" t="s">
        <v>341</v>
      </c>
      <c r="AD15" s="2"/>
      <c r="AE15" s="2"/>
      <c r="AF15" s="2"/>
      <c r="AG15" s="12"/>
      <c r="AH15" s="5">
        <f>COUNTIF(B15:AF15,"P")+COUNTIF(B15:AF15,"H")</f>
        <v>2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2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 t="s">
        <v>341</v>
      </c>
      <c r="I16" s="11" t="s">
        <v>55</v>
      </c>
      <c r="J16" s="11" t="s">
        <v>56</v>
      </c>
      <c r="K16" s="11"/>
      <c r="L16" s="11"/>
      <c r="M16" s="11"/>
      <c r="N16" s="11"/>
      <c r="O16" s="11" t="s">
        <v>341</v>
      </c>
      <c r="P16" s="11" t="s">
        <v>55</v>
      </c>
      <c r="Q16" s="11" t="s">
        <v>56</v>
      </c>
      <c r="R16" s="11"/>
      <c r="S16" s="11"/>
      <c r="T16" s="11"/>
      <c r="U16" s="11"/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 t="s">
        <v>341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4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4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 t="s">
        <v>299</v>
      </c>
      <c r="F17" s="11" t="s">
        <v>55</v>
      </c>
      <c r="G17" s="11" t="s">
        <v>56</v>
      </c>
      <c r="H17" s="11"/>
      <c r="I17" s="11"/>
      <c r="J17" s="11"/>
      <c r="K17" s="11"/>
      <c r="L17" s="11" t="s">
        <v>341</v>
      </c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 t="s">
        <v>341</v>
      </c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2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3</v>
      </c>
      <c r="AN17" s="8">
        <f t="shared" si="2"/>
        <v>66.666666666666657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 t="s">
        <v>299</v>
      </c>
      <c r="K18" s="11" t="s">
        <v>55</v>
      </c>
      <c r="L18" s="11" t="s">
        <v>56</v>
      </c>
      <c r="M18" s="11"/>
      <c r="N18" s="11"/>
      <c r="O18" s="11"/>
      <c r="P18" s="11"/>
      <c r="Q18" s="11" t="s">
        <v>341</v>
      </c>
      <c r="R18" s="11" t="s">
        <v>55</v>
      </c>
      <c r="S18" s="11" t="s">
        <v>56</v>
      </c>
      <c r="T18" s="11"/>
      <c r="U18" s="11"/>
      <c r="V18" s="11"/>
      <c r="W18" s="11"/>
      <c r="X18" s="11" t="s">
        <v>341</v>
      </c>
      <c r="Y18" s="11" t="s">
        <v>55</v>
      </c>
      <c r="Z18" s="11" t="s">
        <v>56</v>
      </c>
      <c r="AA18" s="11"/>
      <c r="AB18" s="11"/>
      <c r="AC18" s="11"/>
      <c r="AD18" s="11"/>
      <c r="AE18" s="11" t="s">
        <v>299</v>
      </c>
      <c r="AF18" s="11" t="s">
        <v>55</v>
      </c>
      <c r="AG18" s="12"/>
      <c r="AH18" s="5">
        <f t="shared" si="6"/>
        <v>2</v>
      </c>
      <c r="AI18" s="5">
        <f t="shared" si="3"/>
        <v>0</v>
      </c>
      <c r="AJ18" s="6">
        <f t="shared" si="4"/>
        <v>2</v>
      </c>
      <c r="AK18" s="6">
        <f t="shared" si="5"/>
        <v>0</v>
      </c>
      <c r="AL18" s="6">
        <f t="shared" si="0"/>
        <v>0</v>
      </c>
      <c r="AM18" s="7">
        <f t="shared" si="1"/>
        <v>4</v>
      </c>
      <c r="AN18" s="8">
        <f t="shared" si="2"/>
        <v>50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 t="s">
        <v>341</v>
      </c>
      <c r="H19" s="11" t="s">
        <v>55</v>
      </c>
      <c r="I19" s="11" t="s">
        <v>56</v>
      </c>
      <c r="J19" s="11"/>
      <c r="K19" s="11"/>
      <c r="L19" s="11"/>
      <c r="M19" s="11"/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 t="s">
        <v>341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3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3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 t="s">
        <v>341</v>
      </c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/>
      <c r="F21" s="11"/>
      <c r="G21" s="11"/>
      <c r="H21" s="11"/>
      <c r="I21" s="11" t="s">
        <v>299</v>
      </c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 t="s">
        <v>341</v>
      </c>
      <c r="X21" s="11" t="s">
        <v>55</v>
      </c>
      <c r="Y21" s="11" t="s">
        <v>56</v>
      </c>
      <c r="Z21" s="11"/>
      <c r="AA21" s="11"/>
      <c r="AB21" s="11"/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3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4</v>
      </c>
      <c r="AN21" s="8">
        <f t="shared" si="2"/>
        <v>75</v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 t="s">
        <v>341</v>
      </c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 t="s">
        <v>341</v>
      </c>
      <c r="N22" s="11" t="s">
        <v>55</v>
      </c>
      <c r="O22" s="11" t="s">
        <v>56</v>
      </c>
      <c r="P22" s="11"/>
      <c r="Q22" s="11"/>
      <c r="R22" s="11"/>
      <c r="S22" s="11"/>
      <c r="T22" s="11" t="s">
        <v>341</v>
      </c>
      <c r="U22" s="11" t="s">
        <v>55</v>
      </c>
      <c r="V22" s="11" t="s">
        <v>56</v>
      </c>
      <c r="W22" s="11"/>
      <c r="X22" s="11"/>
      <c r="Y22" s="11"/>
      <c r="Z22" s="11"/>
      <c r="AA22" s="11" t="s">
        <v>341</v>
      </c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4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4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/>
      <c r="D23" s="11" t="s">
        <v>341</v>
      </c>
      <c r="E23" s="11" t="s">
        <v>55</v>
      </c>
      <c r="F23" s="11" t="s">
        <v>56</v>
      </c>
      <c r="G23" s="11"/>
      <c r="H23" s="11"/>
      <c r="I23" s="11"/>
      <c r="J23" s="11"/>
      <c r="K23" s="11" t="s">
        <v>341</v>
      </c>
      <c r="L23" s="11" t="s">
        <v>55</v>
      </c>
      <c r="M23" s="11" t="s">
        <v>56</v>
      </c>
      <c r="N23" s="11"/>
      <c r="O23" s="11"/>
      <c r="P23" s="11"/>
      <c r="Q23" s="11"/>
      <c r="R23" s="11" t="s">
        <v>341</v>
      </c>
      <c r="S23" s="11" t="s">
        <v>55</v>
      </c>
      <c r="T23" s="11" t="s">
        <v>56</v>
      </c>
      <c r="U23" s="11"/>
      <c r="V23" s="11"/>
      <c r="W23" s="11"/>
      <c r="X23" s="11"/>
      <c r="Y23" s="11" t="s">
        <v>341</v>
      </c>
      <c r="Z23" s="11" t="s">
        <v>55</v>
      </c>
      <c r="AA23" s="11" t="s">
        <v>56</v>
      </c>
      <c r="AB23" s="11"/>
      <c r="AC23" s="11"/>
      <c r="AD23" s="11"/>
      <c r="AE23" s="11"/>
      <c r="AF23" s="11" t="s">
        <v>341</v>
      </c>
      <c r="AG23" s="12"/>
      <c r="AH23" s="5">
        <f t="shared" si="6"/>
        <v>5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5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 t="s">
        <v>341</v>
      </c>
      <c r="I24" s="11" t="s">
        <v>55</v>
      </c>
      <c r="J24" s="11" t="s">
        <v>56</v>
      </c>
      <c r="K24" s="11"/>
      <c r="L24" s="11"/>
      <c r="M24" s="11"/>
      <c r="N24" s="11"/>
      <c r="O24" s="11" t="s">
        <v>341</v>
      </c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3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3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 t="s">
        <v>341</v>
      </c>
      <c r="N25" s="35" t="s">
        <v>55</v>
      </c>
      <c r="O25" s="35" t="s">
        <v>56</v>
      </c>
      <c r="P25" s="35"/>
      <c r="Q25" s="35"/>
      <c r="R25" s="35"/>
      <c r="S25" s="35"/>
      <c r="T25" s="35" t="s">
        <v>341</v>
      </c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4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4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34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0</v>
      </c>
      <c r="AL26" s="47">
        <f t="shared" si="7"/>
        <v>0</v>
      </c>
      <c r="AM26" s="47">
        <f t="shared" si="7"/>
        <v>38</v>
      </c>
      <c r="AN26" s="48">
        <f>IF(AM26=0,"",(AM26-AI26-AJ26)*100)/AM26</f>
        <v>89.473684210526315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</v>
      </c>
      <c r="AN30" s="43" t="s">
        <v>48</v>
      </c>
      <c r="AO30" s="44">
        <f>AN26-AL31</f>
        <v>89.473684210526315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599" priority="1" operator="equal">
      <formula>"P"</formula>
    </cfRule>
    <cfRule type="cellIs" dxfId="1598" priority="6" operator="equal">
      <formula>"D"</formula>
    </cfRule>
    <cfRule type="cellIs" dxfId="1597" priority="7" operator="equal">
      <formula>"S"</formula>
    </cfRule>
  </conditionalFormatting>
  <conditionalFormatting sqref="B15:AF25">
    <cfRule type="cellIs" dxfId="1596" priority="2" operator="equal">
      <formula>"L2"</formula>
    </cfRule>
    <cfRule type="cellIs" dxfId="1595" priority="3" operator="equal">
      <formula>"L1"</formula>
    </cfRule>
    <cfRule type="cellIs" dxfId="1594" priority="4" operator="equal">
      <formula>"F"</formula>
    </cfRule>
    <cfRule type="cellIs" dxfId="159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592" priority="8" stopIfTrue="1" operator="equal">
      <formula>"S"</formula>
    </cfRule>
    <cfRule type="cellIs" dxfId="1591" priority="9" stopIfTrue="1" operator="equal">
      <formula>"D"</formula>
    </cfRule>
    <cfRule type="cellIs" dxfId="159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7" zoomScale="96" zoomScaleNormal="96" workbookViewId="0">
      <selection activeCell="AF25" sqref="AF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231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31418291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3777412266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299</v>
      </c>
      <c r="AG16" s="12"/>
      <c r="AH16" s="5">
        <f>COUNTIF(B16:AF16,"P")+COUNTIF(B16:AC16,"H")</f>
        <v>17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94.444444444444443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299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18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94.73684210526315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299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19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95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299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18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94.73684210526315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299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19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95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196</v>
      </c>
      <c r="AI26" s="47">
        <f t="shared" ref="AI26:AM26" si="7">SUM(AI14:AI25)</f>
        <v>0</v>
      </c>
      <c r="AJ26" s="47">
        <f t="shared" si="7"/>
        <v>5</v>
      </c>
      <c r="AK26" s="47">
        <f t="shared" si="7"/>
        <v>0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97.512437810945272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97.512437810945272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1589" priority="1" operator="equal">
      <formula>"P"</formula>
    </cfRule>
    <cfRule type="cellIs" dxfId="1588" priority="6" operator="equal">
      <formula>"D"</formula>
    </cfRule>
    <cfRule type="cellIs" dxfId="1587" priority="7" operator="equal">
      <formula>"S"</formula>
    </cfRule>
  </conditionalFormatting>
  <conditionalFormatting sqref="B15:AF25">
    <cfRule type="cellIs" dxfId="1586" priority="2" operator="equal">
      <formula>"L2"</formula>
    </cfRule>
    <cfRule type="cellIs" dxfId="1585" priority="3" operator="equal">
      <formula>"L1"</formula>
    </cfRule>
    <cfRule type="cellIs" dxfId="1584" priority="4" operator="equal">
      <formula>"F"</formula>
    </cfRule>
    <cfRule type="cellIs" dxfId="1583" priority="5" operator="equal">
      <formula>"F"</formula>
    </cfRule>
  </conditionalFormatting>
  <conditionalFormatting sqref="H14:I14 N14:AC14 C14:E15 J14:M15 B14:B18 G14:G21 F14:F25 AD14:AF25 I15 V15:AA18 R15:U19 H15:H21 C16:D18 M16:M19 I16:K21 E16:E22 L16:L22 O19:Q19 N19:N20 Z19:Z20 B19:D22 S20 X20 P20:P21 U20:W21 N21:O21 M21:M25 T21:T25 AA21:AA25 B23:E25 S15:V16 Z15:AB15 L16:O16 I17:L17 G18:H18 D19:G19 N15:Q18 U18:X18 AB15:AC25 V19:AB19 C20:E20 Q21:AD21 F21:I21 C22:K22 E24:H24 G23:L25 K25:M25 L24:O24 N22:S25 Q22:T22 C25:F25 Q25:T25 S24:U24 U22:Z25 X22:AA22 AC23:AF23 AA24:AC24">
    <cfRule type="cellIs" dxfId="1582" priority="8" stopIfTrue="1" operator="equal">
      <formula>"S"</formula>
    </cfRule>
    <cfRule type="cellIs" dxfId="1581" priority="9" stopIfTrue="1" operator="equal">
      <formula>"D"</formula>
    </cfRule>
    <cfRule type="cellIs" dxfId="158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3" zoomScale="95" zoomScaleNormal="95" workbookViewId="0">
      <selection activeCell="W24" sqref="W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230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341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22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22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202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202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579" priority="1" operator="equal">
      <formula>"P"</formula>
    </cfRule>
    <cfRule type="cellIs" dxfId="1578" priority="6" operator="equal">
      <formula>"D"</formula>
    </cfRule>
    <cfRule type="cellIs" dxfId="1577" priority="7" operator="equal">
      <formula>"S"</formula>
    </cfRule>
  </conditionalFormatting>
  <conditionalFormatting sqref="B15:AF25">
    <cfRule type="cellIs" dxfId="1576" priority="2" operator="equal">
      <formula>"L2"</formula>
    </cfRule>
    <cfRule type="cellIs" dxfId="1575" priority="3" operator="equal">
      <formula>"L1"</formula>
    </cfRule>
    <cfRule type="cellIs" dxfId="1574" priority="4" operator="equal">
      <formula>"F"</formula>
    </cfRule>
    <cfRule type="cellIs" dxfId="1573" priority="5" operator="equal">
      <formula>"F"</formula>
    </cfRule>
  </conditionalFormatting>
  <conditionalFormatting sqref="H14:I14 N14:AC14 C14:E15 J14:M15 B14:B18 G14:G21 F14:F25 AD14:AF25 I15 N15:Q18 V15:AA18 H15:H21 AB15:AC25 C16:D18 M16:M19 I16:K21 E16:E22 L16:L22 O19:Q19 V19:Y19 AA19 N19:N20 Z19:Z20 B19:D22 S20 X20 P20:P21 U20:W21 N21:O21 Q21:S21 X21:Z21 M21:M25 T21:T25 AA21:AA25 N22:S25 R15:U19 G16:H16 I17:L17 D19:G19 G18:J18 C20:E20 C22:K22 B23:E25 E24:H24 D25:F25 F21:I21 L16:O16 G23:L25 L24:O24 K25:M25 Q25:T25 S24:U24 U22:Z25">
    <cfRule type="cellIs" dxfId="1572" priority="8" stopIfTrue="1" operator="equal">
      <formula>"S"</formula>
    </cfRule>
    <cfRule type="cellIs" dxfId="1571" priority="9" stopIfTrue="1" operator="equal">
      <formula>"D"</formula>
    </cfRule>
    <cfRule type="cellIs" dxfId="157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D19" zoomScale="136" zoomScaleNormal="136" workbookViewId="0">
      <selection activeCell="Y22" sqref="Y2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229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299</v>
      </c>
      <c r="AF17" s="2"/>
      <c r="AG17" s="12"/>
      <c r="AH17" s="5">
        <f t="shared" ref="AH17:AH25" si="6">COUNTIF(B17:AF17,"P")+COUNTIF(B17:AC17,"H")</f>
        <v>18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94.73684210526315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299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18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94.73684210526315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311</v>
      </c>
      <c r="AD20" s="16" t="s">
        <v>311</v>
      </c>
      <c r="AE20" s="16" t="s">
        <v>311</v>
      </c>
      <c r="AF20" s="16" t="s">
        <v>341</v>
      </c>
      <c r="AG20" s="12"/>
      <c r="AH20" s="5">
        <f t="shared" si="6"/>
        <v>9</v>
      </c>
      <c r="AI20" s="5">
        <f t="shared" si="3"/>
        <v>0</v>
      </c>
      <c r="AJ20" s="6">
        <f t="shared" si="4"/>
        <v>0</v>
      </c>
      <c r="AK20" s="6">
        <f t="shared" si="5"/>
        <v>3</v>
      </c>
      <c r="AL20" s="6">
        <f>COUNTIF(B20:AD20,"L2")</f>
        <v>0</v>
      </c>
      <c r="AM20" s="7">
        <f t="shared" si="1"/>
        <v>12</v>
      </c>
      <c r="AN20" s="8">
        <f t="shared" si="2"/>
        <v>75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311</v>
      </c>
      <c r="F21" s="11" t="s">
        <v>311</v>
      </c>
      <c r="G21" s="11" t="s">
        <v>311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299</v>
      </c>
      <c r="V21" s="11" t="s">
        <v>341</v>
      </c>
      <c r="W21" s="11" t="s">
        <v>299</v>
      </c>
      <c r="X21" s="11" t="s">
        <v>55</v>
      </c>
      <c r="Y21" s="11" t="s">
        <v>56</v>
      </c>
      <c r="Z21" s="11" t="s">
        <v>299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14</v>
      </c>
      <c r="AI21" s="5">
        <f t="shared" si="3"/>
        <v>0</v>
      </c>
      <c r="AJ21" s="6">
        <f t="shared" si="4"/>
        <v>3</v>
      </c>
      <c r="AK21" s="6">
        <f t="shared" si="5"/>
        <v>3</v>
      </c>
      <c r="AL21" s="6">
        <f>COUNTIF(B21:AD21,"L2")</f>
        <v>0</v>
      </c>
      <c r="AM21" s="7">
        <f t="shared" si="1"/>
        <v>20</v>
      </c>
      <c r="AN21" s="8">
        <f t="shared" si="2"/>
        <v>70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311</v>
      </c>
      <c r="Z22" s="11" t="s">
        <v>311</v>
      </c>
      <c r="AA22" s="11" t="s">
        <v>311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18</v>
      </c>
      <c r="AI22" s="5">
        <f t="shared" si="3"/>
        <v>0</v>
      </c>
      <c r="AJ22" s="6">
        <f t="shared" si="4"/>
        <v>0</v>
      </c>
      <c r="AK22" s="6">
        <f t="shared" si="5"/>
        <v>3</v>
      </c>
      <c r="AL22" s="6">
        <f>COUNTIF(B22:AF22,"L2")</f>
        <v>0</v>
      </c>
      <c r="AM22" s="7">
        <f t="shared" si="1"/>
        <v>21</v>
      </c>
      <c r="AN22" s="8">
        <f t="shared" si="2"/>
        <v>85.714285714285708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187</v>
      </c>
      <c r="AI26" s="47">
        <f t="shared" ref="AI26:AM26" si="7">SUM(AI14:AI25)</f>
        <v>0</v>
      </c>
      <c r="AJ26" s="47">
        <f t="shared" si="7"/>
        <v>5</v>
      </c>
      <c r="AK26" s="47">
        <f t="shared" si="7"/>
        <v>9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97.512437810945272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97.062437810945269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0.45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9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569" priority="1" operator="equal">
      <formula>"P"</formula>
    </cfRule>
    <cfRule type="cellIs" dxfId="1568" priority="6" operator="equal">
      <formula>"D"</formula>
    </cfRule>
    <cfRule type="cellIs" dxfId="1567" priority="7" operator="equal">
      <formula>"S"</formula>
    </cfRule>
  </conditionalFormatting>
  <conditionalFormatting sqref="B15:AF25">
    <cfRule type="cellIs" dxfId="1566" priority="2" operator="equal">
      <formula>"L2"</formula>
    </cfRule>
    <cfRule type="cellIs" dxfId="1565" priority="3" operator="equal">
      <formula>"L1"</formula>
    </cfRule>
    <cfRule type="cellIs" dxfId="1564" priority="4" operator="equal">
      <formula>"F"</formula>
    </cfRule>
    <cfRule type="cellIs" dxfId="1563" priority="5" operator="equal">
      <formula>"F"</formula>
    </cfRule>
  </conditionalFormatting>
  <conditionalFormatting sqref="H14:I14 N14:AC14 C14:E15 J14:M15 B14:B18 G14:G21 AD14:AF25 I15 H15:H21 AB15:AC25 C16:D18 M16:M19 I16:K21 E16:E22 L16:L22 V19:Y19 AA19 N19:N20 Z19:Z20 B19:D22 S20 X20 P20:P21 U20:W21 Q21:S21 X21:Z21 M21:M25 T21:T25 AA21:AA25 B23:E25 S15:V16 Z15:AC15 AA16:AC16 V15:AA18 L16:O16 I17:L17 G18:J18 D19:G19 N15:Q18 U18:X18 AB18:AD18 R15:U19 K19:Q19 M21:O21 AB21:AD21 AC23:AE23 AA24:AC24 U22:Z25 S24:U24 Q25:T25 N22:S25 R22:T22 G23:L25 L24:O24 E24:H24 K25:M25 C25:F25 C22:K22 C20:E20 F14:F25">
    <cfRule type="cellIs" dxfId="1562" priority="8" stopIfTrue="1" operator="equal">
      <formula>"S"</formula>
    </cfRule>
    <cfRule type="cellIs" dxfId="1561" priority="9" stopIfTrue="1" operator="equal">
      <formula>"D"</formula>
    </cfRule>
    <cfRule type="cellIs" dxfId="156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1" zoomScale="148" zoomScaleNormal="148" workbookViewId="0">
      <selection activeCell="AF25" sqref="AF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228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34361507</v>
      </c>
      <c r="AA3" s="144"/>
      <c r="AB3" s="144"/>
      <c r="AC3" s="144"/>
      <c r="AD3" s="144"/>
      <c r="AE3" s="144"/>
      <c r="AF3" s="144"/>
      <c r="AG3" s="144"/>
      <c r="AH3" s="144"/>
      <c r="AI3" s="144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3777235410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 t="s">
        <v>341</v>
      </c>
      <c r="U15" s="11"/>
      <c r="V15" s="11" t="s">
        <v>341</v>
      </c>
      <c r="W15" s="11" t="s">
        <v>55</v>
      </c>
      <c r="X15" s="11" t="s">
        <v>56</v>
      </c>
      <c r="Y15" s="11" t="s">
        <v>341</v>
      </c>
      <c r="Z15" s="11"/>
      <c r="AA15" s="11" t="s">
        <v>341</v>
      </c>
      <c r="AB15" s="11"/>
      <c r="AC15" s="11" t="s">
        <v>341</v>
      </c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 t="s">
        <v>341</v>
      </c>
      <c r="I16" s="11" t="s">
        <v>55</v>
      </c>
      <c r="J16" s="11" t="s">
        <v>56</v>
      </c>
      <c r="K16" s="11" t="s">
        <v>341</v>
      </c>
      <c r="L16" s="11"/>
      <c r="M16" s="11" t="s">
        <v>341</v>
      </c>
      <c r="N16" s="11"/>
      <c r="O16" s="11" t="s">
        <v>341</v>
      </c>
      <c r="P16" s="11" t="s">
        <v>55</v>
      </c>
      <c r="Q16" s="11" t="s">
        <v>56</v>
      </c>
      <c r="R16" s="11" t="s">
        <v>341</v>
      </c>
      <c r="S16" s="11"/>
      <c r="T16" s="11" t="s">
        <v>341</v>
      </c>
      <c r="U16" s="11"/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/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11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11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 t="s">
        <v>341</v>
      </c>
      <c r="F17" s="11" t="s">
        <v>55</v>
      </c>
      <c r="G17" s="11" t="s">
        <v>56</v>
      </c>
      <c r="H17" s="11" t="s">
        <v>341</v>
      </c>
      <c r="I17" s="11"/>
      <c r="J17" s="11" t="s">
        <v>341</v>
      </c>
      <c r="K17" s="11"/>
      <c r="L17" s="11" t="s">
        <v>341</v>
      </c>
      <c r="M17" s="11" t="s">
        <v>55</v>
      </c>
      <c r="N17" s="11" t="s">
        <v>56</v>
      </c>
      <c r="O17" s="11" t="s">
        <v>341</v>
      </c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 t="s">
        <v>341</v>
      </c>
      <c r="Y17" s="11" t="s">
        <v>299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/>
      <c r="AE17" s="11" t="s">
        <v>341</v>
      </c>
      <c r="AF17" s="2"/>
      <c r="AG17" s="12"/>
      <c r="AH17" s="5">
        <f t="shared" ref="AH17:AH25" si="6">COUNTIF(B17:AF17,"P")+COUNTIF(B17:AC17,"H")</f>
        <v>11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12</v>
      </c>
      <c r="AN17" s="8">
        <f t="shared" si="2"/>
        <v>91.666666666666657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 t="s">
        <v>341</v>
      </c>
      <c r="I18" s="11"/>
      <c r="J18" s="11" t="s">
        <v>341</v>
      </c>
      <c r="K18" s="11" t="s">
        <v>55</v>
      </c>
      <c r="L18" s="11" t="s">
        <v>56</v>
      </c>
      <c r="M18" s="11" t="s">
        <v>341</v>
      </c>
      <c r="N18" s="11"/>
      <c r="O18" s="11" t="s">
        <v>341</v>
      </c>
      <c r="P18" s="11"/>
      <c r="Q18" s="11" t="s">
        <v>341</v>
      </c>
      <c r="R18" s="11" t="s">
        <v>55</v>
      </c>
      <c r="S18" s="11" t="s">
        <v>56</v>
      </c>
      <c r="T18" s="11" t="s">
        <v>341</v>
      </c>
      <c r="U18" s="11"/>
      <c r="V18" s="11" t="s">
        <v>341</v>
      </c>
      <c r="W18" s="11"/>
      <c r="X18" s="11" t="s">
        <v>341</v>
      </c>
      <c r="Y18" s="11" t="s">
        <v>55</v>
      </c>
      <c r="Z18" s="11" t="s">
        <v>56</v>
      </c>
      <c r="AA18" s="11" t="s">
        <v>341</v>
      </c>
      <c r="AB18" s="11"/>
      <c r="AC18" s="11" t="s">
        <v>341</v>
      </c>
      <c r="AD18" s="11"/>
      <c r="AE18" s="11" t="s">
        <v>341</v>
      </c>
      <c r="AF18" s="11" t="s">
        <v>55</v>
      </c>
      <c r="AG18" s="12"/>
      <c r="AH18" s="5">
        <f t="shared" si="6"/>
        <v>12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 t="s">
        <v>341</v>
      </c>
      <c r="F19" s="11"/>
      <c r="G19" s="11" t="s">
        <v>341</v>
      </c>
      <c r="H19" s="11" t="s">
        <v>55</v>
      </c>
      <c r="I19" s="11" t="s">
        <v>56</v>
      </c>
      <c r="J19" s="11" t="s">
        <v>341</v>
      </c>
      <c r="K19" s="11"/>
      <c r="L19" s="11" t="s">
        <v>341</v>
      </c>
      <c r="M19" s="11"/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 t="s">
        <v>341</v>
      </c>
      <c r="AA19" s="11"/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11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11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/>
      <c r="E20" s="11" t="s">
        <v>341</v>
      </c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 t="s">
        <v>341</v>
      </c>
      <c r="AF20" s="16"/>
      <c r="AG20" s="12"/>
      <c r="AH20" s="5">
        <f t="shared" si="6"/>
        <v>6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6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/>
      <c r="G21" s="11" t="s">
        <v>341</v>
      </c>
      <c r="H21" s="11"/>
      <c r="I21" s="11" t="s">
        <v>341</v>
      </c>
      <c r="J21" s="11" t="s">
        <v>55</v>
      </c>
      <c r="K21" s="11" t="s">
        <v>56</v>
      </c>
      <c r="L21" s="11" t="s">
        <v>341</v>
      </c>
      <c r="M21" s="11"/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 t="s">
        <v>341</v>
      </c>
      <c r="V21" s="11"/>
      <c r="W21" s="11" t="s">
        <v>341</v>
      </c>
      <c r="X21" s="11" t="s">
        <v>55</v>
      </c>
      <c r="Y21" s="11" t="s">
        <v>56</v>
      </c>
      <c r="Z21" s="11" t="s">
        <v>341</v>
      </c>
      <c r="AA21" s="11"/>
      <c r="AB21" s="11" t="s">
        <v>341</v>
      </c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12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 t="s">
        <v>341</v>
      </c>
      <c r="E22" s="11"/>
      <c r="F22" s="11" t="s">
        <v>341</v>
      </c>
      <c r="G22" s="11" t="s">
        <v>55</v>
      </c>
      <c r="H22" s="11" t="s">
        <v>56</v>
      </c>
      <c r="I22" s="11" t="s">
        <v>341</v>
      </c>
      <c r="J22" s="11"/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/>
      <c r="R22" s="11" t="s">
        <v>341</v>
      </c>
      <c r="S22" s="11"/>
      <c r="T22" s="11" t="s">
        <v>341</v>
      </c>
      <c r="U22" s="11" t="s">
        <v>55</v>
      </c>
      <c r="V22" s="11" t="s">
        <v>56</v>
      </c>
      <c r="W22" s="11" t="s">
        <v>341</v>
      </c>
      <c r="X22" s="11"/>
      <c r="Y22" s="11" t="s">
        <v>341</v>
      </c>
      <c r="Z22" s="11"/>
      <c r="AA22" s="11" t="s">
        <v>341</v>
      </c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13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13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 t="s">
        <v>341</v>
      </c>
      <c r="E23" s="11" t="s">
        <v>55</v>
      </c>
      <c r="F23" s="11" t="s">
        <v>56</v>
      </c>
      <c r="G23" s="11" t="s">
        <v>341</v>
      </c>
      <c r="H23" s="11"/>
      <c r="I23" s="11" t="s">
        <v>341</v>
      </c>
      <c r="J23" s="11"/>
      <c r="K23" s="11" t="s">
        <v>341</v>
      </c>
      <c r="L23" s="11" t="s">
        <v>55</v>
      </c>
      <c r="M23" s="11" t="s">
        <v>56</v>
      </c>
      <c r="N23" s="11" t="s">
        <v>341</v>
      </c>
      <c r="O23" s="11"/>
      <c r="P23" s="11" t="s">
        <v>341</v>
      </c>
      <c r="Q23" s="11"/>
      <c r="R23" s="11" t="s">
        <v>341</v>
      </c>
      <c r="S23" s="11" t="s">
        <v>55</v>
      </c>
      <c r="T23" s="11" t="s">
        <v>56</v>
      </c>
      <c r="U23" s="11" t="s">
        <v>341</v>
      </c>
      <c r="V23" s="11"/>
      <c r="W23" s="11" t="s">
        <v>341</v>
      </c>
      <c r="X23" s="11"/>
      <c r="Y23" s="11" t="s">
        <v>341</v>
      </c>
      <c r="Z23" s="11" t="s">
        <v>55</v>
      </c>
      <c r="AA23" s="11" t="s">
        <v>56</v>
      </c>
      <c r="AB23" s="11" t="s">
        <v>341</v>
      </c>
      <c r="AC23" s="11"/>
      <c r="AD23" s="11" t="s">
        <v>341</v>
      </c>
      <c r="AE23" s="11"/>
      <c r="AF23" s="11" t="s">
        <v>341</v>
      </c>
      <c r="AG23" s="12"/>
      <c r="AH23" s="5">
        <f t="shared" si="6"/>
        <v>14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14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 t="s">
        <v>341</v>
      </c>
      <c r="G24" s="11"/>
      <c r="H24" s="11" t="s">
        <v>341</v>
      </c>
      <c r="I24" s="11" t="s">
        <v>55</v>
      </c>
      <c r="J24" s="11" t="s">
        <v>56</v>
      </c>
      <c r="K24" s="11" t="s">
        <v>341</v>
      </c>
      <c r="L24" s="11"/>
      <c r="M24" s="11" t="s">
        <v>341</v>
      </c>
      <c r="N24" s="11"/>
      <c r="O24" s="11" t="s">
        <v>341</v>
      </c>
      <c r="P24" s="11" t="s">
        <v>55</v>
      </c>
      <c r="Q24" s="11" t="s">
        <v>56</v>
      </c>
      <c r="R24" s="11" t="s">
        <v>341</v>
      </c>
      <c r="S24" s="11"/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10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 t="s">
        <v>341</v>
      </c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/>
      <c r="M25" s="35" t="s">
        <v>341</v>
      </c>
      <c r="N25" s="35" t="s">
        <v>55</v>
      </c>
      <c r="O25" s="35" t="s">
        <v>56</v>
      </c>
      <c r="P25" s="35" t="s">
        <v>341</v>
      </c>
      <c r="Q25" s="35"/>
      <c r="R25" s="35" t="s">
        <v>341</v>
      </c>
      <c r="S25" s="35"/>
      <c r="T25" s="35" t="s">
        <v>341</v>
      </c>
      <c r="U25" s="35" t="s">
        <v>55</v>
      </c>
      <c r="V25" s="35" t="s">
        <v>56</v>
      </c>
      <c r="W25" s="35" t="s">
        <v>341</v>
      </c>
      <c r="X25" s="35"/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/>
      <c r="AF25" s="35" t="s">
        <v>341</v>
      </c>
      <c r="AG25" s="18"/>
      <c r="AH25" s="36">
        <f t="shared" si="6"/>
        <v>13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13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119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120</v>
      </c>
      <c r="AN26" s="48">
        <f>IF(AM26=0,"",(AM26-AI26-AJ26)*100)/AM26</f>
        <v>99.166666666666671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99.166666666666671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I3"/>
  </mergeCells>
  <conditionalFormatting sqref="B14:AF25">
    <cfRule type="cellIs" dxfId="1559" priority="1" operator="equal">
      <formula>"P"</formula>
    </cfRule>
    <cfRule type="cellIs" dxfId="1558" priority="6" operator="equal">
      <formula>"D"</formula>
    </cfRule>
    <cfRule type="cellIs" dxfId="1557" priority="7" operator="equal">
      <formula>"S"</formula>
    </cfRule>
  </conditionalFormatting>
  <conditionalFormatting sqref="B15:AF25">
    <cfRule type="cellIs" dxfId="1556" priority="2" operator="equal">
      <formula>"L2"</formula>
    </cfRule>
    <cfRule type="cellIs" dxfId="1555" priority="3" operator="equal">
      <formula>"L1"</formula>
    </cfRule>
    <cfRule type="cellIs" dxfId="1554" priority="4" operator="equal">
      <formula>"F"</formula>
    </cfRule>
    <cfRule type="cellIs" dxfId="155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552" priority="8" stopIfTrue="1" operator="equal">
      <formula>"S"</formula>
    </cfRule>
    <cfRule type="cellIs" dxfId="1551" priority="9" stopIfTrue="1" operator="equal">
      <formula>"D"</formula>
    </cfRule>
    <cfRule type="cellIs" dxfId="155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AM2" sqref="AM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227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0</v>
      </c>
      <c r="AN26" s="48" t="e">
        <f>IF(AM26=0,"",(AM26-AI26-AJ26)*100)/AM26</f>
        <v>#VALUE!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 t="e">
        <f>IF(AN26&lt;89,0,IF(AN26&gt;98,10,VLOOKUP(AN26,'[1]Pla. Aux.'!A17:B1117,2)))</f>
        <v>#VALUE!</v>
      </c>
      <c r="AN30" s="43" t="s">
        <v>48</v>
      </c>
      <c r="AO30" s="44" t="e">
        <f>AN26-AL31</f>
        <v>#VALUE!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 t="e">
        <f>IF(AO30&lt;89,0,IF(AO30&gt;98,10,VLOOKUP(AO30,'[1]Pla. Aux.'!A18:B1118,2)))</f>
        <v>#VALUE!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549" priority="1" operator="equal">
      <formula>"P"</formula>
    </cfRule>
    <cfRule type="cellIs" dxfId="1548" priority="6" operator="equal">
      <formula>"D"</formula>
    </cfRule>
    <cfRule type="cellIs" dxfId="1547" priority="7" operator="equal">
      <formula>"S"</formula>
    </cfRule>
  </conditionalFormatting>
  <conditionalFormatting sqref="B15:AF25">
    <cfRule type="cellIs" dxfId="1546" priority="2" operator="equal">
      <formula>"L2"</formula>
    </cfRule>
    <cfRule type="cellIs" dxfId="1545" priority="3" operator="equal">
      <formula>"L1"</formula>
    </cfRule>
    <cfRule type="cellIs" dxfId="1544" priority="4" operator="equal">
      <formula>"F"</formula>
    </cfRule>
    <cfRule type="cellIs" dxfId="154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542" priority="8" stopIfTrue="1" operator="equal">
      <formula>"S"</formula>
    </cfRule>
    <cfRule type="cellIs" dxfId="1541" priority="9" stopIfTrue="1" operator="equal">
      <formula>"D"</formula>
    </cfRule>
    <cfRule type="cellIs" dxfId="154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3" zoomScale="142" zoomScaleNormal="142" workbookViewId="0">
      <selection activeCell="AO35" sqref="AO3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34" t="s">
        <v>226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299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17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94.444444444444443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299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19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95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299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11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91.666666666666657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299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19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95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299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17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94.444444444444443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196</v>
      </c>
      <c r="AI26" s="47">
        <f t="shared" ref="AI26:AM26" si="7">SUM(AI14:AI25)</f>
        <v>0</v>
      </c>
      <c r="AJ26" s="47">
        <f t="shared" si="7"/>
        <v>5</v>
      </c>
      <c r="AK26" s="47">
        <f t="shared" si="7"/>
        <v>0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97.512437810945272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97.512437810945272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539" priority="1" operator="equal">
      <formula>"P"</formula>
    </cfRule>
    <cfRule type="cellIs" dxfId="1538" priority="6" operator="equal">
      <formula>"D"</formula>
    </cfRule>
    <cfRule type="cellIs" dxfId="1537" priority="7" operator="equal">
      <formula>"S"</formula>
    </cfRule>
  </conditionalFormatting>
  <conditionalFormatting sqref="B15:AF25">
    <cfRule type="cellIs" dxfId="1536" priority="2" operator="equal">
      <formula>"L2"</formula>
    </cfRule>
    <cfRule type="cellIs" dxfId="1535" priority="3" operator="equal">
      <formula>"L1"</formula>
    </cfRule>
    <cfRule type="cellIs" dxfId="1534" priority="4" operator="equal">
      <formula>"F"</formula>
    </cfRule>
    <cfRule type="cellIs" dxfId="1533" priority="5" operator="equal">
      <formula>"F"</formula>
    </cfRule>
  </conditionalFormatting>
  <conditionalFormatting sqref="H14:I14 N14:AC14 C14:E15 J14:M15 B14:B18 G14:G21 F14:F25 I15 N15:Q18 R15:U19 H15:H21 AB15:AC25 C16:D18 M16:M19 I16:K21 E16:E22 L16:L22 N19:N20 Z19:Z20 B19:D22 S20 X20 P20:P21 U20:W21 M21:M25 T21:T25 AA21:AA25 B23:E25 S15:V15 Z15:AC15 AA16:AC16 AB18:AE18 V19:AB19 AD14:AF25 AB21:AD21 AC23:AF23 AA24:AC24 U22:Z25 X22:AA22 Q21:Z21 U18:X18 V15:AA18 Q22:T22 N22:S25 S24:T24 Q25:T25 K25:M25 L16:O16 I17:L17 G18:J18 D19:G19 K19:Q19 M21:O21 G23:L25 E24:H24 F21:H21 C22:K22 C25:F25">
    <cfRule type="cellIs" dxfId="1532" priority="8" stopIfTrue="1" operator="equal">
      <formula>"S"</formula>
    </cfRule>
    <cfRule type="cellIs" dxfId="1531" priority="9" stopIfTrue="1" operator="equal">
      <formula>"D"</formula>
    </cfRule>
    <cfRule type="cellIs" dxfId="153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7" zoomScale="112" zoomScaleNormal="112" workbookViewId="0">
      <selection activeCell="L25" sqref="L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225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31418262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3777615562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/>
      <c r="Z15" s="11"/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/>
      <c r="L16" s="11"/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/>
      <c r="S16" s="11"/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/>
      <c r="I17" s="11"/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/>
      <c r="P17" s="11"/>
      <c r="Q17" s="11" t="s">
        <v>299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/>
      <c r="AD17" s="11"/>
      <c r="AE17" s="11" t="s">
        <v>299</v>
      </c>
      <c r="AF17" s="2"/>
      <c r="AG17" s="12"/>
      <c r="AH17" s="5">
        <f t="shared" ref="AH17:AH25" si="6">COUNTIF(B17:AF17,"P")+COUNTIF(B17:AC17,"H")</f>
        <v>5</v>
      </c>
      <c r="AI17" s="5">
        <f t="shared" si="3"/>
        <v>0</v>
      </c>
      <c r="AJ17" s="6">
        <f t="shared" si="4"/>
        <v>2</v>
      </c>
      <c r="AK17" s="6">
        <f t="shared" si="5"/>
        <v>0</v>
      </c>
      <c r="AL17" s="6">
        <f t="shared" si="0"/>
        <v>0</v>
      </c>
      <c r="AM17" s="7">
        <f t="shared" si="1"/>
        <v>7</v>
      </c>
      <c r="AN17" s="8">
        <f t="shared" si="2"/>
        <v>71.428571428571431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/>
      <c r="N18" s="11"/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/>
      <c r="U18" s="11"/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/>
      <c r="AB18" s="11"/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8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/>
      <c r="K19" s="11"/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 t="s">
        <v>299</v>
      </c>
      <c r="U19" s="11" t="s">
        <v>70</v>
      </c>
      <c r="V19" s="11" t="s">
        <v>55</v>
      </c>
      <c r="W19" s="11" t="s">
        <v>56</v>
      </c>
      <c r="X19" s="11"/>
      <c r="Y19" s="11"/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7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8</v>
      </c>
      <c r="AN19" s="8">
        <f t="shared" si="2"/>
        <v>87.5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 t="s">
        <v>341</v>
      </c>
      <c r="AF20" s="16" t="s">
        <v>341</v>
      </c>
      <c r="AG20" s="12"/>
      <c r="AH20" s="5">
        <f t="shared" si="6"/>
        <v>5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5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/>
      <c r="M21" s="11"/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/>
      <c r="U21" s="11" t="s">
        <v>299</v>
      </c>
      <c r="V21" s="11" t="s">
        <v>341</v>
      </c>
      <c r="W21" s="11"/>
      <c r="X21" s="11" t="s">
        <v>55</v>
      </c>
      <c r="Y21" s="11" t="s">
        <v>56</v>
      </c>
      <c r="Z21" s="11"/>
      <c r="AA21" s="11"/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7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87.5</v>
      </c>
      <c r="AO21" s="108"/>
      <c r="AP21" s="107"/>
    </row>
    <row r="22" spans="1:42" x14ac:dyDescent="0.25">
      <c r="A22" s="9" t="s">
        <v>42</v>
      </c>
      <c r="B22" s="11"/>
      <c r="C22" s="11"/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/>
      <c r="J22" s="11"/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/>
      <c r="X22" s="11"/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7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7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/>
      <c r="H23" s="11"/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/>
      <c r="O23" s="11"/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/>
      <c r="V23" s="11"/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/>
      <c r="AC23" s="11"/>
      <c r="AD23" s="11" t="s">
        <v>341</v>
      </c>
      <c r="AE23" s="11" t="s">
        <v>341</v>
      </c>
      <c r="AF23" s="11"/>
      <c r="AG23" s="12"/>
      <c r="AH23" s="5">
        <f t="shared" si="6"/>
        <v>10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10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/>
      <c r="L24" s="11"/>
      <c r="M24" s="11" t="s">
        <v>299</v>
      </c>
      <c r="N24" s="11" t="s">
        <v>341</v>
      </c>
      <c r="O24" s="11"/>
      <c r="P24" s="11" t="s">
        <v>55</v>
      </c>
      <c r="Q24" s="11" t="s">
        <v>56</v>
      </c>
      <c r="R24" s="11"/>
      <c r="S24" s="11" t="s">
        <v>341</v>
      </c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7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8</v>
      </c>
      <c r="AN24" s="8">
        <f t="shared" si="2"/>
        <v>87.5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/>
      <c r="Q25" s="35"/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/>
      <c r="X25" s="35"/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 t="s">
        <v>341</v>
      </c>
      <c r="AG25" s="18"/>
      <c r="AH25" s="36">
        <f t="shared" si="6"/>
        <v>8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8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76</v>
      </c>
      <c r="AI26" s="47">
        <f t="shared" ref="AI26:AM26" si="7">SUM(AI14:AI25)</f>
        <v>0</v>
      </c>
      <c r="AJ26" s="47">
        <f t="shared" si="7"/>
        <v>5</v>
      </c>
      <c r="AK26" s="47">
        <f t="shared" si="7"/>
        <v>0</v>
      </c>
      <c r="AL26" s="47">
        <f t="shared" si="7"/>
        <v>0</v>
      </c>
      <c r="AM26" s="47">
        <f t="shared" si="7"/>
        <v>81</v>
      </c>
      <c r="AN26" s="48">
        <f>IF(AM26=0,"",(AM26-AI26-AJ26)*100)/AM26</f>
        <v>93.827160493827165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5</v>
      </c>
      <c r="AN30" s="43" t="s">
        <v>48</v>
      </c>
      <c r="AO30" s="44">
        <f>AN26-AL31</f>
        <v>93.827160493827165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5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1529" priority="1" operator="equal">
      <formula>"P"</formula>
    </cfRule>
    <cfRule type="cellIs" dxfId="1528" priority="6" operator="equal">
      <formula>"D"</formula>
    </cfRule>
    <cfRule type="cellIs" dxfId="1527" priority="7" operator="equal">
      <formula>"S"</formula>
    </cfRule>
  </conditionalFormatting>
  <conditionalFormatting sqref="B15:AF25">
    <cfRule type="cellIs" dxfId="1526" priority="2" operator="equal">
      <formula>"L2"</formula>
    </cfRule>
    <cfRule type="cellIs" dxfId="1525" priority="3" operator="equal">
      <formula>"L1"</formula>
    </cfRule>
    <cfRule type="cellIs" dxfId="1524" priority="4" operator="equal">
      <formula>"F"</formula>
    </cfRule>
    <cfRule type="cellIs" dxfId="152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522" priority="8" stopIfTrue="1" operator="equal">
      <formula>"S"</formula>
    </cfRule>
    <cfRule type="cellIs" dxfId="1521" priority="9" stopIfTrue="1" operator="equal">
      <formula>"D"</formula>
    </cfRule>
    <cfRule type="cellIs" dxfId="152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112" zoomScaleNormal="112" workbookViewId="0">
      <selection activeCell="I21" sqref="I2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224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32423973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3777506241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 t="s">
        <v>341</v>
      </c>
      <c r="T15" s="11" t="s">
        <v>341</v>
      </c>
      <c r="U15" s="11"/>
      <c r="V15" s="11"/>
      <c r="W15" s="11" t="s">
        <v>55</v>
      </c>
      <c r="X15" s="11" t="s">
        <v>56</v>
      </c>
      <c r="Y15" s="11"/>
      <c r="Z15" s="11" t="s">
        <v>341</v>
      </c>
      <c r="AA15" s="11" t="s">
        <v>341</v>
      </c>
      <c r="AB15" s="11"/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/>
      <c r="I16" s="11" t="s">
        <v>55</v>
      </c>
      <c r="J16" s="11" t="s">
        <v>56</v>
      </c>
      <c r="K16" s="11"/>
      <c r="L16" s="11" t="s">
        <v>341</v>
      </c>
      <c r="M16" s="11" t="s">
        <v>341</v>
      </c>
      <c r="N16" s="11"/>
      <c r="O16" s="11"/>
      <c r="P16" s="11" t="s">
        <v>55</v>
      </c>
      <c r="Q16" s="11" t="s">
        <v>56</v>
      </c>
      <c r="R16" s="11"/>
      <c r="S16" s="11" t="s">
        <v>341</v>
      </c>
      <c r="T16" s="11" t="s">
        <v>341</v>
      </c>
      <c r="U16" s="11"/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7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7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 t="s">
        <v>341</v>
      </c>
      <c r="J17" s="11" t="s">
        <v>341</v>
      </c>
      <c r="K17" s="11"/>
      <c r="L17" s="11"/>
      <c r="M17" s="11" t="s">
        <v>55</v>
      </c>
      <c r="N17" s="11" t="s">
        <v>56</v>
      </c>
      <c r="O17" s="11"/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 t="s">
        <v>341</v>
      </c>
      <c r="X17" s="11" t="s">
        <v>341</v>
      </c>
      <c r="Y17" s="11"/>
      <c r="Z17" s="11"/>
      <c r="AA17" s="11" t="s">
        <v>55</v>
      </c>
      <c r="AB17" s="11" t="s">
        <v>56</v>
      </c>
      <c r="AC17" s="11"/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 t="s">
        <v>341</v>
      </c>
      <c r="H18" s="11" t="s">
        <v>341</v>
      </c>
      <c r="I18" s="11"/>
      <c r="J18" s="11"/>
      <c r="K18" s="11" t="s">
        <v>55</v>
      </c>
      <c r="L18" s="11" t="s">
        <v>56</v>
      </c>
      <c r="M18" s="11"/>
      <c r="N18" s="11" t="s">
        <v>341</v>
      </c>
      <c r="O18" s="11" t="s">
        <v>341</v>
      </c>
      <c r="P18" s="11"/>
      <c r="Q18" s="11"/>
      <c r="R18" s="11" t="s">
        <v>55</v>
      </c>
      <c r="S18" s="11" t="s">
        <v>56</v>
      </c>
      <c r="T18" s="11"/>
      <c r="U18" s="11" t="s">
        <v>341</v>
      </c>
      <c r="V18" s="11" t="s">
        <v>341</v>
      </c>
      <c r="W18" s="11"/>
      <c r="X18" s="11"/>
      <c r="Y18" s="11" t="s">
        <v>55</v>
      </c>
      <c r="Z18" s="11" t="s">
        <v>56</v>
      </c>
      <c r="AA18" s="11"/>
      <c r="AB18" s="11" t="s">
        <v>341</v>
      </c>
      <c r="AC18" s="11" t="s">
        <v>341</v>
      </c>
      <c r="AD18" s="11"/>
      <c r="AE18" s="11"/>
      <c r="AF18" s="11" t="s">
        <v>55</v>
      </c>
      <c r="AG18" s="12"/>
      <c r="AH18" s="5">
        <f t="shared" si="6"/>
        <v>8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 t="s">
        <v>341</v>
      </c>
      <c r="E19" s="11" t="s">
        <v>341</v>
      </c>
      <c r="F19" s="11"/>
      <c r="G19" s="11"/>
      <c r="H19" s="11" t="s">
        <v>55</v>
      </c>
      <c r="I19" s="11" t="s">
        <v>56</v>
      </c>
      <c r="J19" s="11"/>
      <c r="K19" s="11" t="s">
        <v>341</v>
      </c>
      <c r="L19" s="11" t="s">
        <v>341</v>
      </c>
      <c r="M19" s="11"/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/>
      <c r="Y19" s="11" t="s">
        <v>341</v>
      </c>
      <c r="Z19" s="11" t="s">
        <v>341</v>
      </c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8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8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/>
      <c r="E20" s="11"/>
      <c r="F20" s="11" t="s">
        <v>55</v>
      </c>
      <c r="G20" s="11" t="s">
        <v>56</v>
      </c>
      <c r="H20" s="11"/>
      <c r="I20" s="11" t="s">
        <v>341</v>
      </c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 t="s">
        <v>341</v>
      </c>
      <c r="AE20" s="16" t="s">
        <v>341</v>
      </c>
      <c r="AF20" s="16"/>
      <c r="AG20" s="12"/>
      <c r="AH20" s="5">
        <f t="shared" si="6"/>
        <v>5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5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 t="s">
        <v>299</v>
      </c>
      <c r="G21" s="11" t="s">
        <v>341</v>
      </c>
      <c r="H21" s="11"/>
      <c r="I21" s="11"/>
      <c r="J21" s="11" t="s">
        <v>55</v>
      </c>
      <c r="K21" s="11" t="s">
        <v>56</v>
      </c>
      <c r="L21" s="11"/>
      <c r="M21" s="11" t="s">
        <v>341</v>
      </c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/>
      <c r="T21" s="11" t="s">
        <v>341</v>
      </c>
      <c r="U21" s="11" t="s">
        <v>341</v>
      </c>
      <c r="V21" s="11"/>
      <c r="W21" s="11"/>
      <c r="X21" s="11" t="s">
        <v>55</v>
      </c>
      <c r="Y21" s="11" t="s">
        <v>56</v>
      </c>
      <c r="Z21" s="11"/>
      <c r="AA21" s="11" t="s">
        <v>341</v>
      </c>
      <c r="AB21" s="11" t="s">
        <v>341</v>
      </c>
      <c r="AC21" s="11"/>
      <c r="AD21" s="11"/>
      <c r="AE21" s="11" t="s">
        <v>55</v>
      </c>
      <c r="AF21" s="11" t="s">
        <v>56</v>
      </c>
      <c r="AG21" s="12"/>
      <c r="AH21" s="5">
        <f t="shared" si="6"/>
        <v>7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87.5</v>
      </c>
      <c r="AO21" s="108"/>
      <c r="AP21" s="107"/>
    </row>
    <row r="22" spans="1:42" x14ac:dyDescent="0.25">
      <c r="A22" s="9" t="s">
        <v>42</v>
      </c>
      <c r="B22" s="11"/>
      <c r="C22" s="11" t="s">
        <v>341</v>
      </c>
      <c r="D22" s="11" t="s">
        <v>341</v>
      </c>
      <c r="E22" s="11"/>
      <c r="F22" s="11"/>
      <c r="G22" s="11" t="s">
        <v>55</v>
      </c>
      <c r="H22" s="11" t="s">
        <v>56</v>
      </c>
      <c r="I22" s="11"/>
      <c r="J22" s="11" t="s">
        <v>299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/>
      <c r="Q22" s="11" t="s">
        <v>341</v>
      </c>
      <c r="R22" s="11" t="s">
        <v>341</v>
      </c>
      <c r="S22" s="11"/>
      <c r="T22" s="11"/>
      <c r="U22" s="11" t="s">
        <v>55</v>
      </c>
      <c r="V22" s="11" t="s">
        <v>56</v>
      </c>
      <c r="W22" s="11"/>
      <c r="X22" s="11" t="s">
        <v>341</v>
      </c>
      <c r="Y22" s="11" t="s">
        <v>341</v>
      </c>
      <c r="Z22" s="11"/>
      <c r="AA22" s="11"/>
      <c r="AB22" s="11" t="s">
        <v>55</v>
      </c>
      <c r="AC22" s="11" t="s">
        <v>56</v>
      </c>
      <c r="AD22" s="11"/>
      <c r="AE22" s="11" t="s">
        <v>341</v>
      </c>
      <c r="AF22" s="2"/>
      <c r="AG22" s="12"/>
      <c r="AH22" s="5">
        <f>COUNTIF(B22:AF22,"P")+COUNTIF(B22:AC22,"H")</f>
        <v>8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9</v>
      </c>
      <c r="AN22" s="8">
        <f t="shared" si="2"/>
        <v>88.888888888888886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/>
      <c r="E23" s="11" t="s">
        <v>55</v>
      </c>
      <c r="F23" s="11" t="s">
        <v>56</v>
      </c>
      <c r="G23" s="11"/>
      <c r="H23" s="11" t="s">
        <v>341</v>
      </c>
      <c r="I23" s="11" t="s">
        <v>341</v>
      </c>
      <c r="J23" s="11"/>
      <c r="K23" s="11"/>
      <c r="L23" s="11" t="s">
        <v>55</v>
      </c>
      <c r="M23" s="11" t="s">
        <v>56</v>
      </c>
      <c r="N23" s="11"/>
      <c r="O23" s="11" t="s">
        <v>341</v>
      </c>
      <c r="P23" s="11" t="s">
        <v>341</v>
      </c>
      <c r="Q23" s="11"/>
      <c r="R23" s="11"/>
      <c r="S23" s="11" t="s">
        <v>55</v>
      </c>
      <c r="T23" s="11" t="s">
        <v>56</v>
      </c>
      <c r="U23" s="11"/>
      <c r="V23" s="11" t="s">
        <v>341</v>
      </c>
      <c r="W23" s="11" t="s">
        <v>341</v>
      </c>
      <c r="X23" s="11"/>
      <c r="Y23" s="11"/>
      <c r="Z23" s="11" t="s">
        <v>55</v>
      </c>
      <c r="AA23" s="11" t="s">
        <v>56</v>
      </c>
      <c r="AB23" s="11"/>
      <c r="AC23" s="11" t="s">
        <v>341</v>
      </c>
      <c r="AD23" s="11" t="s">
        <v>341</v>
      </c>
      <c r="AE23" s="11"/>
      <c r="AF23" s="11"/>
      <c r="AG23" s="12"/>
      <c r="AH23" s="5">
        <f t="shared" si="6"/>
        <v>9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9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 t="s">
        <v>341</v>
      </c>
      <c r="F24" s="11" t="s">
        <v>341</v>
      </c>
      <c r="G24" s="11"/>
      <c r="H24" s="11"/>
      <c r="I24" s="11" t="s">
        <v>55</v>
      </c>
      <c r="J24" s="11" t="s">
        <v>56</v>
      </c>
      <c r="K24" s="11"/>
      <c r="L24" s="11" t="s">
        <v>341</v>
      </c>
      <c r="M24" s="11" t="s">
        <v>341</v>
      </c>
      <c r="N24" s="11"/>
      <c r="O24" s="11"/>
      <c r="P24" s="11" t="s">
        <v>55</v>
      </c>
      <c r="Q24" s="11" t="s">
        <v>56</v>
      </c>
      <c r="R24" s="11"/>
      <c r="S24" s="11" t="s">
        <v>299</v>
      </c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7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8</v>
      </c>
      <c r="AN24" s="8">
        <f t="shared" si="2"/>
        <v>87.5</v>
      </c>
      <c r="AO24" s="106"/>
      <c r="AP24" s="107"/>
    </row>
    <row r="25" spans="1:42" ht="15.75" thickBot="1" x14ac:dyDescent="0.3">
      <c r="A25" s="17" t="s">
        <v>45</v>
      </c>
      <c r="B25" s="35"/>
      <c r="C25" s="35" t="s">
        <v>341</v>
      </c>
      <c r="D25" s="35" t="s">
        <v>341</v>
      </c>
      <c r="E25" s="35"/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/>
      <c r="M25" s="35"/>
      <c r="N25" s="35" t="s">
        <v>55</v>
      </c>
      <c r="O25" s="35" t="s">
        <v>56</v>
      </c>
      <c r="P25" s="35"/>
      <c r="Q25" s="35" t="s">
        <v>341</v>
      </c>
      <c r="R25" s="35" t="s">
        <v>341</v>
      </c>
      <c r="S25" s="35"/>
      <c r="T25" s="35"/>
      <c r="U25" s="35" t="s">
        <v>55</v>
      </c>
      <c r="V25" s="35" t="s">
        <v>56</v>
      </c>
      <c r="W25" s="35"/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/>
      <c r="AE25" s="35" t="s">
        <v>341</v>
      </c>
      <c r="AF25" s="35" t="s">
        <v>341</v>
      </c>
      <c r="AG25" s="18"/>
      <c r="AH25" s="36">
        <f t="shared" si="6"/>
        <v>10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10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82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0</v>
      </c>
      <c r="AL26" s="47">
        <f t="shared" si="7"/>
        <v>0</v>
      </c>
      <c r="AM26" s="47">
        <f t="shared" si="7"/>
        <v>85</v>
      </c>
      <c r="AN26" s="48">
        <f>IF(AM26=0,"",(AM26-AI26-AJ26)*100)/AM26</f>
        <v>96.470588235294116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8</v>
      </c>
      <c r="AN30" s="43" t="s">
        <v>48</v>
      </c>
      <c r="AO30" s="44">
        <f>AN26-AL31</f>
        <v>96.470588235294116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8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1519" priority="1" operator="equal">
      <formula>"P"</formula>
    </cfRule>
    <cfRule type="cellIs" dxfId="1518" priority="6" operator="equal">
      <formula>"D"</formula>
    </cfRule>
    <cfRule type="cellIs" dxfId="1517" priority="7" operator="equal">
      <formula>"S"</formula>
    </cfRule>
  </conditionalFormatting>
  <conditionalFormatting sqref="B15:AF25">
    <cfRule type="cellIs" dxfId="1516" priority="2" operator="equal">
      <formula>"L2"</formula>
    </cfRule>
    <cfRule type="cellIs" dxfId="1515" priority="3" operator="equal">
      <formula>"L1"</formula>
    </cfRule>
    <cfRule type="cellIs" dxfId="1514" priority="4" operator="equal">
      <formula>"F"</formula>
    </cfRule>
    <cfRule type="cellIs" dxfId="151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512" priority="8" stopIfTrue="1" operator="equal">
      <formula>"S"</formula>
    </cfRule>
    <cfRule type="cellIs" dxfId="1511" priority="9" stopIfTrue="1" operator="equal">
      <formula>"D"</formula>
    </cfRule>
    <cfRule type="cellIs" dxfId="151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C13" zoomScale="166" zoomScaleNormal="166" workbookViewId="0">
      <selection activeCell="L27" sqref="L27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297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8">
        <v>31418066</v>
      </c>
      <c r="AA3" s="148"/>
      <c r="AB3" s="148"/>
      <c r="AC3" s="148"/>
      <c r="AD3" s="148"/>
      <c r="AE3" s="148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3777328797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299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299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16</v>
      </c>
      <c r="AI16" s="5">
        <f t="shared" si="3"/>
        <v>0</v>
      </c>
      <c r="AJ16" s="6">
        <f t="shared" si="4"/>
        <v>2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88.888888888888886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299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18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94.73684210526315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299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19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95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299</v>
      </c>
      <c r="M24" s="11" t="s">
        <v>341</v>
      </c>
      <c r="N24" s="11" t="s">
        <v>341</v>
      </c>
      <c r="O24" s="11" t="s">
        <v>299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16</v>
      </c>
      <c r="AI24" s="5">
        <f t="shared" si="3"/>
        <v>0</v>
      </c>
      <c r="AJ24" s="6">
        <f t="shared" si="4"/>
        <v>2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88.888888888888886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195</v>
      </c>
      <c r="AI26" s="47">
        <f t="shared" ref="AI26:AM26" si="7">SUM(AI14:AI25)</f>
        <v>0</v>
      </c>
      <c r="AJ26" s="47">
        <f t="shared" si="7"/>
        <v>6</v>
      </c>
      <c r="AK26" s="47">
        <f t="shared" si="7"/>
        <v>0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97.014925373134332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97.014925373134332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1509" priority="1" operator="equal">
      <formula>"P"</formula>
    </cfRule>
    <cfRule type="cellIs" dxfId="1508" priority="6" operator="equal">
      <formula>"D"</formula>
    </cfRule>
    <cfRule type="cellIs" dxfId="1507" priority="7" operator="equal">
      <formula>"S"</formula>
    </cfRule>
  </conditionalFormatting>
  <conditionalFormatting sqref="B15:AF25">
    <cfRule type="cellIs" dxfId="1506" priority="2" operator="equal">
      <formula>"L2"</formula>
    </cfRule>
    <cfRule type="cellIs" dxfId="1505" priority="3" operator="equal">
      <formula>"L1"</formula>
    </cfRule>
    <cfRule type="cellIs" dxfId="1504" priority="4" operator="equal">
      <formula>"F"</formula>
    </cfRule>
    <cfRule type="cellIs" dxfId="1503" priority="5" operator="equal">
      <formula>"F"</formula>
    </cfRule>
  </conditionalFormatting>
  <conditionalFormatting sqref="H14:I14 N14:AC14 C14:E15 J14:M15 B14:B18 G14:G21 F14:F25 AD14:AF25 I15 R15:U19 H15:H21 AB15:AC25 C16:D18 M16:M19 I16:K21 L16:L22 N19:N20 Z19:Z20 S20 X20 P20:P21 U20:W21 N21:O21 Q21:S21 M21:M25 T21:T25 AA21:AA25 N22:S25 U22:Z25 G23:L25 Z15:AC15 S15:V16 V15:AA18 AB18:AE18 V19:AB19 X21:AD21 B23:E25 C22:K22 F21:I21 B19:D22 D20:E20 D19:G19 G18:J18 E16:E22 G16:H16 K19:Q19 N15:Q18">
    <cfRule type="cellIs" dxfId="1502" priority="8" stopIfTrue="1" operator="equal">
      <formula>"S"</formula>
    </cfRule>
    <cfRule type="cellIs" dxfId="1501" priority="9" stopIfTrue="1" operator="equal">
      <formula>"D"</formula>
    </cfRule>
    <cfRule type="cellIs" dxfId="150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6" zoomScale="112" zoomScaleNormal="112" workbookViewId="0">
      <selection activeCell="AF25" sqref="AF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222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32837681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3777643962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/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/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/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/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/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14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14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/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/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299</v>
      </c>
      <c r="AE17" s="11"/>
      <c r="AF17" s="2"/>
      <c r="AG17" s="12"/>
      <c r="AH17" s="5">
        <f t="shared" ref="AH17:AH25" si="6">COUNTIF(B17:AF17,"P")+COUNTIF(B17:AC17,"H")</f>
        <v>14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15</v>
      </c>
      <c r="AN17" s="8">
        <f t="shared" si="2"/>
        <v>93.333333333333329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/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/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/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/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16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/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/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/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/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15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15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/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/>
      <c r="AF20" s="16" t="s">
        <v>341</v>
      </c>
      <c r="AG20" s="12"/>
      <c r="AH20" s="5">
        <f t="shared" si="6"/>
        <v>10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10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/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/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/>
      <c r="V21" s="11" t="s">
        <v>299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/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15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93.75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/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/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/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299</v>
      </c>
      <c r="X22" s="11" t="s">
        <v>341</v>
      </c>
      <c r="Y22" s="11"/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16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17</v>
      </c>
      <c r="AN22" s="8">
        <f t="shared" si="2"/>
        <v>94.117647058823522</v>
      </c>
      <c r="AO22" s="106"/>
      <c r="AP22" s="107"/>
    </row>
    <row r="23" spans="1:42" x14ac:dyDescent="0.25">
      <c r="A23" s="9" t="s">
        <v>43</v>
      </c>
      <c r="B23" s="11"/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/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/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/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299</v>
      </c>
      <c r="AD23" s="11"/>
      <c r="AE23" s="11" t="s">
        <v>341</v>
      </c>
      <c r="AF23" s="11" t="s">
        <v>341</v>
      </c>
      <c r="AG23" s="12"/>
      <c r="AH23" s="5">
        <f t="shared" si="6"/>
        <v>17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18</v>
      </c>
      <c r="AN23" s="8">
        <f t="shared" si="2"/>
        <v>94.444444444444443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/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/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/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/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14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14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/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/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/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/>
      <c r="AG25" s="18"/>
      <c r="AH25" s="36">
        <f t="shared" si="6"/>
        <v>16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16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155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0</v>
      </c>
      <c r="AL26" s="47">
        <f t="shared" si="7"/>
        <v>0</v>
      </c>
      <c r="AM26" s="47">
        <f t="shared" si="7"/>
        <v>159</v>
      </c>
      <c r="AN26" s="48">
        <f>IF(AM26=0,"",(AM26-AI26-AJ26)*100)/AM26</f>
        <v>97.484276729559753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97.484276729559753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1499" priority="1" operator="equal">
      <formula>"P"</formula>
    </cfRule>
    <cfRule type="cellIs" dxfId="1498" priority="6" operator="equal">
      <formula>"D"</formula>
    </cfRule>
    <cfRule type="cellIs" dxfId="1497" priority="7" operator="equal">
      <formula>"S"</formula>
    </cfRule>
  </conditionalFormatting>
  <conditionalFormatting sqref="B15:AF25">
    <cfRule type="cellIs" dxfId="1496" priority="2" operator="equal">
      <formula>"L2"</formula>
    </cfRule>
    <cfRule type="cellIs" dxfId="1495" priority="3" operator="equal">
      <formula>"L1"</formula>
    </cfRule>
    <cfRule type="cellIs" dxfId="1494" priority="4" operator="equal">
      <formula>"F"</formula>
    </cfRule>
    <cfRule type="cellIs" dxfId="149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492" priority="8" stopIfTrue="1" operator="equal">
      <formula>"S"</formula>
    </cfRule>
    <cfRule type="cellIs" dxfId="1491" priority="9" stopIfTrue="1" operator="equal">
      <formula>"D"</formula>
    </cfRule>
    <cfRule type="cellIs" dxfId="149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F4" zoomScale="130" zoomScaleNormal="130" workbookViewId="0">
      <selection activeCell="X24" sqref="X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309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299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299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17</v>
      </c>
      <c r="AI17" s="5">
        <f t="shared" si="3"/>
        <v>0</v>
      </c>
      <c r="AJ17" s="6">
        <f t="shared" si="4"/>
        <v>2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89.473684210526315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299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11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91.666666666666657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198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0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98.507462686567166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98.507462686567166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489" priority="1" operator="equal">
      <formula>"P"</formula>
    </cfRule>
    <cfRule type="cellIs" dxfId="1488" priority="6" operator="equal">
      <formula>"D"</formula>
    </cfRule>
    <cfRule type="cellIs" dxfId="1487" priority="7" operator="equal">
      <formula>"S"</formula>
    </cfRule>
  </conditionalFormatting>
  <conditionalFormatting sqref="B15:AF25">
    <cfRule type="cellIs" dxfId="1486" priority="2" operator="equal">
      <formula>"L2"</formula>
    </cfRule>
    <cfRule type="cellIs" dxfId="1485" priority="3" operator="equal">
      <formula>"L1"</formula>
    </cfRule>
    <cfRule type="cellIs" dxfId="1484" priority="4" operator="equal">
      <formula>"F"</formula>
    </cfRule>
    <cfRule type="cellIs" dxfId="1483" priority="5" operator="equal">
      <formula>"F"</formula>
    </cfRule>
  </conditionalFormatting>
  <conditionalFormatting sqref="H14:I14 N14:AC14 C14:E15 J14:M15 B14:B18 G14:G21 F14:F25 I15 R15:U19 H15:H21 AB15:AC25 C16:D18 M16:M19 I16:K21 E16:E22 L16:L22 N19:N20 Z19:Z20 B19:D22 S20 X20 P20:P21 U20:W21 M21:M25 T21:T25 AA21:AA25 S15:V16 Z15:AC15 V15:AA18 U18:X18 N15:Q18 L16:O16 I17:L17 G18:J18 X22:AA22 U22:Z25 N22:S25 Q22:T22 D19:G19 K19:Q19 AA16:AC16 AC18:AE18 V19:AB19 C20:E20 C22:K22 F21:I21 B23:E25 E24:H24 G23:L25 C25:F25 M21:O21 L24:O24 K25:M25 Q25:T25 S24:U24 AD14:AF25 Q21:AD21 AC23:AF23">
    <cfRule type="cellIs" dxfId="1482" priority="8" stopIfTrue="1" operator="equal">
      <formula>"S"</formula>
    </cfRule>
    <cfRule type="cellIs" dxfId="1481" priority="9" stopIfTrue="1" operator="equal">
      <formula>"D"</formula>
    </cfRule>
    <cfRule type="cellIs" dxfId="148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1" zoomScale="95" zoomScaleNormal="95" workbookViewId="0">
      <selection activeCell="AE34" sqref="AE3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221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30545064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3777280168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 t="s">
        <v>341</v>
      </c>
      <c r="T15" s="11"/>
      <c r="U15" s="11" t="s">
        <v>341</v>
      </c>
      <c r="V15" s="11" t="s">
        <v>341</v>
      </c>
      <c r="W15" s="11" t="s">
        <v>55</v>
      </c>
      <c r="X15" s="11" t="s">
        <v>56</v>
      </c>
      <c r="Y15" s="11"/>
      <c r="Z15" s="11" t="s">
        <v>341</v>
      </c>
      <c r="AA15" s="11"/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 t="s">
        <v>341</v>
      </c>
      <c r="H16" s="11" t="s">
        <v>341</v>
      </c>
      <c r="I16" s="11" t="s">
        <v>55</v>
      </c>
      <c r="J16" s="11" t="s">
        <v>56</v>
      </c>
      <c r="K16" s="11"/>
      <c r="L16" s="11" t="s">
        <v>341</v>
      </c>
      <c r="M16" s="11"/>
      <c r="N16" s="11" t="s">
        <v>341</v>
      </c>
      <c r="O16" s="11" t="s">
        <v>341</v>
      </c>
      <c r="P16" s="11" t="s">
        <v>55</v>
      </c>
      <c r="Q16" s="11" t="s">
        <v>56</v>
      </c>
      <c r="R16" s="11"/>
      <c r="S16" s="11" t="s">
        <v>341</v>
      </c>
      <c r="T16" s="11"/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/>
      <c r="AB16" s="11" t="s">
        <v>341</v>
      </c>
      <c r="AC16" s="11" t="s">
        <v>341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11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11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/>
      <c r="I17" s="11" t="s">
        <v>341</v>
      </c>
      <c r="J17" s="11"/>
      <c r="K17" s="11" t="s">
        <v>341</v>
      </c>
      <c r="L17" s="11" t="s">
        <v>341</v>
      </c>
      <c r="M17" s="11" t="s">
        <v>55</v>
      </c>
      <c r="N17" s="11" t="s">
        <v>56</v>
      </c>
      <c r="O17" s="11"/>
      <c r="P17" s="11" t="s">
        <v>341</v>
      </c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 t="s">
        <v>341</v>
      </c>
      <c r="X17" s="11"/>
      <c r="Y17" s="11" t="s">
        <v>341</v>
      </c>
      <c r="Z17" s="11" t="s">
        <v>341</v>
      </c>
      <c r="AA17" s="11" t="s">
        <v>55</v>
      </c>
      <c r="AB17" s="11" t="s">
        <v>56</v>
      </c>
      <c r="AC17" s="11"/>
      <c r="AD17" s="11" t="s">
        <v>341</v>
      </c>
      <c r="AE17" s="11"/>
      <c r="AF17" s="2"/>
      <c r="AG17" s="12"/>
      <c r="AH17" s="5">
        <f t="shared" ref="AH17:AH25" si="6">COUNTIF(B17:AF17,"P")+COUNTIF(B17:AC17,"H")</f>
        <v>11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11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 t="s">
        <v>341</v>
      </c>
      <c r="H18" s="11"/>
      <c r="I18" s="11" t="s">
        <v>341</v>
      </c>
      <c r="J18" s="11" t="s">
        <v>341</v>
      </c>
      <c r="K18" s="11" t="s">
        <v>55</v>
      </c>
      <c r="L18" s="11" t="s">
        <v>56</v>
      </c>
      <c r="M18" s="11"/>
      <c r="N18" s="11" t="s">
        <v>341</v>
      </c>
      <c r="O18" s="11"/>
      <c r="P18" s="11" t="s">
        <v>341</v>
      </c>
      <c r="Q18" s="11" t="s">
        <v>341</v>
      </c>
      <c r="R18" s="11" t="s">
        <v>55</v>
      </c>
      <c r="S18" s="11" t="s">
        <v>56</v>
      </c>
      <c r="T18" s="11"/>
      <c r="U18" s="11" t="s">
        <v>341</v>
      </c>
      <c r="V18" s="11"/>
      <c r="W18" s="11" t="s">
        <v>341</v>
      </c>
      <c r="X18" s="11" t="s">
        <v>341</v>
      </c>
      <c r="Y18" s="11" t="s">
        <v>55</v>
      </c>
      <c r="Z18" s="11" t="s">
        <v>56</v>
      </c>
      <c r="AA18" s="11"/>
      <c r="AB18" s="11" t="s">
        <v>341</v>
      </c>
      <c r="AC18" s="11"/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12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 t="s">
        <v>341</v>
      </c>
      <c r="E19" s="11"/>
      <c r="F19" s="11" t="s">
        <v>341</v>
      </c>
      <c r="G19" s="11" t="s">
        <v>341</v>
      </c>
      <c r="H19" s="11" t="s">
        <v>55</v>
      </c>
      <c r="I19" s="11" t="s">
        <v>56</v>
      </c>
      <c r="J19" s="11"/>
      <c r="K19" s="11" t="s">
        <v>341</v>
      </c>
      <c r="L19" s="11"/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/>
      <c r="T19" s="11" t="s">
        <v>341</v>
      </c>
      <c r="U19" s="11" t="s">
        <v>70</v>
      </c>
      <c r="V19" s="11" t="s">
        <v>55</v>
      </c>
      <c r="W19" s="11" t="s">
        <v>56</v>
      </c>
      <c r="X19" s="11"/>
      <c r="Y19" s="11" t="s">
        <v>341</v>
      </c>
      <c r="Z19" s="11"/>
      <c r="AA19" s="11" t="s">
        <v>341</v>
      </c>
      <c r="AB19" s="11" t="s">
        <v>341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11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11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/>
      <c r="D20" s="11" t="s">
        <v>341</v>
      </c>
      <c r="E20" s="11" t="s">
        <v>341</v>
      </c>
      <c r="F20" s="11" t="s">
        <v>55</v>
      </c>
      <c r="G20" s="11" t="s">
        <v>56</v>
      </c>
      <c r="H20" s="11"/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 t="s">
        <v>341</v>
      </c>
      <c r="AE20" s="16"/>
      <c r="AF20" s="16" t="s">
        <v>341</v>
      </c>
      <c r="AG20" s="12"/>
      <c r="AH20" s="5">
        <f t="shared" si="6"/>
        <v>8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8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/>
      <c r="F21" s="11" t="s">
        <v>341</v>
      </c>
      <c r="G21" s="11"/>
      <c r="H21" s="11" t="s">
        <v>341</v>
      </c>
      <c r="I21" s="11" t="s">
        <v>341</v>
      </c>
      <c r="J21" s="11" t="s">
        <v>55</v>
      </c>
      <c r="K21" s="11" t="s">
        <v>56</v>
      </c>
      <c r="L21" s="11"/>
      <c r="M21" s="11" t="s">
        <v>341</v>
      </c>
      <c r="N21" s="11"/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 t="s">
        <v>341</v>
      </c>
      <c r="U21" s="11"/>
      <c r="V21" s="11" t="s">
        <v>341</v>
      </c>
      <c r="W21" s="11" t="s">
        <v>341</v>
      </c>
      <c r="X21" s="11" t="s">
        <v>55</v>
      </c>
      <c r="Y21" s="11" t="s">
        <v>56</v>
      </c>
      <c r="Z21" s="11"/>
      <c r="AA21" s="11" t="s">
        <v>341</v>
      </c>
      <c r="AB21" s="11"/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12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 t="s">
        <v>341</v>
      </c>
      <c r="D22" s="11"/>
      <c r="E22" s="11" t="s">
        <v>341</v>
      </c>
      <c r="F22" s="11" t="s">
        <v>341</v>
      </c>
      <c r="G22" s="11" t="s">
        <v>55</v>
      </c>
      <c r="H22" s="11" t="s">
        <v>56</v>
      </c>
      <c r="I22" s="11"/>
      <c r="J22" s="11" t="s">
        <v>341</v>
      </c>
      <c r="K22" s="11"/>
      <c r="L22" s="11" t="s">
        <v>70</v>
      </c>
      <c r="M22" s="11" t="s">
        <v>341</v>
      </c>
      <c r="N22" s="11" t="s">
        <v>55</v>
      </c>
      <c r="O22" s="11" t="s">
        <v>56</v>
      </c>
      <c r="P22" s="11"/>
      <c r="Q22" s="11" t="s">
        <v>341</v>
      </c>
      <c r="R22" s="11"/>
      <c r="S22" s="11" t="s">
        <v>341</v>
      </c>
      <c r="T22" s="11" t="s">
        <v>341</v>
      </c>
      <c r="U22" s="11" t="s">
        <v>55</v>
      </c>
      <c r="V22" s="11" t="s">
        <v>56</v>
      </c>
      <c r="W22" s="11"/>
      <c r="X22" s="11" t="s">
        <v>341</v>
      </c>
      <c r="Y22" s="11"/>
      <c r="Z22" s="11" t="s">
        <v>341</v>
      </c>
      <c r="AA22" s="11" t="s">
        <v>341</v>
      </c>
      <c r="AB22" s="11" t="s">
        <v>55</v>
      </c>
      <c r="AC22" s="11" t="s">
        <v>56</v>
      </c>
      <c r="AD22" s="11"/>
      <c r="AE22" s="11" t="s">
        <v>341</v>
      </c>
      <c r="AF22" s="2"/>
      <c r="AG22" s="12"/>
      <c r="AH22" s="5">
        <f>COUNTIF(B22:AF22,"P")+COUNTIF(B22:AC22,"H")</f>
        <v>12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12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 t="s">
        <v>341</v>
      </c>
      <c r="D23" s="11" t="s">
        <v>341</v>
      </c>
      <c r="E23" s="11" t="s">
        <v>55</v>
      </c>
      <c r="F23" s="11" t="s">
        <v>56</v>
      </c>
      <c r="G23" s="11"/>
      <c r="H23" s="11" t="s">
        <v>341</v>
      </c>
      <c r="I23" s="11"/>
      <c r="J23" s="11" t="s">
        <v>341</v>
      </c>
      <c r="K23" s="11" t="s">
        <v>341</v>
      </c>
      <c r="L23" s="11" t="s">
        <v>55</v>
      </c>
      <c r="M23" s="11" t="s">
        <v>56</v>
      </c>
      <c r="N23" s="11"/>
      <c r="O23" s="11" t="s">
        <v>341</v>
      </c>
      <c r="P23" s="11"/>
      <c r="Q23" s="11" t="s">
        <v>341</v>
      </c>
      <c r="R23" s="11" t="s">
        <v>341</v>
      </c>
      <c r="S23" s="11" t="s">
        <v>55</v>
      </c>
      <c r="T23" s="11" t="s">
        <v>56</v>
      </c>
      <c r="U23" s="11"/>
      <c r="V23" s="11" t="s">
        <v>341</v>
      </c>
      <c r="W23" s="11"/>
      <c r="X23" s="11" t="s">
        <v>341</v>
      </c>
      <c r="Y23" s="11" t="s">
        <v>341</v>
      </c>
      <c r="Z23" s="11" t="s">
        <v>55</v>
      </c>
      <c r="AA23" s="11" t="s">
        <v>56</v>
      </c>
      <c r="AB23" s="11"/>
      <c r="AC23" s="11" t="s">
        <v>341</v>
      </c>
      <c r="AD23" s="11"/>
      <c r="AE23" s="11" t="s">
        <v>341</v>
      </c>
      <c r="AF23" s="11" t="s">
        <v>341</v>
      </c>
      <c r="AG23" s="12"/>
      <c r="AH23" s="5">
        <f t="shared" si="6"/>
        <v>14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14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 t="s">
        <v>341</v>
      </c>
      <c r="F24" s="11"/>
      <c r="G24" s="11" t="s">
        <v>341</v>
      </c>
      <c r="H24" s="11" t="s">
        <v>299</v>
      </c>
      <c r="I24" s="11" t="s">
        <v>55</v>
      </c>
      <c r="J24" s="11" t="s">
        <v>56</v>
      </c>
      <c r="K24" s="11"/>
      <c r="L24" s="11" t="s">
        <v>341</v>
      </c>
      <c r="M24" s="11"/>
      <c r="N24" s="11" t="s">
        <v>341</v>
      </c>
      <c r="O24" s="11" t="s">
        <v>341</v>
      </c>
      <c r="P24" s="11" t="s">
        <v>55</v>
      </c>
      <c r="Q24" s="11" t="s">
        <v>56</v>
      </c>
      <c r="R24" s="11"/>
      <c r="S24" s="11" t="s">
        <v>341</v>
      </c>
      <c r="T24" s="11"/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/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10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11</v>
      </c>
      <c r="AN24" s="8">
        <f t="shared" si="2"/>
        <v>90.909090909090907</v>
      </c>
      <c r="AO24" s="106"/>
      <c r="AP24" s="107"/>
    </row>
    <row r="25" spans="1:42" ht="15.75" thickBot="1" x14ac:dyDescent="0.3">
      <c r="A25" s="17" t="s">
        <v>45</v>
      </c>
      <c r="B25" s="35"/>
      <c r="C25" s="35" t="s">
        <v>341</v>
      </c>
      <c r="D25" s="35"/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/>
      <c r="L25" s="35" t="s">
        <v>341</v>
      </c>
      <c r="M25" s="35" t="s">
        <v>341</v>
      </c>
      <c r="N25" s="35" t="s">
        <v>55</v>
      </c>
      <c r="O25" s="35" t="s">
        <v>56</v>
      </c>
      <c r="P25" s="35"/>
      <c r="Q25" s="35" t="s">
        <v>341</v>
      </c>
      <c r="R25" s="35"/>
      <c r="S25" s="35" t="s">
        <v>341</v>
      </c>
      <c r="T25" s="35" t="s">
        <v>341</v>
      </c>
      <c r="U25" s="35" t="s">
        <v>55</v>
      </c>
      <c r="V25" s="35" t="s">
        <v>56</v>
      </c>
      <c r="W25" s="35"/>
      <c r="X25" s="35" t="s">
        <v>341</v>
      </c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/>
      <c r="AE25" s="35" t="s">
        <v>341</v>
      </c>
      <c r="AF25" s="35"/>
      <c r="AG25" s="18"/>
      <c r="AH25" s="36">
        <f t="shared" si="6"/>
        <v>12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12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119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120</v>
      </c>
      <c r="AN26" s="48">
        <f>IF(AM26=0,"",(AM26-AI26-AJ26)*100)/AM26</f>
        <v>99.166666666666671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99.166666666666671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1479" priority="1" operator="equal">
      <formula>"P"</formula>
    </cfRule>
    <cfRule type="cellIs" dxfId="1478" priority="6" operator="equal">
      <formula>"D"</formula>
    </cfRule>
    <cfRule type="cellIs" dxfId="1477" priority="7" operator="equal">
      <formula>"S"</formula>
    </cfRule>
  </conditionalFormatting>
  <conditionalFormatting sqref="B15:AF25">
    <cfRule type="cellIs" dxfId="1476" priority="2" operator="equal">
      <formula>"L2"</formula>
    </cfRule>
    <cfRule type="cellIs" dxfId="1475" priority="3" operator="equal">
      <formula>"L1"</formula>
    </cfRule>
    <cfRule type="cellIs" dxfId="1474" priority="4" operator="equal">
      <formula>"F"</formula>
    </cfRule>
    <cfRule type="cellIs" dxfId="147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472" priority="8" stopIfTrue="1" operator="equal">
      <formula>"S"</formula>
    </cfRule>
    <cfRule type="cellIs" dxfId="1471" priority="9" stopIfTrue="1" operator="equal">
      <formula>"D"</formula>
    </cfRule>
    <cfRule type="cellIs" dxfId="147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0" zoomScale="95" zoomScaleNormal="95" workbookViewId="0">
      <selection activeCell="Y27" sqref="Y27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220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14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14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311</v>
      </c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 t="s">
        <v>341</v>
      </c>
      <c r="AD17" s="11" t="s">
        <v>311</v>
      </c>
      <c r="AE17" s="11" t="s">
        <v>341</v>
      </c>
      <c r="AF17" s="2"/>
      <c r="AG17" s="12"/>
      <c r="AH17" s="5">
        <f t="shared" ref="AH17:AH25" si="6">COUNTIF(B17:AF17,"P")+COUNTIF(B17:AC17,"H")</f>
        <v>14</v>
      </c>
      <c r="AI17" s="5">
        <f t="shared" si="3"/>
        <v>0</v>
      </c>
      <c r="AJ17" s="6">
        <f t="shared" si="4"/>
        <v>0</v>
      </c>
      <c r="AK17" s="6">
        <f t="shared" si="5"/>
        <v>2</v>
      </c>
      <c r="AL17" s="6">
        <f t="shared" si="0"/>
        <v>0</v>
      </c>
      <c r="AM17" s="7">
        <f t="shared" si="1"/>
        <v>16</v>
      </c>
      <c r="AN17" s="8">
        <f t="shared" si="2"/>
        <v>87.5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311</v>
      </c>
      <c r="I18" s="11" t="s">
        <v>299</v>
      </c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14</v>
      </c>
      <c r="AI18" s="5">
        <f t="shared" si="3"/>
        <v>0</v>
      </c>
      <c r="AJ18" s="6">
        <f t="shared" si="4"/>
        <v>1</v>
      </c>
      <c r="AK18" s="6">
        <f t="shared" si="5"/>
        <v>1</v>
      </c>
      <c r="AL18" s="6">
        <f t="shared" si="0"/>
        <v>0</v>
      </c>
      <c r="AM18" s="7">
        <f t="shared" si="1"/>
        <v>16</v>
      </c>
      <c r="AN18" s="8">
        <f t="shared" si="2"/>
        <v>87.5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16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16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10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299</v>
      </c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311</v>
      </c>
      <c r="T21" s="11" t="s">
        <v>311</v>
      </c>
      <c r="U21" s="11" t="s">
        <v>311</v>
      </c>
      <c r="V21" s="11" t="s">
        <v>311</v>
      </c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11</v>
      </c>
      <c r="AI21" s="5">
        <f t="shared" si="3"/>
        <v>0</v>
      </c>
      <c r="AJ21" s="6">
        <f t="shared" si="4"/>
        <v>1</v>
      </c>
      <c r="AK21" s="6">
        <f t="shared" si="5"/>
        <v>4</v>
      </c>
      <c r="AL21" s="6">
        <f>COUNTIF(B21:AD21,"L2")</f>
        <v>0</v>
      </c>
      <c r="AM21" s="7">
        <f t="shared" si="1"/>
        <v>16</v>
      </c>
      <c r="AN21" s="8">
        <f t="shared" si="2"/>
        <v>68.75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17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17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/>
      <c r="AG23" s="12"/>
      <c r="AH23" s="5">
        <f t="shared" si="6"/>
        <v>18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18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299</v>
      </c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14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15</v>
      </c>
      <c r="AN24" s="8">
        <f t="shared" si="2"/>
        <v>93.333333333333329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17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17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153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7</v>
      </c>
      <c r="AL26" s="47">
        <f t="shared" si="7"/>
        <v>0</v>
      </c>
      <c r="AM26" s="47">
        <f t="shared" si="7"/>
        <v>163</v>
      </c>
      <c r="AN26" s="48">
        <f>IF(AM26=0,"",(AM26-AI26-AJ26)*100)/AM26</f>
        <v>98.159509202453989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97.809509202453995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0.35000000000000003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7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469" priority="1" operator="equal">
      <formula>"P"</formula>
    </cfRule>
    <cfRule type="cellIs" dxfId="1468" priority="6" operator="equal">
      <formula>"D"</formula>
    </cfRule>
    <cfRule type="cellIs" dxfId="1467" priority="7" operator="equal">
      <formula>"S"</formula>
    </cfRule>
  </conditionalFormatting>
  <conditionalFormatting sqref="B15:AF25">
    <cfRule type="cellIs" dxfId="1466" priority="2" operator="equal">
      <formula>"L2"</formula>
    </cfRule>
    <cfRule type="cellIs" dxfId="1465" priority="3" operator="equal">
      <formula>"L1"</formula>
    </cfRule>
    <cfRule type="cellIs" dxfId="1464" priority="4" operator="equal">
      <formula>"F"</formula>
    </cfRule>
    <cfRule type="cellIs" dxfId="146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N22:S25 U22:Z25 G23:L25 C22:K22 B23:E25 C25:F25 E24:F24">
    <cfRule type="cellIs" dxfId="1462" priority="8" stopIfTrue="1" operator="equal">
      <formula>"S"</formula>
    </cfRule>
    <cfRule type="cellIs" dxfId="1461" priority="9" stopIfTrue="1" operator="equal">
      <formula>"D"</formula>
    </cfRule>
    <cfRule type="cellIs" dxfId="146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0" zoomScale="130" zoomScaleNormal="130" workbookViewId="0">
      <selection activeCell="S25" sqref="S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219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333</v>
      </c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333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333</v>
      </c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/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/>
      <c r="AA15" s="11"/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/>
      <c r="M16" s="11"/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/>
      <c r="T16" s="11"/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/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11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11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/>
      <c r="J17" s="11"/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/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/>
      <c r="AE17" s="11"/>
      <c r="AF17" s="2"/>
      <c r="AG17" s="12"/>
      <c r="AH17" s="5">
        <f t="shared" ref="AH17:AH25" si="6">COUNTIF(B17:AF17,"P")+COUNTIF(B17:AC17,"H")</f>
        <v>10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10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/>
      <c r="I18" s="11" t="s">
        <v>299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/>
      <c r="O18" s="11"/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/>
      <c r="V18" s="11"/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/>
      <c r="AC18" s="11"/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11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91.666666666666657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/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/>
      <c r="L19" s="11"/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/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/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11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11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/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/>
      <c r="AF20" s="16" t="s">
        <v>341</v>
      </c>
      <c r="AG20" s="12"/>
      <c r="AH20" s="5">
        <f t="shared" si="6"/>
        <v>7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7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/>
      <c r="G21" s="11"/>
      <c r="H21" s="11" t="s">
        <v>299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/>
      <c r="N21" s="11"/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/>
      <c r="V21" s="11" t="s">
        <v>341</v>
      </c>
      <c r="W21" s="11" t="s">
        <v>341</v>
      </c>
      <c r="X21" s="11" t="s">
        <v>55</v>
      </c>
      <c r="Y21" s="11" t="s">
        <v>56</v>
      </c>
      <c r="Z21" s="11"/>
      <c r="AA21" s="11" t="s">
        <v>299</v>
      </c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2</v>
      </c>
      <c r="AK21" s="6">
        <f t="shared" si="5"/>
        <v>0</v>
      </c>
      <c r="AL21" s="6">
        <f>COUNTIF(B21:AD21,"L2")</f>
        <v>0</v>
      </c>
      <c r="AM21" s="7">
        <f t="shared" si="1"/>
        <v>10</v>
      </c>
      <c r="AN21" s="8">
        <f t="shared" si="2"/>
        <v>80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/>
      <c r="E22" s="11" t="s">
        <v>341</v>
      </c>
      <c r="F22" s="11" t="s">
        <v>341</v>
      </c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/>
      <c r="R22" s="11"/>
      <c r="S22" s="11" t="s">
        <v>341</v>
      </c>
      <c r="T22" s="11" t="s">
        <v>341</v>
      </c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6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6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 t="s">
        <v>341</v>
      </c>
      <c r="D23" s="11" t="s">
        <v>341</v>
      </c>
      <c r="E23" s="11" t="s">
        <v>55</v>
      </c>
      <c r="F23" s="11" t="s">
        <v>56</v>
      </c>
      <c r="G23" s="11"/>
      <c r="H23" s="11"/>
      <c r="I23" s="11"/>
      <c r="J23" s="11" t="s">
        <v>341</v>
      </c>
      <c r="K23" s="11" t="s">
        <v>341</v>
      </c>
      <c r="L23" s="11" t="s">
        <v>55</v>
      </c>
      <c r="M23" s="11" t="s">
        <v>56</v>
      </c>
      <c r="N23" s="11"/>
      <c r="O23" s="11"/>
      <c r="P23" s="11"/>
      <c r="Q23" s="11" t="s">
        <v>341</v>
      </c>
      <c r="R23" s="11" t="s">
        <v>341</v>
      </c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6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6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/>
      <c r="G24" s="11" t="s">
        <v>299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/>
      <c r="M24" s="11"/>
      <c r="N24" s="11" t="s">
        <v>341</v>
      </c>
      <c r="O24" s="11" t="s">
        <v>341</v>
      </c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5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6</v>
      </c>
      <c r="AN24" s="8">
        <f t="shared" si="2"/>
        <v>83.333333333333343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/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/>
      <c r="L25" s="35" t="s">
        <v>341</v>
      </c>
      <c r="M25" s="35" t="s">
        <v>341</v>
      </c>
      <c r="N25" s="35" t="s">
        <v>55</v>
      </c>
      <c r="O25" s="35" t="s">
        <v>56</v>
      </c>
      <c r="P25" s="35"/>
      <c r="Q25" s="35"/>
      <c r="R25" s="35"/>
      <c r="S25" s="35" t="s">
        <v>341</v>
      </c>
      <c r="T25" s="35" t="s">
        <v>341</v>
      </c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7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7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88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0</v>
      </c>
      <c r="AL26" s="47">
        <f t="shared" si="7"/>
        <v>0</v>
      </c>
      <c r="AM26" s="47">
        <f t="shared" si="7"/>
        <v>92</v>
      </c>
      <c r="AN26" s="48">
        <f>IF(AM26=0,"",(AM26-AI26-AJ26)*100)/AM26</f>
        <v>95.652173913043484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7</v>
      </c>
      <c r="AN30" s="43" t="s">
        <v>48</v>
      </c>
      <c r="AO30" s="44">
        <f>AN26-AL31</f>
        <v>95.652173913043484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7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459" priority="1" operator="equal">
      <formula>"P"</formula>
    </cfRule>
    <cfRule type="cellIs" dxfId="1458" priority="6" operator="equal">
      <formula>"D"</formula>
    </cfRule>
    <cfRule type="cellIs" dxfId="1457" priority="7" operator="equal">
      <formula>"S"</formula>
    </cfRule>
  </conditionalFormatting>
  <conditionalFormatting sqref="B15:AF25">
    <cfRule type="cellIs" dxfId="1456" priority="2" operator="equal">
      <formula>"L2"</formula>
    </cfRule>
    <cfRule type="cellIs" dxfId="1455" priority="3" operator="equal">
      <formula>"L1"</formula>
    </cfRule>
    <cfRule type="cellIs" dxfId="1454" priority="4" operator="equal">
      <formula>"F"</formula>
    </cfRule>
    <cfRule type="cellIs" dxfId="145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452" priority="8" stopIfTrue="1" operator="equal">
      <formula>"S"</formula>
    </cfRule>
    <cfRule type="cellIs" dxfId="1451" priority="9" stopIfTrue="1" operator="equal">
      <formula>"D"</formula>
    </cfRule>
    <cfRule type="cellIs" dxfId="145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T25" sqref="T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296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31418159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>
        <v>3777329831</v>
      </c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311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17</v>
      </c>
      <c r="AI16" s="5">
        <f t="shared" si="3"/>
        <v>0</v>
      </c>
      <c r="AJ16" s="6">
        <f t="shared" si="4"/>
        <v>0</v>
      </c>
      <c r="AK16" s="6">
        <f t="shared" si="5"/>
        <v>1</v>
      </c>
      <c r="AL16" s="6">
        <f t="shared" si="0"/>
        <v>0</v>
      </c>
      <c r="AM16" s="7">
        <f t="shared" si="1"/>
        <v>18</v>
      </c>
      <c r="AN16" s="8">
        <f t="shared" si="2"/>
        <v>94.444444444444443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299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299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17</v>
      </c>
      <c r="AI19" s="5">
        <f t="shared" si="3"/>
        <v>0</v>
      </c>
      <c r="AJ19" s="6">
        <f t="shared" si="4"/>
        <v>2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89.473684210526315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299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11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91.666666666666657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299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19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95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311</v>
      </c>
      <c r="AE22" s="11" t="s">
        <v>311</v>
      </c>
      <c r="AF22" s="2"/>
      <c r="AG22" s="12"/>
      <c r="AH22" s="5">
        <f>COUNTIF(B22:AF22,"P")+COUNTIF(B22:AC22,"H")</f>
        <v>19</v>
      </c>
      <c r="AI22" s="5">
        <f t="shared" si="3"/>
        <v>0</v>
      </c>
      <c r="AJ22" s="6">
        <f t="shared" si="4"/>
        <v>0</v>
      </c>
      <c r="AK22" s="6">
        <f t="shared" si="5"/>
        <v>2</v>
      </c>
      <c r="AL22" s="6">
        <f>COUNTIF(B22:AF22,"L2")</f>
        <v>0</v>
      </c>
      <c r="AM22" s="7">
        <f t="shared" si="1"/>
        <v>21</v>
      </c>
      <c r="AN22" s="8">
        <f t="shared" si="2"/>
        <v>90.476190476190482</v>
      </c>
      <c r="AO22" s="106"/>
      <c r="AP22" s="107"/>
    </row>
    <row r="23" spans="1:42" x14ac:dyDescent="0.25">
      <c r="A23" s="9" t="s">
        <v>43</v>
      </c>
      <c r="B23" s="11" t="s">
        <v>311</v>
      </c>
      <c r="C23" s="11" t="s">
        <v>311</v>
      </c>
      <c r="D23" s="11" t="s">
        <v>311</v>
      </c>
      <c r="E23" s="11" t="s">
        <v>55</v>
      </c>
      <c r="F23" s="11" t="s">
        <v>56</v>
      </c>
      <c r="G23" s="11" t="s">
        <v>311</v>
      </c>
      <c r="H23" s="11" t="s">
        <v>311</v>
      </c>
      <c r="I23" s="11" t="s">
        <v>311</v>
      </c>
      <c r="J23" s="11" t="s">
        <v>311</v>
      </c>
      <c r="K23" s="11" t="s">
        <v>311</v>
      </c>
      <c r="L23" s="11" t="s">
        <v>55</v>
      </c>
      <c r="M23" s="11" t="s">
        <v>56</v>
      </c>
      <c r="N23" s="11" t="s">
        <v>311</v>
      </c>
      <c r="O23" s="11" t="s">
        <v>311</v>
      </c>
      <c r="P23" s="11" t="s">
        <v>311</v>
      </c>
      <c r="Q23" s="11" t="s">
        <v>311</v>
      </c>
      <c r="R23" s="11" t="s">
        <v>311</v>
      </c>
      <c r="S23" s="11" t="s">
        <v>55</v>
      </c>
      <c r="T23" s="11" t="s">
        <v>56</v>
      </c>
      <c r="U23" s="11" t="s">
        <v>311</v>
      </c>
      <c r="V23" s="11" t="s">
        <v>311</v>
      </c>
      <c r="W23" s="11" t="s">
        <v>311</v>
      </c>
      <c r="X23" s="11" t="s">
        <v>311</v>
      </c>
      <c r="Y23" s="11" t="s">
        <v>311</v>
      </c>
      <c r="Z23" s="11" t="s">
        <v>55</v>
      </c>
      <c r="AA23" s="11" t="s">
        <v>56</v>
      </c>
      <c r="AB23" s="11" t="s">
        <v>311</v>
      </c>
      <c r="AC23" s="11" t="s">
        <v>311</v>
      </c>
      <c r="AD23" s="11" t="s">
        <v>311</v>
      </c>
      <c r="AE23" s="11" t="s">
        <v>311</v>
      </c>
      <c r="AF23" s="11" t="s">
        <v>311</v>
      </c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23</v>
      </c>
      <c r="AL23" s="6">
        <f>COUNTIF(B23:AF23,"L2")</f>
        <v>0</v>
      </c>
      <c r="AM23" s="7">
        <f t="shared" si="1"/>
        <v>23</v>
      </c>
      <c r="AN23" s="8">
        <f t="shared" si="2"/>
        <v>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311</v>
      </c>
      <c r="E24" s="11" t="s">
        <v>311</v>
      </c>
      <c r="F24" s="11" t="s">
        <v>311</v>
      </c>
      <c r="G24" s="11" t="s">
        <v>311</v>
      </c>
      <c r="H24" s="11" t="s">
        <v>311</v>
      </c>
      <c r="I24" s="11" t="s">
        <v>55</v>
      </c>
      <c r="J24" s="11" t="s">
        <v>56</v>
      </c>
      <c r="K24" s="11" t="s">
        <v>311</v>
      </c>
      <c r="L24" s="11" t="s">
        <v>311</v>
      </c>
      <c r="M24" s="11" t="s">
        <v>311</v>
      </c>
      <c r="N24" s="11" t="s">
        <v>311</v>
      </c>
      <c r="O24" s="11" t="s">
        <v>311</v>
      </c>
      <c r="P24" s="11" t="s">
        <v>55</v>
      </c>
      <c r="Q24" s="11" t="s">
        <v>56</v>
      </c>
      <c r="R24" s="11" t="s">
        <v>311</v>
      </c>
      <c r="S24" s="11" t="s">
        <v>311</v>
      </c>
      <c r="T24" s="11" t="s">
        <v>311</v>
      </c>
      <c r="U24" s="11" t="s">
        <v>311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311</v>
      </c>
      <c r="AA24" s="11" t="s">
        <v>311</v>
      </c>
      <c r="AB24" s="11" t="s">
        <v>311</v>
      </c>
      <c r="AC24" s="11" t="s">
        <v>311</v>
      </c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18</v>
      </c>
      <c r="AL24" s="6">
        <f>COUNTIF(B24:AF24,"L2")</f>
        <v>0</v>
      </c>
      <c r="AM24" s="7">
        <f t="shared" si="1"/>
        <v>18</v>
      </c>
      <c r="AN24" s="8">
        <f t="shared" si="2"/>
        <v>0</v>
      </c>
      <c r="AO24" s="106"/>
      <c r="AP24" s="107"/>
    </row>
    <row r="25" spans="1:42" ht="15.75" thickBot="1" x14ac:dyDescent="0.3">
      <c r="A25" s="17" t="s">
        <v>45</v>
      </c>
      <c r="B25" s="35" t="s">
        <v>311</v>
      </c>
      <c r="C25" s="35" t="s">
        <v>311</v>
      </c>
      <c r="D25" s="35" t="s">
        <v>311</v>
      </c>
      <c r="E25" s="35" t="s">
        <v>311</v>
      </c>
      <c r="F25" s="35" t="s">
        <v>311</v>
      </c>
      <c r="G25" s="35" t="s">
        <v>55</v>
      </c>
      <c r="H25" s="35" t="s">
        <v>56</v>
      </c>
      <c r="I25" s="35" t="s">
        <v>70</v>
      </c>
      <c r="J25" s="35" t="s">
        <v>311</v>
      </c>
      <c r="K25" s="35" t="s">
        <v>311</v>
      </c>
      <c r="L25" s="35" t="s">
        <v>311</v>
      </c>
      <c r="M25" s="35" t="s">
        <v>311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12</v>
      </c>
      <c r="AI25" s="36">
        <f t="shared" si="3"/>
        <v>0</v>
      </c>
      <c r="AJ25" s="37">
        <f t="shared" si="4"/>
        <v>0</v>
      </c>
      <c r="AK25" s="37">
        <f t="shared" si="5"/>
        <v>9</v>
      </c>
      <c r="AL25" s="37">
        <f>COUNTIF(B25:AE25,"L2")</f>
        <v>0</v>
      </c>
      <c r="AM25" s="38">
        <f t="shared" si="1"/>
        <v>21</v>
      </c>
      <c r="AN25" s="39">
        <f t="shared" si="2"/>
        <v>57.142857142857139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144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53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98.009950248756212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95.359950248756206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2.6500000000000004</v>
      </c>
      <c r="AM31" s="61"/>
      <c r="AN31" s="43" t="s">
        <v>50</v>
      </c>
      <c r="AO31" s="42">
        <f>IF(AO30&lt;89,0,IF(AO30&gt;98,10,VLOOKUP(AO30,'[1]Pla. Aux.'!A18:B1118,2)))</f>
        <v>7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53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1449" priority="1" operator="equal">
      <formula>"P"</formula>
    </cfRule>
    <cfRule type="cellIs" dxfId="1448" priority="6" operator="equal">
      <formula>"D"</formula>
    </cfRule>
    <cfRule type="cellIs" dxfId="1447" priority="7" operator="equal">
      <formula>"S"</formula>
    </cfRule>
  </conditionalFormatting>
  <conditionalFormatting sqref="B15:AF25">
    <cfRule type="cellIs" dxfId="1446" priority="2" operator="equal">
      <formula>"L2"</formula>
    </cfRule>
    <cfRule type="cellIs" dxfId="1445" priority="3" operator="equal">
      <formula>"L1"</formula>
    </cfRule>
    <cfRule type="cellIs" dxfId="1444" priority="4" operator="equal">
      <formula>"F"</formula>
    </cfRule>
    <cfRule type="cellIs" dxfId="1443" priority="5" operator="equal">
      <formula>"F"</formula>
    </cfRule>
  </conditionalFormatting>
  <conditionalFormatting sqref="H14:I14 N14:AC14 C14:E15 J14:M15 B14:B18 G14:G21 F14:F25 I15 N15:Q18 R15:U19 H15:H21 C16:D18 M16:M19 I16:K21 E16:E22 L16:L22 O19:Q19 N19:N20 Z19:Z20 B19:D22 S20 X20 P20:P21 U20:W21 N21:O21 M21:M25 T21:T25 AA21:AA25 G22:K22 N22:S25 U22:Z25 B23:E25 G23:L25 M24:O24 S24:U24 AA24:AC24 C25:F25 S15:V15 Z15:AB15 AA16:AC16 T16:V16 V15:AA18 U18:X18 AB15:AC25 AB18:AE18 V19:AB19 X22:AA22 AB21:AD21 AD14:AF25 Q21:Z21">
    <cfRule type="cellIs" dxfId="1442" priority="8" stopIfTrue="1" operator="equal">
      <formula>"S"</formula>
    </cfRule>
    <cfRule type="cellIs" dxfId="1441" priority="9" stopIfTrue="1" operator="equal">
      <formula>"D"</formula>
    </cfRule>
    <cfRule type="cellIs" dxfId="144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D16" zoomScale="118" zoomScaleNormal="118" workbookViewId="0">
      <selection activeCell="E20" sqref="E20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217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31418159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/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/>
      <c r="AC15" s="11"/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/>
      <c r="O16" s="11"/>
      <c r="P16" s="11" t="s">
        <v>55</v>
      </c>
      <c r="Q16" s="11" t="s">
        <v>56</v>
      </c>
      <c r="R16" s="11" t="s">
        <v>311</v>
      </c>
      <c r="S16" s="11" t="s">
        <v>341</v>
      </c>
      <c r="T16" s="11" t="s">
        <v>341</v>
      </c>
      <c r="U16" s="11"/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10</v>
      </c>
      <c r="AI16" s="5">
        <f t="shared" si="3"/>
        <v>0</v>
      </c>
      <c r="AJ16" s="6">
        <f t="shared" si="4"/>
        <v>0</v>
      </c>
      <c r="AK16" s="6">
        <f t="shared" si="5"/>
        <v>1</v>
      </c>
      <c r="AL16" s="6">
        <f t="shared" si="0"/>
        <v>0</v>
      </c>
      <c r="AM16" s="7">
        <f t="shared" si="1"/>
        <v>11</v>
      </c>
      <c r="AN16" s="8">
        <f t="shared" si="2"/>
        <v>90.909090909090907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/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/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/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13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13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/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/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/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/>
      <c r="AE18" s="11"/>
      <c r="AF18" s="11" t="s">
        <v>55</v>
      </c>
      <c r="AG18" s="12"/>
      <c r="AH18" s="5">
        <f t="shared" si="6"/>
        <v>12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/>
      <c r="G19" s="11"/>
      <c r="H19" s="11" t="s">
        <v>55</v>
      </c>
      <c r="I19" s="11" t="s">
        <v>56</v>
      </c>
      <c r="J19" s="11" t="s">
        <v>341</v>
      </c>
      <c r="K19" s="11" t="s">
        <v>299</v>
      </c>
      <c r="L19" s="11" t="s">
        <v>341</v>
      </c>
      <c r="M19" s="11"/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/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11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12</v>
      </c>
      <c r="AN19" s="8">
        <f t="shared" si="2"/>
        <v>91.666666666666657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/>
      <c r="E20" s="11" t="s">
        <v>299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/>
      <c r="AG20" s="12"/>
      <c r="AH20" s="5">
        <f t="shared" si="6"/>
        <v>7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8</v>
      </c>
      <c r="AN20" s="8">
        <f t="shared" si="2"/>
        <v>87.5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/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/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/>
      <c r="AD21" s="11"/>
      <c r="AE21" s="11" t="s">
        <v>55</v>
      </c>
      <c r="AF21" s="11" t="s">
        <v>56</v>
      </c>
      <c r="AG21" s="12"/>
      <c r="AH21" s="5">
        <f t="shared" si="6"/>
        <v>12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/>
      <c r="F22" s="11"/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/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/>
      <c r="AA22" s="11"/>
      <c r="AB22" s="11" t="s">
        <v>55</v>
      </c>
      <c r="AC22" s="11" t="s">
        <v>56</v>
      </c>
      <c r="AD22" s="11" t="s">
        <v>311</v>
      </c>
      <c r="AE22" s="11" t="s">
        <v>311</v>
      </c>
      <c r="AF22" s="2"/>
      <c r="AG22" s="12"/>
      <c r="AH22" s="5">
        <f>COUNTIF(B22:AF22,"P")+COUNTIF(B22:AC22,"H")</f>
        <v>12</v>
      </c>
      <c r="AI22" s="5">
        <f t="shared" si="3"/>
        <v>0</v>
      </c>
      <c r="AJ22" s="6">
        <f t="shared" si="4"/>
        <v>0</v>
      </c>
      <c r="AK22" s="6">
        <f t="shared" si="5"/>
        <v>2</v>
      </c>
      <c r="AL22" s="6">
        <f>COUNTIF(B22:AF22,"L2")</f>
        <v>0</v>
      </c>
      <c r="AM22" s="7">
        <f t="shared" si="1"/>
        <v>14</v>
      </c>
      <c r="AN22" s="8">
        <f t="shared" si="2"/>
        <v>85.714285714285708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/>
      <c r="E23" s="11" t="s">
        <v>55</v>
      </c>
      <c r="F23" s="11" t="s">
        <v>56</v>
      </c>
      <c r="G23" s="11" t="s">
        <v>311</v>
      </c>
      <c r="H23" s="11" t="s">
        <v>311</v>
      </c>
      <c r="I23" s="11" t="s">
        <v>311</v>
      </c>
      <c r="J23" s="11"/>
      <c r="K23" s="11"/>
      <c r="L23" s="11" t="s">
        <v>55</v>
      </c>
      <c r="M23" s="11" t="s">
        <v>56</v>
      </c>
      <c r="N23" s="11" t="s">
        <v>311</v>
      </c>
      <c r="O23" s="11" t="s">
        <v>311</v>
      </c>
      <c r="P23" s="11" t="s">
        <v>311</v>
      </c>
      <c r="Q23" s="11"/>
      <c r="R23" s="11"/>
      <c r="S23" s="11" t="s">
        <v>55</v>
      </c>
      <c r="T23" s="11" t="s">
        <v>56</v>
      </c>
      <c r="U23" s="11" t="s">
        <v>311</v>
      </c>
      <c r="V23" s="11" t="s">
        <v>311</v>
      </c>
      <c r="W23" s="11" t="s">
        <v>311</v>
      </c>
      <c r="X23" s="11"/>
      <c r="Y23" s="11"/>
      <c r="Z23" s="11" t="s">
        <v>55</v>
      </c>
      <c r="AA23" s="11" t="s">
        <v>56</v>
      </c>
      <c r="AB23" s="11" t="s">
        <v>311</v>
      </c>
      <c r="AC23" s="11" t="s">
        <v>311</v>
      </c>
      <c r="AD23" s="11" t="s">
        <v>311</v>
      </c>
      <c r="AE23" s="11"/>
      <c r="AF23" s="11"/>
      <c r="AG23" s="12"/>
      <c r="AH23" s="5">
        <f t="shared" si="6"/>
        <v>1</v>
      </c>
      <c r="AI23" s="5">
        <f t="shared" si="3"/>
        <v>0</v>
      </c>
      <c r="AJ23" s="6">
        <f t="shared" si="4"/>
        <v>0</v>
      </c>
      <c r="AK23" s="6">
        <f t="shared" si="5"/>
        <v>12</v>
      </c>
      <c r="AL23" s="6">
        <f>COUNTIF(B23:AF23,"L2")</f>
        <v>0</v>
      </c>
      <c r="AM23" s="7">
        <f t="shared" si="1"/>
        <v>13</v>
      </c>
      <c r="AN23" s="8">
        <f t="shared" si="2"/>
        <v>7.6923076923076925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311</v>
      </c>
      <c r="E24" s="11" t="s">
        <v>311</v>
      </c>
      <c r="F24" s="11" t="s">
        <v>311</v>
      </c>
      <c r="G24" s="11"/>
      <c r="H24" s="11"/>
      <c r="I24" s="11" t="s">
        <v>55</v>
      </c>
      <c r="J24" s="11" t="s">
        <v>56</v>
      </c>
      <c r="K24" s="11" t="s">
        <v>311</v>
      </c>
      <c r="L24" s="11" t="s">
        <v>311</v>
      </c>
      <c r="M24" s="11" t="s">
        <v>311</v>
      </c>
      <c r="N24" s="11"/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5</v>
      </c>
      <c r="AI24" s="5">
        <f t="shared" si="3"/>
        <v>0</v>
      </c>
      <c r="AJ24" s="6">
        <f t="shared" si="4"/>
        <v>0</v>
      </c>
      <c r="AK24" s="6">
        <f t="shared" si="5"/>
        <v>6</v>
      </c>
      <c r="AL24" s="6">
        <f>COUNTIF(B24:AF24,"L2")</f>
        <v>0</v>
      </c>
      <c r="AM24" s="7">
        <f t="shared" si="1"/>
        <v>11</v>
      </c>
      <c r="AN24" s="8">
        <f t="shared" si="2"/>
        <v>45.454545454545453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/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/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/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14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14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103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21</v>
      </c>
      <c r="AL26" s="47">
        <f t="shared" si="7"/>
        <v>0</v>
      </c>
      <c r="AM26" s="47">
        <f t="shared" si="7"/>
        <v>126</v>
      </c>
      <c r="AN26" s="48">
        <f>IF(AM26=0,"",(AM26-AI26-AJ26)*100)/AM26</f>
        <v>98.412698412698418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97.362698412698421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1.05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21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1439" priority="1" operator="equal">
      <formula>"P"</formula>
    </cfRule>
    <cfRule type="cellIs" dxfId="1438" priority="6" operator="equal">
      <formula>"D"</formula>
    </cfRule>
    <cfRule type="cellIs" dxfId="1437" priority="7" operator="equal">
      <formula>"S"</formula>
    </cfRule>
  </conditionalFormatting>
  <conditionalFormatting sqref="B15:AF25">
    <cfRule type="cellIs" dxfId="1436" priority="2" operator="equal">
      <formula>"L2"</formula>
    </cfRule>
    <cfRule type="cellIs" dxfId="1435" priority="3" operator="equal">
      <formula>"L1"</formula>
    </cfRule>
    <cfRule type="cellIs" dxfId="1434" priority="4" operator="equal">
      <formula>"F"</formula>
    </cfRule>
    <cfRule type="cellIs" dxfId="143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432" priority="8" stopIfTrue="1" operator="equal">
      <formula>"S"</formula>
    </cfRule>
    <cfRule type="cellIs" dxfId="1431" priority="9" stopIfTrue="1" operator="equal">
      <formula>"D"</formula>
    </cfRule>
    <cfRule type="cellIs" dxfId="143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3" zoomScale="95" zoomScaleNormal="95" workbookViewId="0">
      <selection activeCell="AF28" sqref="AF28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216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37063545</v>
      </c>
      <c r="AA3" s="144"/>
      <c r="AB3" s="144"/>
      <c r="AC3" s="144"/>
      <c r="AD3" s="144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3777598661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 t="s">
        <v>341</v>
      </c>
      <c r="T15" s="11" t="s">
        <v>341</v>
      </c>
      <c r="U15" s="11"/>
      <c r="V15" s="11" t="s">
        <v>341</v>
      </c>
      <c r="W15" s="11" t="s">
        <v>55</v>
      </c>
      <c r="X15" s="11" t="s">
        <v>56</v>
      </c>
      <c r="Y15" s="11"/>
      <c r="Z15" s="11" t="s">
        <v>341</v>
      </c>
      <c r="AA15" s="11" t="s">
        <v>341</v>
      </c>
      <c r="AB15" s="11"/>
      <c r="AC15" s="11" t="s">
        <v>341</v>
      </c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 t="s">
        <v>341</v>
      </c>
      <c r="I16" s="11" t="s">
        <v>55</v>
      </c>
      <c r="J16" s="11" t="s">
        <v>56</v>
      </c>
      <c r="K16" s="11"/>
      <c r="L16" s="11" t="s">
        <v>341</v>
      </c>
      <c r="M16" s="11" t="s">
        <v>341</v>
      </c>
      <c r="N16" s="11"/>
      <c r="O16" s="11" t="s">
        <v>341</v>
      </c>
      <c r="P16" s="11" t="s">
        <v>55</v>
      </c>
      <c r="Q16" s="11" t="s">
        <v>56</v>
      </c>
      <c r="R16" s="11"/>
      <c r="S16" s="11" t="s">
        <v>341</v>
      </c>
      <c r="T16" s="11" t="s">
        <v>341</v>
      </c>
      <c r="U16" s="11"/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/>
      <c r="AC16" s="11" t="s">
        <v>341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11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11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/>
      <c r="E17" s="11" t="s">
        <v>341</v>
      </c>
      <c r="F17" s="11" t="s">
        <v>55</v>
      </c>
      <c r="G17" s="11" t="s">
        <v>56</v>
      </c>
      <c r="H17" s="11"/>
      <c r="I17" s="11" t="s">
        <v>341</v>
      </c>
      <c r="J17" s="11" t="s">
        <v>341</v>
      </c>
      <c r="K17" s="11"/>
      <c r="L17" s="11" t="s">
        <v>341</v>
      </c>
      <c r="M17" s="11" t="s">
        <v>55</v>
      </c>
      <c r="N17" s="11" t="s">
        <v>56</v>
      </c>
      <c r="O17" s="11"/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 t="s">
        <v>341</v>
      </c>
      <c r="X17" s="11" t="s">
        <v>341</v>
      </c>
      <c r="Y17" s="11"/>
      <c r="Z17" s="11" t="s">
        <v>341</v>
      </c>
      <c r="AA17" s="11" t="s">
        <v>55</v>
      </c>
      <c r="AB17" s="11" t="s">
        <v>56</v>
      </c>
      <c r="AC17" s="11"/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12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12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 t="s">
        <v>341</v>
      </c>
      <c r="H18" s="11" t="s">
        <v>341</v>
      </c>
      <c r="I18" s="11"/>
      <c r="J18" s="11" t="s">
        <v>341</v>
      </c>
      <c r="K18" s="11" t="s">
        <v>55</v>
      </c>
      <c r="L18" s="11" t="s">
        <v>56</v>
      </c>
      <c r="M18" s="11"/>
      <c r="N18" s="11" t="s">
        <v>341</v>
      </c>
      <c r="O18" s="11" t="s">
        <v>341</v>
      </c>
      <c r="P18" s="11"/>
      <c r="Q18" s="11" t="s">
        <v>341</v>
      </c>
      <c r="R18" s="11" t="s">
        <v>55</v>
      </c>
      <c r="S18" s="11" t="s">
        <v>56</v>
      </c>
      <c r="T18" s="11"/>
      <c r="U18" s="11" t="s">
        <v>341</v>
      </c>
      <c r="V18" s="11" t="s">
        <v>341</v>
      </c>
      <c r="W18" s="11"/>
      <c r="X18" s="11" t="s">
        <v>341</v>
      </c>
      <c r="Y18" s="11" t="s">
        <v>55</v>
      </c>
      <c r="Z18" s="11" t="s">
        <v>56</v>
      </c>
      <c r="AA18" s="11"/>
      <c r="AB18" s="11" t="s">
        <v>341</v>
      </c>
      <c r="AC18" s="11" t="s">
        <v>341</v>
      </c>
      <c r="AD18" s="11"/>
      <c r="AE18" s="11" t="s">
        <v>341</v>
      </c>
      <c r="AF18" s="11" t="s">
        <v>55</v>
      </c>
      <c r="AG18" s="12"/>
      <c r="AH18" s="5">
        <f t="shared" si="6"/>
        <v>12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 t="s">
        <v>341</v>
      </c>
      <c r="E19" s="11" t="s">
        <v>341</v>
      </c>
      <c r="F19" s="11"/>
      <c r="G19" s="11" t="s">
        <v>341</v>
      </c>
      <c r="H19" s="11" t="s">
        <v>55</v>
      </c>
      <c r="I19" s="11" t="s">
        <v>56</v>
      </c>
      <c r="J19" s="11"/>
      <c r="K19" s="11" t="s">
        <v>341</v>
      </c>
      <c r="L19" s="11" t="s">
        <v>341</v>
      </c>
      <c r="M19" s="11"/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/>
      <c r="Y19" s="11" t="s">
        <v>341</v>
      </c>
      <c r="Z19" s="11" t="s">
        <v>341</v>
      </c>
      <c r="AA19" s="11"/>
      <c r="AB19" s="11" t="s">
        <v>341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11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11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/>
      <c r="E20" s="11" t="s">
        <v>341</v>
      </c>
      <c r="F20" s="11" t="s">
        <v>55</v>
      </c>
      <c r="G20" s="11" t="s">
        <v>56</v>
      </c>
      <c r="H20" s="11"/>
      <c r="I20" s="11" t="s">
        <v>341</v>
      </c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 t="s">
        <v>341</v>
      </c>
      <c r="AE20" s="16" t="s">
        <v>341</v>
      </c>
      <c r="AF20" s="16"/>
      <c r="AG20" s="12"/>
      <c r="AH20" s="5">
        <f t="shared" si="6"/>
        <v>7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7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/>
      <c r="F21" s="11" t="s">
        <v>341</v>
      </c>
      <c r="G21" s="11" t="s">
        <v>341</v>
      </c>
      <c r="H21" s="11"/>
      <c r="I21" s="11" t="s">
        <v>341</v>
      </c>
      <c r="J21" s="11" t="s">
        <v>55</v>
      </c>
      <c r="K21" s="11" t="s">
        <v>56</v>
      </c>
      <c r="L21" s="11"/>
      <c r="M21" s="11" t="s">
        <v>341</v>
      </c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/>
      <c r="T21" s="11" t="s">
        <v>341</v>
      </c>
      <c r="U21" s="11" t="s">
        <v>341</v>
      </c>
      <c r="V21" s="11"/>
      <c r="W21" s="11" t="s">
        <v>341</v>
      </c>
      <c r="X21" s="11" t="s">
        <v>55</v>
      </c>
      <c r="Y21" s="11" t="s">
        <v>56</v>
      </c>
      <c r="Z21" s="11"/>
      <c r="AA21" s="11" t="s">
        <v>341</v>
      </c>
      <c r="AB21" s="11" t="s">
        <v>341</v>
      </c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12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 t="s">
        <v>341</v>
      </c>
      <c r="D22" s="11" t="s">
        <v>341</v>
      </c>
      <c r="E22" s="11"/>
      <c r="F22" s="11" t="s">
        <v>341</v>
      </c>
      <c r="G22" s="11" t="s">
        <v>55</v>
      </c>
      <c r="H22" s="11" t="s">
        <v>56</v>
      </c>
      <c r="I22" s="11"/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/>
      <c r="Q22" s="11" t="s">
        <v>341</v>
      </c>
      <c r="R22" s="11" t="s">
        <v>341</v>
      </c>
      <c r="S22" s="11"/>
      <c r="T22" s="11" t="s">
        <v>341</v>
      </c>
      <c r="U22" s="11" t="s">
        <v>55</v>
      </c>
      <c r="V22" s="11" t="s">
        <v>56</v>
      </c>
      <c r="W22" s="11"/>
      <c r="X22" s="11" t="s">
        <v>341</v>
      </c>
      <c r="Y22" s="11" t="s">
        <v>341</v>
      </c>
      <c r="Z22" s="11"/>
      <c r="AA22" s="11" t="s">
        <v>341</v>
      </c>
      <c r="AB22" s="11" t="s">
        <v>55</v>
      </c>
      <c r="AC22" s="11" t="s">
        <v>56</v>
      </c>
      <c r="AD22" s="11"/>
      <c r="AE22" s="11" t="s">
        <v>341</v>
      </c>
      <c r="AF22" s="2"/>
      <c r="AG22" s="12"/>
      <c r="AH22" s="5">
        <f>COUNTIF(B22:AF22,"P")+COUNTIF(B22:AC22,"H")</f>
        <v>13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13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 t="s">
        <v>341</v>
      </c>
      <c r="E23" s="11" t="s">
        <v>55</v>
      </c>
      <c r="F23" s="11" t="s">
        <v>56</v>
      </c>
      <c r="G23" s="11"/>
      <c r="H23" s="11" t="s">
        <v>341</v>
      </c>
      <c r="I23" s="11" t="s">
        <v>341</v>
      </c>
      <c r="J23" s="11"/>
      <c r="K23" s="11" t="s">
        <v>341</v>
      </c>
      <c r="L23" s="11" t="s">
        <v>55</v>
      </c>
      <c r="M23" s="11" t="s">
        <v>56</v>
      </c>
      <c r="N23" s="11"/>
      <c r="O23" s="11" t="s">
        <v>341</v>
      </c>
      <c r="P23" s="11" t="s">
        <v>341</v>
      </c>
      <c r="Q23" s="11"/>
      <c r="R23" s="11" t="s">
        <v>341</v>
      </c>
      <c r="S23" s="11" t="s">
        <v>55</v>
      </c>
      <c r="T23" s="11" t="s">
        <v>56</v>
      </c>
      <c r="U23" s="11"/>
      <c r="V23" s="11" t="s">
        <v>341</v>
      </c>
      <c r="W23" s="11" t="s">
        <v>341</v>
      </c>
      <c r="X23" s="11"/>
      <c r="Y23" s="11" t="s">
        <v>341</v>
      </c>
      <c r="Z23" s="11" t="s">
        <v>55</v>
      </c>
      <c r="AA23" s="11" t="s">
        <v>56</v>
      </c>
      <c r="AB23" s="11"/>
      <c r="AC23" s="11" t="s">
        <v>341</v>
      </c>
      <c r="AD23" s="11" t="s">
        <v>341</v>
      </c>
      <c r="AE23" s="11"/>
      <c r="AF23" s="11" t="s">
        <v>341</v>
      </c>
      <c r="AG23" s="12"/>
      <c r="AH23" s="5">
        <f t="shared" si="6"/>
        <v>14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14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 t="s">
        <v>341</v>
      </c>
      <c r="F24" s="11" t="s">
        <v>341</v>
      </c>
      <c r="G24" s="11"/>
      <c r="H24" s="11" t="s">
        <v>341</v>
      </c>
      <c r="I24" s="11" t="s">
        <v>55</v>
      </c>
      <c r="J24" s="11" t="s">
        <v>56</v>
      </c>
      <c r="K24" s="11"/>
      <c r="L24" s="11" t="s">
        <v>341</v>
      </c>
      <c r="M24" s="11" t="s">
        <v>341</v>
      </c>
      <c r="N24" s="11"/>
      <c r="O24" s="11" t="s">
        <v>341</v>
      </c>
      <c r="P24" s="11" t="s">
        <v>55</v>
      </c>
      <c r="Q24" s="11" t="s">
        <v>56</v>
      </c>
      <c r="R24" s="11"/>
      <c r="S24" s="11" t="s">
        <v>341</v>
      </c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11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11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 t="s">
        <v>341</v>
      </c>
      <c r="D25" s="35" t="s">
        <v>341</v>
      </c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/>
      <c r="M25" s="35" t="s">
        <v>341</v>
      </c>
      <c r="N25" s="35" t="s">
        <v>55</v>
      </c>
      <c r="O25" s="35" t="s">
        <v>56</v>
      </c>
      <c r="P25" s="35"/>
      <c r="Q25" s="35" t="s">
        <v>341</v>
      </c>
      <c r="R25" s="35" t="s">
        <v>341</v>
      </c>
      <c r="S25" s="35"/>
      <c r="T25" s="35" t="s">
        <v>341</v>
      </c>
      <c r="U25" s="35" t="s">
        <v>55</v>
      </c>
      <c r="V25" s="35" t="s">
        <v>56</v>
      </c>
      <c r="W25" s="35"/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/>
      <c r="AE25" s="35" t="s">
        <v>341</v>
      </c>
      <c r="AF25" s="35" t="s">
        <v>341</v>
      </c>
      <c r="AG25" s="18"/>
      <c r="AH25" s="36">
        <f t="shared" si="6"/>
        <v>14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14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123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123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D3"/>
  </mergeCells>
  <conditionalFormatting sqref="B14:AF25">
    <cfRule type="cellIs" dxfId="1429" priority="1" operator="equal">
      <formula>"P"</formula>
    </cfRule>
    <cfRule type="cellIs" dxfId="1428" priority="6" operator="equal">
      <formula>"D"</formula>
    </cfRule>
    <cfRule type="cellIs" dxfId="1427" priority="7" operator="equal">
      <formula>"S"</formula>
    </cfRule>
  </conditionalFormatting>
  <conditionalFormatting sqref="B15:AF25">
    <cfRule type="cellIs" dxfId="1426" priority="2" operator="equal">
      <formula>"L2"</formula>
    </cfRule>
    <cfRule type="cellIs" dxfId="1425" priority="3" operator="equal">
      <formula>"L1"</formula>
    </cfRule>
    <cfRule type="cellIs" dxfId="1424" priority="4" operator="equal">
      <formula>"F"</formula>
    </cfRule>
    <cfRule type="cellIs" dxfId="142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422" priority="8" stopIfTrue="1" operator="equal">
      <formula>"S"</formula>
    </cfRule>
    <cfRule type="cellIs" dxfId="1421" priority="9" stopIfTrue="1" operator="equal">
      <formula>"D"</formula>
    </cfRule>
    <cfRule type="cellIs" dxfId="142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E1" zoomScale="130" zoomScaleNormal="130" workbookViewId="0">
      <selection sqref="A1:AP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215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299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18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94.73684210526315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299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19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95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312</v>
      </c>
      <c r="H21" s="11" t="s">
        <v>312</v>
      </c>
      <c r="I21" s="11" t="s">
        <v>312</v>
      </c>
      <c r="J21" s="11" t="s">
        <v>55</v>
      </c>
      <c r="K21" s="11" t="s">
        <v>56</v>
      </c>
      <c r="L21" s="11" t="s">
        <v>312</v>
      </c>
      <c r="M21" s="11" t="s">
        <v>312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15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5</v>
      </c>
      <c r="AM21" s="7">
        <f t="shared" si="1"/>
        <v>20</v>
      </c>
      <c r="AN21" s="8">
        <f t="shared" si="2"/>
        <v>75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299</v>
      </c>
      <c r="AG23" s="12"/>
      <c r="AH23" s="5">
        <f t="shared" si="6"/>
        <v>22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95.652173913043484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193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0</v>
      </c>
      <c r="AL26" s="47">
        <f t="shared" si="7"/>
        <v>5</v>
      </c>
      <c r="AM26" s="47">
        <f t="shared" si="7"/>
        <v>201</v>
      </c>
      <c r="AN26" s="48">
        <f>IF(AM26=0,"",(AM26-AI26-AJ26)*100)/AM26</f>
        <v>98.507462686567166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98.507462686567166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419" priority="1" operator="equal">
      <formula>"P"</formula>
    </cfRule>
    <cfRule type="cellIs" dxfId="1418" priority="6" operator="equal">
      <formula>"D"</formula>
    </cfRule>
    <cfRule type="cellIs" dxfId="1417" priority="7" operator="equal">
      <formula>"S"</formula>
    </cfRule>
  </conditionalFormatting>
  <conditionalFormatting sqref="B15:AF25">
    <cfRule type="cellIs" dxfId="1416" priority="2" operator="equal">
      <formula>"L2"</formula>
    </cfRule>
    <cfRule type="cellIs" dxfId="1415" priority="3" operator="equal">
      <formula>"L1"</formula>
    </cfRule>
    <cfRule type="cellIs" dxfId="1414" priority="4" operator="equal">
      <formula>"F"</formula>
    </cfRule>
    <cfRule type="cellIs" dxfId="1413" priority="5" operator="equal">
      <formula>"F"</formula>
    </cfRule>
  </conditionalFormatting>
  <conditionalFormatting sqref="H14:I14 N14:AC14 C14:E15 J14:M15 B14:B18 G14:G21 F14:F25 AD14:AF25 I15 N15:Q18 R15:U19 H15:H21 AB15:AC25 C16:D18 M16:M19 I16:K21 E16:E22 L16:L22 N19:N20 Z19:Z20 B19:D22 S20 X20 P20:P21 U20:W21 N21:O21 M21:M25 T21:T25 AA21:AA25 B23:E25 Z15:AC15 AA16:AC16 S15:V16 L16:O16 G16:H16 I17:L17 G18:J18 D19:G19 C20:E20 C22:K22 G23:L25 E24:H24 C25:F25 K25:M25 L24:O24 N22:S25 Q22:T22 K19:Q19 Q25:T25 S24:U24 U22:Z25 X22:AA22 AC23:AE23 AA24:AC24 Q21:AD21 V15:AA18 AB18:AE18 V19:AB19">
    <cfRule type="cellIs" dxfId="1412" priority="8" stopIfTrue="1" operator="equal">
      <formula>"S"</formula>
    </cfRule>
    <cfRule type="cellIs" dxfId="1411" priority="9" stopIfTrue="1" operator="equal">
      <formula>"D"</formula>
    </cfRule>
    <cfRule type="cellIs" dxfId="141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0" zoomScaleNormal="100" workbookViewId="0">
      <selection activeCell="AB21" sqref="AB2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214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 t="s">
        <v>341</v>
      </c>
      <c r="U15" s="11"/>
      <c r="V15" s="11" t="s">
        <v>341</v>
      </c>
      <c r="W15" s="11" t="s">
        <v>55</v>
      </c>
      <c r="X15" s="11" t="s">
        <v>56</v>
      </c>
      <c r="Y15" s="11" t="s">
        <v>341</v>
      </c>
      <c r="Z15" s="11"/>
      <c r="AA15" s="11" t="s">
        <v>341</v>
      </c>
      <c r="AB15" s="11"/>
      <c r="AC15" s="11" t="s">
        <v>341</v>
      </c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 t="s">
        <v>341</v>
      </c>
      <c r="I16" s="11" t="s">
        <v>55</v>
      </c>
      <c r="J16" s="11" t="s">
        <v>56</v>
      </c>
      <c r="K16" s="11" t="s">
        <v>341</v>
      </c>
      <c r="L16" s="11"/>
      <c r="M16" s="11" t="s">
        <v>341</v>
      </c>
      <c r="N16" s="11"/>
      <c r="O16" s="11" t="s">
        <v>341</v>
      </c>
      <c r="P16" s="11" t="s">
        <v>55</v>
      </c>
      <c r="Q16" s="11" t="s">
        <v>56</v>
      </c>
      <c r="R16" s="11" t="s">
        <v>341</v>
      </c>
      <c r="S16" s="11"/>
      <c r="T16" s="11" t="s">
        <v>341</v>
      </c>
      <c r="U16" s="11"/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/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11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11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 t="s">
        <v>341</v>
      </c>
      <c r="F17" s="11" t="s">
        <v>55</v>
      </c>
      <c r="G17" s="11" t="s">
        <v>56</v>
      </c>
      <c r="H17" s="11" t="s">
        <v>341</v>
      </c>
      <c r="I17" s="11"/>
      <c r="J17" s="11" t="s">
        <v>341</v>
      </c>
      <c r="K17" s="11"/>
      <c r="L17" s="11" t="s">
        <v>299</v>
      </c>
      <c r="M17" s="11" t="s">
        <v>55</v>
      </c>
      <c r="N17" s="11" t="s">
        <v>56</v>
      </c>
      <c r="O17" s="11" t="s">
        <v>341</v>
      </c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 t="s">
        <v>299</v>
      </c>
      <c r="Y17" s="11"/>
      <c r="Z17" s="11" t="s">
        <v>341</v>
      </c>
      <c r="AA17" s="11" t="s">
        <v>55</v>
      </c>
      <c r="AB17" s="11" t="s">
        <v>56</v>
      </c>
      <c r="AC17" s="11" t="s">
        <v>341</v>
      </c>
      <c r="AD17" s="11"/>
      <c r="AE17" s="11" t="s">
        <v>341</v>
      </c>
      <c r="AF17" s="2"/>
      <c r="AG17" s="12"/>
      <c r="AH17" s="5">
        <f t="shared" ref="AH17:AH25" si="6">COUNTIF(B17:AF17,"P")+COUNTIF(B17:AC17,"H")</f>
        <v>9</v>
      </c>
      <c r="AI17" s="5">
        <f t="shared" si="3"/>
        <v>0</v>
      </c>
      <c r="AJ17" s="6">
        <f t="shared" si="4"/>
        <v>2</v>
      </c>
      <c r="AK17" s="6">
        <f t="shared" si="5"/>
        <v>0</v>
      </c>
      <c r="AL17" s="6">
        <f t="shared" si="0"/>
        <v>0</v>
      </c>
      <c r="AM17" s="7">
        <f t="shared" si="1"/>
        <v>11</v>
      </c>
      <c r="AN17" s="8">
        <f t="shared" si="2"/>
        <v>81.818181818181827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 t="s">
        <v>341</v>
      </c>
      <c r="I18" s="11"/>
      <c r="J18" s="11" t="s">
        <v>341</v>
      </c>
      <c r="K18" s="11" t="s">
        <v>55</v>
      </c>
      <c r="L18" s="11" t="s">
        <v>56</v>
      </c>
      <c r="M18" s="11" t="s">
        <v>299</v>
      </c>
      <c r="N18" s="11"/>
      <c r="O18" s="11" t="s">
        <v>341</v>
      </c>
      <c r="P18" s="11"/>
      <c r="Q18" s="11" t="s">
        <v>341</v>
      </c>
      <c r="R18" s="11" t="s">
        <v>55</v>
      </c>
      <c r="S18" s="11" t="s">
        <v>56</v>
      </c>
      <c r="T18" s="11" t="s">
        <v>341</v>
      </c>
      <c r="U18" s="11"/>
      <c r="V18" s="11" t="s">
        <v>341</v>
      </c>
      <c r="W18" s="11"/>
      <c r="X18" s="11" t="s">
        <v>341</v>
      </c>
      <c r="Y18" s="11" t="s">
        <v>55</v>
      </c>
      <c r="Z18" s="11" t="s">
        <v>56</v>
      </c>
      <c r="AA18" s="11" t="s">
        <v>341</v>
      </c>
      <c r="AB18" s="11"/>
      <c r="AC18" s="11" t="s">
        <v>341</v>
      </c>
      <c r="AD18" s="11"/>
      <c r="AE18" s="11" t="s">
        <v>341</v>
      </c>
      <c r="AF18" s="11" t="s">
        <v>55</v>
      </c>
      <c r="AG18" s="12"/>
      <c r="AH18" s="5">
        <f t="shared" si="6"/>
        <v>11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91.666666666666657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 t="s">
        <v>341</v>
      </c>
      <c r="F19" s="11"/>
      <c r="G19" s="11" t="s">
        <v>341</v>
      </c>
      <c r="H19" s="11" t="s">
        <v>55</v>
      </c>
      <c r="I19" s="11" t="s">
        <v>56</v>
      </c>
      <c r="J19" s="11" t="s">
        <v>341</v>
      </c>
      <c r="K19" s="11"/>
      <c r="L19" s="11" t="s">
        <v>341</v>
      </c>
      <c r="M19" s="11"/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 t="s">
        <v>299</v>
      </c>
      <c r="Y19" s="11"/>
      <c r="Z19" s="11" t="s">
        <v>341</v>
      </c>
      <c r="AA19" s="11"/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10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11</v>
      </c>
      <c r="AN19" s="8">
        <f t="shared" si="2"/>
        <v>90.909090909090907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/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 t="s">
        <v>311</v>
      </c>
      <c r="AF20" s="16"/>
      <c r="AG20" s="12"/>
      <c r="AH20" s="5">
        <f t="shared" si="6"/>
        <v>6</v>
      </c>
      <c r="AI20" s="5">
        <f t="shared" si="3"/>
        <v>0</v>
      </c>
      <c r="AJ20" s="6">
        <f t="shared" si="4"/>
        <v>0</v>
      </c>
      <c r="AK20" s="6">
        <f t="shared" si="5"/>
        <v>1</v>
      </c>
      <c r="AL20" s="6">
        <f>COUNTIF(B20:AD20,"L2")</f>
        <v>0</v>
      </c>
      <c r="AM20" s="7">
        <f t="shared" si="1"/>
        <v>7</v>
      </c>
      <c r="AN20" s="8">
        <f t="shared" si="2"/>
        <v>85.714285714285708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/>
      <c r="G21" s="11" t="s">
        <v>341</v>
      </c>
      <c r="H21" s="11"/>
      <c r="I21" s="11" t="s">
        <v>341</v>
      </c>
      <c r="J21" s="11" t="s">
        <v>55</v>
      </c>
      <c r="K21" s="11" t="s">
        <v>56</v>
      </c>
      <c r="L21" s="11" t="s">
        <v>341</v>
      </c>
      <c r="M21" s="11"/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 t="s">
        <v>341</v>
      </c>
      <c r="V21" s="11"/>
      <c r="W21" s="11" t="s">
        <v>341</v>
      </c>
      <c r="X21" s="11" t="s">
        <v>55</v>
      </c>
      <c r="Y21" s="11" t="s">
        <v>56</v>
      </c>
      <c r="Z21" s="11" t="s">
        <v>341</v>
      </c>
      <c r="AA21" s="11"/>
      <c r="AB21" s="11" t="s">
        <v>299</v>
      </c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11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91.666666666666657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 t="s">
        <v>341</v>
      </c>
      <c r="E22" s="11"/>
      <c r="F22" s="11" t="s">
        <v>340</v>
      </c>
      <c r="G22" s="11" t="s">
        <v>55</v>
      </c>
      <c r="H22" s="11" t="s">
        <v>56</v>
      </c>
      <c r="I22" s="11" t="s">
        <v>341</v>
      </c>
      <c r="J22" s="11"/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/>
      <c r="R22" s="11" t="s">
        <v>341</v>
      </c>
      <c r="S22" s="11"/>
      <c r="T22" s="11" t="s">
        <v>341</v>
      </c>
      <c r="U22" s="11" t="s">
        <v>55</v>
      </c>
      <c r="V22" s="11" t="s">
        <v>56</v>
      </c>
      <c r="W22" s="11" t="s">
        <v>341</v>
      </c>
      <c r="X22" s="11"/>
      <c r="Y22" s="11" t="s">
        <v>341</v>
      </c>
      <c r="Z22" s="11"/>
      <c r="AA22" s="11" t="s">
        <v>341</v>
      </c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12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12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 t="s">
        <v>341</v>
      </c>
      <c r="E23" s="11" t="s">
        <v>55</v>
      </c>
      <c r="F23" s="11" t="s">
        <v>56</v>
      </c>
      <c r="G23" s="11" t="s">
        <v>341</v>
      </c>
      <c r="H23" s="11"/>
      <c r="I23" s="11" t="s">
        <v>341</v>
      </c>
      <c r="J23" s="11"/>
      <c r="K23" s="11" t="s">
        <v>341</v>
      </c>
      <c r="L23" s="11" t="s">
        <v>55</v>
      </c>
      <c r="M23" s="11" t="s">
        <v>56</v>
      </c>
      <c r="N23" s="11" t="s">
        <v>341</v>
      </c>
      <c r="O23" s="11"/>
      <c r="P23" s="11" t="s">
        <v>341</v>
      </c>
      <c r="Q23" s="11"/>
      <c r="R23" s="11" t="s">
        <v>341</v>
      </c>
      <c r="S23" s="11" t="s">
        <v>55</v>
      </c>
      <c r="T23" s="11" t="s">
        <v>56</v>
      </c>
      <c r="U23" s="11" t="s">
        <v>299</v>
      </c>
      <c r="V23" s="11"/>
      <c r="W23" s="11" t="s">
        <v>341</v>
      </c>
      <c r="X23" s="11"/>
      <c r="Y23" s="11" t="s">
        <v>341</v>
      </c>
      <c r="Z23" s="11" t="s">
        <v>55</v>
      </c>
      <c r="AA23" s="11" t="s">
        <v>56</v>
      </c>
      <c r="AB23" s="11" t="s">
        <v>341</v>
      </c>
      <c r="AC23" s="11"/>
      <c r="AD23" s="11" t="s">
        <v>341</v>
      </c>
      <c r="AE23" s="11"/>
      <c r="AF23" s="11" t="s">
        <v>341</v>
      </c>
      <c r="AG23" s="12"/>
      <c r="AH23" s="5">
        <f t="shared" si="6"/>
        <v>13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14</v>
      </c>
      <c r="AN23" s="8">
        <f t="shared" si="2"/>
        <v>92.857142857142861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 t="s">
        <v>341</v>
      </c>
      <c r="G24" s="11"/>
      <c r="H24" s="11" t="s">
        <v>341</v>
      </c>
      <c r="I24" s="11" t="s">
        <v>55</v>
      </c>
      <c r="J24" s="11" t="s">
        <v>56</v>
      </c>
      <c r="K24" s="11" t="s">
        <v>341</v>
      </c>
      <c r="L24" s="11"/>
      <c r="M24" s="11" t="s">
        <v>341</v>
      </c>
      <c r="N24" s="11"/>
      <c r="O24" s="11" t="s">
        <v>341</v>
      </c>
      <c r="P24" s="11" t="s">
        <v>55</v>
      </c>
      <c r="Q24" s="11" t="s">
        <v>56</v>
      </c>
      <c r="R24" s="11" t="s">
        <v>341</v>
      </c>
      <c r="S24" s="11"/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10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 t="s">
        <v>341</v>
      </c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/>
      <c r="M25" s="35" t="s">
        <v>341</v>
      </c>
      <c r="N25" s="35" t="s">
        <v>55</v>
      </c>
      <c r="O25" s="35" t="s">
        <v>56</v>
      </c>
      <c r="P25" s="35" t="s">
        <v>341</v>
      </c>
      <c r="Q25" s="35"/>
      <c r="R25" s="35" t="s">
        <v>341</v>
      </c>
      <c r="S25" s="35"/>
      <c r="T25" s="35" t="s">
        <v>341</v>
      </c>
      <c r="U25" s="35" t="s">
        <v>55</v>
      </c>
      <c r="V25" s="35" t="s">
        <v>56</v>
      </c>
      <c r="W25" s="35" t="s">
        <v>341</v>
      </c>
      <c r="X25" s="35"/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/>
      <c r="AF25" s="35" t="s">
        <v>341</v>
      </c>
      <c r="AG25" s="18"/>
      <c r="AH25" s="36">
        <f t="shared" si="6"/>
        <v>13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13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112</v>
      </c>
      <c r="AI26" s="47">
        <f t="shared" ref="AI26:AM26" si="7">SUM(AI14:AI25)</f>
        <v>0</v>
      </c>
      <c r="AJ26" s="47">
        <f t="shared" si="7"/>
        <v>6</v>
      </c>
      <c r="AK26" s="47">
        <f t="shared" si="7"/>
        <v>1</v>
      </c>
      <c r="AL26" s="47">
        <f t="shared" si="7"/>
        <v>0</v>
      </c>
      <c r="AM26" s="47">
        <f t="shared" si="7"/>
        <v>119</v>
      </c>
      <c r="AN26" s="48">
        <f>IF(AM26=0,"",(AM26-AI26-AJ26)*100)/AM26</f>
        <v>94.957983193277315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6</v>
      </c>
      <c r="AN30" s="43" t="s">
        <v>48</v>
      </c>
      <c r="AO30" s="44">
        <f>AN26-AL31</f>
        <v>94.907983193277317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0.05</v>
      </c>
      <c r="AM31" s="61"/>
      <c r="AN31" s="43" t="s">
        <v>50</v>
      </c>
      <c r="AO31" s="42">
        <f>IF(AO30&lt;89,0,IF(AO30&gt;98,10,VLOOKUP(AO30,'[1]Pla. Aux.'!A18:B1118,2)))</f>
        <v>6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1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409" priority="1" operator="equal">
      <formula>"P"</formula>
    </cfRule>
    <cfRule type="cellIs" dxfId="1408" priority="6" operator="equal">
      <formula>"D"</formula>
    </cfRule>
    <cfRule type="cellIs" dxfId="1407" priority="7" operator="equal">
      <formula>"S"</formula>
    </cfRule>
  </conditionalFormatting>
  <conditionalFormatting sqref="B15:AF25">
    <cfRule type="cellIs" dxfId="1406" priority="2" operator="equal">
      <formula>"L2"</formula>
    </cfRule>
    <cfRule type="cellIs" dxfId="1405" priority="3" operator="equal">
      <formula>"L1"</formula>
    </cfRule>
    <cfRule type="cellIs" dxfId="1404" priority="4" operator="equal">
      <formula>"F"</formula>
    </cfRule>
    <cfRule type="cellIs" dxfId="140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402" priority="8" stopIfTrue="1" operator="equal">
      <formula>"S"</formula>
    </cfRule>
    <cfRule type="cellIs" dxfId="1401" priority="9" stopIfTrue="1" operator="equal">
      <formula>"D"</formula>
    </cfRule>
    <cfRule type="cellIs" dxfId="140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E16" zoomScale="130" zoomScaleNormal="130" workbookViewId="0">
      <selection activeCell="AF25" sqref="AF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213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34140177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299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18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94.73684210526315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299</v>
      </c>
      <c r="AC19" s="11" t="s">
        <v>55</v>
      </c>
      <c r="AD19" s="11" t="s">
        <v>56</v>
      </c>
      <c r="AE19" s="11" t="s">
        <v>311</v>
      </c>
      <c r="AF19" s="2"/>
      <c r="AG19" s="12"/>
      <c r="AH19" s="5">
        <f t="shared" si="6"/>
        <v>17</v>
      </c>
      <c r="AI19" s="5">
        <f t="shared" si="3"/>
        <v>0</v>
      </c>
      <c r="AJ19" s="6">
        <f t="shared" si="4"/>
        <v>1</v>
      </c>
      <c r="AK19" s="6">
        <f t="shared" si="5"/>
        <v>1</v>
      </c>
      <c r="AL19" s="6">
        <f t="shared" si="0"/>
        <v>0</v>
      </c>
      <c r="AM19" s="7">
        <f t="shared" si="1"/>
        <v>19</v>
      </c>
      <c r="AN19" s="8">
        <f t="shared" si="2"/>
        <v>89.473684210526315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311</v>
      </c>
      <c r="AF20" s="16" t="s">
        <v>311</v>
      </c>
      <c r="AG20" s="12"/>
      <c r="AH20" s="5">
        <f t="shared" si="6"/>
        <v>10</v>
      </c>
      <c r="AI20" s="5">
        <f t="shared" si="3"/>
        <v>0</v>
      </c>
      <c r="AJ20" s="6">
        <f t="shared" si="4"/>
        <v>0</v>
      </c>
      <c r="AK20" s="6">
        <f t="shared" si="5"/>
        <v>2</v>
      </c>
      <c r="AL20" s="6">
        <f>COUNTIF(B20:AD20,"L2")</f>
        <v>0</v>
      </c>
      <c r="AM20" s="7">
        <f t="shared" si="1"/>
        <v>12</v>
      </c>
      <c r="AN20" s="8">
        <f t="shared" si="2"/>
        <v>83.333333333333343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299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311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19</v>
      </c>
      <c r="AI22" s="5">
        <f t="shared" si="3"/>
        <v>0</v>
      </c>
      <c r="AJ22" s="6">
        <f t="shared" si="4"/>
        <v>1</v>
      </c>
      <c r="AK22" s="6">
        <f t="shared" si="5"/>
        <v>1</v>
      </c>
      <c r="AL22" s="6">
        <f>COUNTIF(B22:AF22,"L2")</f>
        <v>0</v>
      </c>
      <c r="AM22" s="7">
        <f t="shared" si="1"/>
        <v>21</v>
      </c>
      <c r="AN22" s="8">
        <f t="shared" si="2"/>
        <v>90.476190476190482</v>
      </c>
      <c r="AO22" s="106"/>
      <c r="AP22" s="107"/>
    </row>
    <row r="23" spans="1:42" x14ac:dyDescent="0.25">
      <c r="A23" s="9" t="s">
        <v>43</v>
      </c>
      <c r="B23" s="11" t="s">
        <v>311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311</v>
      </c>
      <c r="R23" s="11" t="s">
        <v>311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311</v>
      </c>
      <c r="AE23" s="11" t="s">
        <v>341</v>
      </c>
      <c r="AF23" s="11" t="s">
        <v>299</v>
      </c>
      <c r="AG23" s="12"/>
      <c r="AH23" s="5">
        <f t="shared" si="6"/>
        <v>18</v>
      </c>
      <c r="AI23" s="5">
        <f t="shared" si="3"/>
        <v>0</v>
      </c>
      <c r="AJ23" s="6">
        <f t="shared" si="4"/>
        <v>1</v>
      </c>
      <c r="AK23" s="6">
        <f t="shared" si="5"/>
        <v>4</v>
      </c>
      <c r="AL23" s="6">
        <f>COUNTIF(B23:AF23,"L2")</f>
        <v>0</v>
      </c>
      <c r="AM23" s="7">
        <f t="shared" si="1"/>
        <v>23</v>
      </c>
      <c r="AN23" s="8">
        <f t="shared" si="2"/>
        <v>78.260869565217391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299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17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94.444444444444443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188</v>
      </c>
      <c r="AI26" s="47">
        <f t="shared" ref="AI26:AM26" si="7">SUM(AI14:AI25)</f>
        <v>0</v>
      </c>
      <c r="AJ26" s="47">
        <f t="shared" si="7"/>
        <v>5</v>
      </c>
      <c r="AK26" s="47">
        <f t="shared" si="7"/>
        <v>8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97.512437810945272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97.112437810945266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0.4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8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1399" priority="1" operator="equal">
      <formula>"P"</formula>
    </cfRule>
    <cfRule type="cellIs" dxfId="1398" priority="6" operator="equal">
      <formula>"D"</formula>
    </cfRule>
    <cfRule type="cellIs" dxfId="1397" priority="7" operator="equal">
      <formula>"S"</formula>
    </cfRule>
  </conditionalFormatting>
  <conditionalFormatting sqref="B15:AF25">
    <cfRule type="cellIs" dxfId="1396" priority="2" operator="equal">
      <formula>"L2"</formula>
    </cfRule>
    <cfRule type="cellIs" dxfId="1395" priority="3" operator="equal">
      <formula>"L1"</formula>
    </cfRule>
    <cfRule type="cellIs" dxfId="1394" priority="4" operator="equal">
      <formula>"F"</formula>
    </cfRule>
    <cfRule type="cellIs" dxfId="1393" priority="5" operator="equal">
      <formula>"F"</formula>
    </cfRule>
  </conditionalFormatting>
  <conditionalFormatting sqref="H14:I14 N14:AC14 C14:E15 J14:M15 B14:B18 G14:G21 F14:F25 AD14:AF25 I15 N15:Q18 R15:U19 H15:H21 AB15:AC25 C16:D18 M16:M19 I16:K21 E16:E22 L16:L22 V19:Y19 AA19 N19:N20 Z19:Z20 B19:D22 S20 X20 P20:P21 U20:W21 N21:O21 Q21:S21 X21:Z21 M21:M25 T21:T25 AA21:AA25 G22:K22 N22:S25 U22:Z25 B23:E25 G23:L25 S15:V16 V15:AA18 U18:X18 Z15:AC15 AA16:AC16 G18:J18 D19:G19 C20:E20 K19:Q19">
    <cfRule type="cellIs" dxfId="1392" priority="8" stopIfTrue="1" operator="equal">
      <formula>"S"</formula>
    </cfRule>
    <cfRule type="cellIs" dxfId="1391" priority="9" stopIfTrue="1" operator="equal">
      <formula>"D"</formula>
    </cfRule>
    <cfRule type="cellIs" dxfId="139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B19" zoomScale="124" zoomScaleNormal="124" workbookViewId="0">
      <selection activeCell="AF26" sqref="AF26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212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34814241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3777629933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/>
      <c r="Z15" s="11"/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/>
      <c r="L16" s="11"/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/>
      <c r="S16" s="11"/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/>
      <c r="I17" s="11"/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/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 t="s">
        <v>299</v>
      </c>
      <c r="Y17" s="11" t="s">
        <v>341</v>
      </c>
      <c r="Z17" s="11"/>
      <c r="AA17" s="11" t="s">
        <v>55</v>
      </c>
      <c r="AB17" s="11" t="s">
        <v>56</v>
      </c>
      <c r="AC17" s="11"/>
      <c r="AD17" s="11"/>
      <c r="AE17" s="11" t="s">
        <v>341</v>
      </c>
      <c r="AF17" s="2"/>
      <c r="AG17" s="12"/>
      <c r="AH17" s="5">
        <f t="shared" ref="AH17:AH25" si="6">COUNTIF(B17:AF17,"P")+COUNTIF(B17:AC17,"H")</f>
        <v>6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7</v>
      </c>
      <c r="AN17" s="8">
        <f t="shared" si="2"/>
        <v>85.714285714285708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/>
      <c r="N18" s="11"/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/>
      <c r="U18" s="11"/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/>
      <c r="AB18" s="11"/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8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/>
      <c r="K19" s="11"/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/>
      <c r="S19" s="11" t="s">
        <v>299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/>
      <c r="Y19" s="11"/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7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8</v>
      </c>
      <c r="AN19" s="8">
        <f t="shared" si="2"/>
        <v>87.5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 t="s">
        <v>341</v>
      </c>
      <c r="AF20" s="16" t="s">
        <v>341</v>
      </c>
      <c r="AG20" s="12"/>
      <c r="AH20" s="5">
        <f t="shared" si="6"/>
        <v>4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4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/>
      <c r="M21" s="11"/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/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/>
      <c r="AA21" s="11"/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/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/>
      <c r="J22" s="11"/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/>
      <c r="X22" s="11"/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7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7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/>
      <c r="H23" s="11"/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/>
      <c r="O23" s="11"/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 t="s">
        <v>299</v>
      </c>
      <c r="V23" s="11"/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/>
      <c r="AC23" s="11"/>
      <c r="AD23" s="11" t="s">
        <v>341</v>
      </c>
      <c r="AE23" s="11" t="s">
        <v>341</v>
      </c>
      <c r="AF23" s="11"/>
      <c r="AG23" s="12"/>
      <c r="AH23" s="5">
        <f t="shared" si="6"/>
        <v>10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11</v>
      </c>
      <c r="AN23" s="8">
        <f t="shared" si="2"/>
        <v>90.909090909090907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/>
      <c r="L24" s="11"/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/>
      <c r="S24" s="11"/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/>
      <c r="Q25" s="35"/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/>
      <c r="X25" s="35"/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 t="s">
        <v>341</v>
      </c>
      <c r="AG25" s="18"/>
      <c r="AH25" s="36">
        <f t="shared" si="6"/>
        <v>8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8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78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0</v>
      </c>
      <c r="AL26" s="47">
        <f t="shared" si="7"/>
        <v>0</v>
      </c>
      <c r="AM26" s="47">
        <f t="shared" si="7"/>
        <v>81</v>
      </c>
      <c r="AN26" s="48">
        <f>IF(AM26=0,"",(AM26-AI26-AJ26)*100)/AM26</f>
        <v>96.296296296296291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8</v>
      </c>
      <c r="AN30" s="43" t="s">
        <v>48</v>
      </c>
      <c r="AO30" s="44">
        <f>AN26-AL31</f>
        <v>96.296296296296291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8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1389" priority="1" operator="equal">
      <formula>"P"</formula>
    </cfRule>
    <cfRule type="cellIs" dxfId="1388" priority="6" operator="equal">
      <formula>"D"</formula>
    </cfRule>
    <cfRule type="cellIs" dxfId="1387" priority="7" operator="equal">
      <formula>"S"</formula>
    </cfRule>
  </conditionalFormatting>
  <conditionalFormatting sqref="B15:AF25">
    <cfRule type="cellIs" dxfId="1386" priority="2" operator="equal">
      <formula>"L2"</formula>
    </cfRule>
    <cfRule type="cellIs" dxfId="1385" priority="3" operator="equal">
      <formula>"L1"</formula>
    </cfRule>
    <cfRule type="cellIs" dxfId="1384" priority="4" operator="equal">
      <formula>"F"</formula>
    </cfRule>
    <cfRule type="cellIs" dxfId="138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382" priority="8" stopIfTrue="1" operator="equal">
      <formula>"S"</formula>
    </cfRule>
    <cfRule type="cellIs" dxfId="1381" priority="9" stopIfTrue="1" operator="equal">
      <formula>"D"</formula>
    </cfRule>
    <cfRule type="cellIs" dxfId="138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J22" zoomScale="142" zoomScaleNormal="142" workbookViewId="0">
      <selection activeCell="AF25" sqref="AF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211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28059544</v>
      </c>
      <c r="AA3" s="144"/>
      <c r="AB3" s="144"/>
      <c r="AC3" s="144"/>
      <c r="AD3" s="144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3777311143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299</v>
      </c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299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12</v>
      </c>
      <c r="AI16" s="5">
        <f t="shared" si="3"/>
        <v>0</v>
      </c>
      <c r="AJ16" s="6">
        <f t="shared" si="4"/>
        <v>2</v>
      </c>
      <c r="AK16" s="6">
        <f t="shared" si="5"/>
        <v>0</v>
      </c>
      <c r="AL16" s="6">
        <f t="shared" si="0"/>
        <v>0</v>
      </c>
      <c r="AM16" s="7">
        <f t="shared" si="1"/>
        <v>14</v>
      </c>
      <c r="AN16" s="8">
        <f t="shared" si="2"/>
        <v>85.714285714285708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299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15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16</v>
      </c>
      <c r="AN17" s="8">
        <f t="shared" si="2"/>
        <v>93.75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299</v>
      </c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 t="s">
        <v>341</v>
      </c>
      <c r="U18" s="11" t="s">
        <v>299</v>
      </c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311</v>
      </c>
      <c r="AE18" s="11"/>
      <c r="AF18" s="11" t="s">
        <v>55</v>
      </c>
      <c r="AG18" s="12"/>
      <c r="AH18" s="5">
        <f t="shared" si="6"/>
        <v>13</v>
      </c>
      <c r="AI18" s="5">
        <f t="shared" si="3"/>
        <v>0</v>
      </c>
      <c r="AJ18" s="6">
        <f t="shared" si="4"/>
        <v>2</v>
      </c>
      <c r="AK18" s="6">
        <f t="shared" si="5"/>
        <v>1</v>
      </c>
      <c r="AL18" s="6">
        <f t="shared" si="0"/>
        <v>0</v>
      </c>
      <c r="AM18" s="7">
        <f t="shared" si="1"/>
        <v>16</v>
      </c>
      <c r="AN18" s="8">
        <f t="shared" si="2"/>
        <v>81.25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311</v>
      </c>
      <c r="D19" s="11" t="s">
        <v>341</v>
      </c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15</v>
      </c>
      <c r="AI19" s="5">
        <f t="shared" si="3"/>
        <v>0</v>
      </c>
      <c r="AJ19" s="6">
        <f t="shared" si="4"/>
        <v>0</v>
      </c>
      <c r="AK19" s="6">
        <f t="shared" si="5"/>
        <v>1</v>
      </c>
      <c r="AL19" s="6">
        <f t="shared" si="0"/>
        <v>0</v>
      </c>
      <c r="AM19" s="7">
        <f t="shared" si="1"/>
        <v>16</v>
      </c>
      <c r="AN19" s="8">
        <f t="shared" si="2"/>
        <v>93.75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10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16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311</v>
      </c>
      <c r="F22" s="11"/>
      <c r="G22" s="11" t="s">
        <v>55</v>
      </c>
      <c r="H22" s="11" t="s">
        <v>56</v>
      </c>
      <c r="I22" s="11" t="s">
        <v>341</v>
      </c>
      <c r="J22" s="11" t="s">
        <v>299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15</v>
      </c>
      <c r="AI22" s="5">
        <f t="shared" si="3"/>
        <v>0</v>
      </c>
      <c r="AJ22" s="6">
        <f t="shared" si="4"/>
        <v>1</v>
      </c>
      <c r="AK22" s="6">
        <f t="shared" si="5"/>
        <v>1</v>
      </c>
      <c r="AL22" s="6">
        <f>COUNTIF(B22:AF22,"L2")</f>
        <v>0</v>
      </c>
      <c r="AM22" s="7">
        <f t="shared" si="1"/>
        <v>17</v>
      </c>
      <c r="AN22" s="8">
        <f t="shared" si="2"/>
        <v>88.235294117647058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/>
      <c r="AG23" s="12"/>
      <c r="AH23" s="5">
        <f t="shared" si="6"/>
        <v>18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18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15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15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17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17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154</v>
      </c>
      <c r="AI26" s="47">
        <f t="shared" ref="AI26:AM26" si="7">SUM(AI14:AI25)</f>
        <v>0</v>
      </c>
      <c r="AJ26" s="47">
        <f t="shared" si="7"/>
        <v>6</v>
      </c>
      <c r="AK26" s="47">
        <f t="shared" si="7"/>
        <v>3</v>
      </c>
      <c r="AL26" s="47">
        <f t="shared" si="7"/>
        <v>0</v>
      </c>
      <c r="AM26" s="47">
        <f t="shared" si="7"/>
        <v>163</v>
      </c>
      <c r="AN26" s="48">
        <f>IF(AM26=0,"",(AM26-AI26-AJ26)*100)/AM26</f>
        <v>96.319018404907979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8</v>
      </c>
      <c r="AN30" s="43" t="s">
        <v>48</v>
      </c>
      <c r="AO30" s="44">
        <f>AN26-AL31</f>
        <v>96.169018404907973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0.15000000000000002</v>
      </c>
      <c r="AM31" s="61"/>
      <c r="AN31" s="43" t="s">
        <v>50</v>
      </c>
      <c r="AO31" s="42">
        <f>IF(AO30&lt;89,0,IF(AO30&gt;98,10,VLOOKUP(AO30,'[1]Pla. Aux.'!A18:B1118,2)))</f>
        <v>8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3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D3"/>
  </mergeCells>
  <conditionalFormatting sqref="B14:AF25">
    <cfRule type="cellIs" dxfId="1379" priority="1" operator="equal">
      <formula>"P"</formula>
    </cfRule>
    <cfRule type="cellIs" dxfId="1378" priority="6" operator="equal">
      <formula>"D"</formula>
    </cfRule>
    <cfRule type="cellIs" dxfId="1377" priority="7" operator="equal">
      <formula>"S"</formula>
    </cfRule>
  </conditionalFormatting>
  <conditionalFormatting sqref="B15:AF25">
    <cfRule type="cellIs" dxfId="1376" priority="2" operator="equal">
      <formula>"L2"</formula>
    </cfRule>
    <cfRule type="cellIs" dxfId="1375" priority="3" operator="equal">
      <formula>"L1"</formula>
    </cfRule>
    <cfRule type="cellIs" dxfId="1374" priority="4" operator="equal">
      <formula>"F"</formula>
    </cfRule>
    <cfRule type="cellIs" dxfId="137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372" priority="8" stopIfTrue="1" operator="equal">
      <formula>"S"</formula>
    </cfRule>
    <cfRule type="cellIs" dxfId="1371" priority="9" stopIfTrue="1" operator="equal">
      <formula>"D"</formula>
    </cfRule>
    <cfRule type="cellIs" dxfId="137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3" zoomScale="96" zoomScaleNormal="96" workbookViewId="0">
      <selection activeCell="AF25" sqref="AF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210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299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20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95.238095238095227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200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99.50248756218906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99.50248756218906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369" priority="1" operator="equal">
      <formula>"P"</formula>
    </cfRule>
    <cfRule type="cellIs" dxfId="1368" priority="6" operator="equal">
      <formula>"D"</formula>
    </cfRule>
    <cfRule type="cellIs" dxfId="1367" priority="7" operator="equal">
      <formula>"S"</formula>
    </cfRule>
  </conditionalFormatting>
  <conditionalFormatting sqref="B15:AF25">
    <cfRule type="cellIs" dxfId="1366" priority="2" operator="equal">
      <formula>"L2"</formula>
    </cfRule>
    <cfRule type="cellIs" dxfId="1365" priority="3" operator="equal">
      <formula>"L1"</formula>
    </cfRule>
    <cfRule type="cellIs" dxfId="1364" priority="4" operator="equal">
      <formula>"F"</formula>
    </cfRule>
    <cfRule type="cellIs" dxfId="1363" priority="5" operator="equal">
      <formula>"F"</formula>
    </cfRule>
  </conditionalFormatting>
  <conditionalFormatting sqref="H14:I14 N14:AC14 C14:E15 J14:M15 B14:B18 G14:G21 F14:F25 I15 R15:U19 H15:H21 AB15:AC25 C16:D18 M16:M19 I16:K21 E16:E22 L16:L22 O19:Q19 N19:N20 Z19:Z20 B19:D22 S20 X20 P20:P21 U20:W21 M21:M25 T21:T25 AA21:AA25 S15:V16 V15:AA18 U18:X18 AB18:AE18 V19:AB19 Z15:AC15 AD14:AF25 L16:O16 I17:L17 G18:J18 D19:G19 K19:M19 N15:Q18 X22:AA22 Q21:AD21 AC23:AF23 U22:Z25 Q22:T22 N22:S25 L24:O24 K25:M25 Q25:T25 S24:U24 C20:E20 F21:I21 G23:L25 E24:H24 B23:E25 M21:O21 D22:K22 AA24:AC24">
    <cfRule type="cellIs" dxfId="1362" priority="8" stopIfTrue="1" operator="equal">
      <formula>"S"</formula>
    </cfRule>
    <cfRule type="cellIs" dxfId="1361" priority="9" stopIfTrue="1" operator="equal">
      <formula>"D"</formula>
    </cfRule>
    <cfRule type="cellIs" dxfId="136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F18" zoomScale="130" zoomScaleNormal="130" workbookViewId="0">
      <selection activeCell="U19" sqref="U19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209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25244856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299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19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95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299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20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95.238095238095227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199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0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99.004975124378106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99.004975124378106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1359" priority="1" operator="equal">
      <formula>"P"</formula>
    </cfRule>
    <cfRule type="cellIs" dxfId="1358" priority="6" operator="equal">
      <formula>"D"</formula>
    </cfRule>
    <cfRule type="cellIs" dxfId="1357" priority="7" operator="equal">
      <formula>"S"</formula>
    </cfRule>
  </conditionalFormatting>
  <conditionalFormatting sqref="B15:AF25">
    <cfRule type="cellIs" dxfId="1356" priority="2" operator="equal">
      <formula>"L2"</formula>
    </cfRule>
    <cfRule type="cellIs" dxfId="1355" priority="3" operator="equal">
      <formula>"L1"</formula>
    </cfRule>
    <cfRule type="cellIs" dxfId="1354" priority="4" operator="equal">
      <formula>"F"</formula>
    </cfRule>
    <cfRule type="cellIs" dxfId="1353" priority="5" operator="equal">
      <formula>"F"</formula>
    </cfRule>
  </conditionalFormatting>
  <conditionalFormatting sqref="H14:I14 N14:AC14 C14:E15 J14:M15 B14:B18 G14:G21 F14:F25 AD14:AF25 I15 R15:U19 H15:H21 AB15:AC25 C16:D18 M16:M19 I16:K21 E16:E22 L16:L22 V19:Y19 AA19 N19:N20 Z19:Z20 S20 X20 P20:P21 U20:W21 N21:O21 M21:M25 T21:T25 AA21:AA25 G22:K22 B23:E25 S15:V16 V15:AA18 U18:X18 Z15:AC15 Q22:T22 N22:S25 L24:O24 S24:U24 U22:Z25 X22:AA22 Q21:AD21 AC23:AE23 AA24:AC24 C20:E20 B19:D22 F21:I21 G23:L25 E24:H24 C25:F25 K19:Q19 N15:Q18 G18:J18 I17:L17 L16:O16 D19:G19">
    <cfRule type="cellIs" dxfId="1352" priority="8" stopIfTrue="1" operator="equal">
      <formula>"S"</formula>
    </cfRule>
    <cfRule type="cellIs" dxfId="1351" priority="9" stopIfTrue="1" operator="equal">
      <formula>"D"</formula>
    </cfRule>
    <cfRule type="cellIs" dxfId="135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E18" zoomScale="130" zoomScaleNormal="130" workbookViewId="0">
      <selection activeCell="AF28" sqref="AF28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208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34361595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3777535566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14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14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16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16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299</v>
      </c>
      <c r="G18" s="11" t="s">
        <v>341</v>
      </c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15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93.75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16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16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10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299</v>
      </c>
      <c r="V21" s="11" t="s">
        <v>299</v>
      </c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14</v>
      </c>
      <c r="AI21" s="5">
        <f t="shared" si="3"/>
        <v>0</v>
      </c>
      <c r="AJ21" s="6">
        <f t="shared" si="4"/>
        <v>2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87.5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17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17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/>
      <c r="AG23" s="12"/>
      <c r="AH23" s="5">
        <f t="shared" si="6"/>
        <v>18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18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 t="s">
        <v>341</v>
      </c>
      <c r="S24" s="11" t="s">
        <v>299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14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15</v>
      </c>
      <c r="AN24" s="8">
        <f t="shared" si="2"/>
        <v>93.333333333333329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17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17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159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0</v>
      </c>
      <c r="AL26" s="47">
        <f t="shared" si="7"/>
        <v>0</v>
      </c>
      <c r="AM26" s="47">
        <f t="shared" si="7"/>
        <v>163</v>
      </c>
      <c r="AN26" s="48">
        <f>IF(AM26=0,"",(AM26-AI26-AJ26)*100)/AM26</f>
        <v>97.546012269938657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97.546012269938657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1349" priority="1" operator="equal">
      <formula>"P"</formula>
    </cfRule>
    <cfRule type="cellIs" dxfId="1348" priority="6" operator="equal">
      <formula>"D"</formula>
    </cfRule>
    <cfRule type="cellIs" dxfId="1347" priority="7" operator="equal">
      <formula>"S"</formula>
    </cfRule>
  </conditionalFormatting>
  <conditionalFormatting sqref="B15:AF25">
    <cfRule type="cellIs" dxfId="1346" priority="2" operator="equal">
      <formula>"L2"</formula>
    </cfRule>
    <cfRule type="cellIs" dxfId="1345" priority="3" operator="equal">
      <formula>"L1"</formula>
    </cfRule>
    <cfRule type="cellIs" dxfId="1344" priority="4" operator="equal">
      <formula>"F"</formula>
    </cfRule>
    <cfRule type="cellIs" dxfId="1343" priority="5" operator="equal">
      <formula>"F"</formula>
    </cfRule>
  </conditionalFormatting>
  <conditionalFormatting sqref="H14:I14 N14:AC14 C14:E15 J14:M15 B14:B18 G14:G21 F14:F25 I15 H15:H21 AB15:AC25 C16:D18 M16:M19 E16:E22 L16:L22 O19:Q19 V19:Y19 AA19 N19:N20 Z19:Z20 B19:D22 S20 X20 P20:P21 U20:W21 N21:O21 Q21:S21 X21:Z21 M21:M25 T21:T25 AA21:AA25 G22:K22 N22:S25 U22:Z25 B23:E25 G23:L25 R15:U19 Z15:AB15 AA16:AB16 L16:N16 I16:K21 V15:AA18 AD14:AF25 H18:I18 N15:Q18 U18:W18 AB18:AD18 D19:F19 K19:M19">
    <cfRule type="cellIs" dxfId="1342" priority="8" stopIfTrue="1" operator="equal">
      <formula>"S"</formula>
    </cfRule>
    <cfRule type="cellIs" dxfId="1341" priority="9" stopIfTrue="1" operator="equal">
      <formula>"D"</formula>
    </cfRule>
    <cfRule type="cellIs" dxfId="134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AW28" sqref="AW28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324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34361595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3777535566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 t="s">
        <v>299</v>
      </c>
      <c r="V21" s="11" t="s">
        <v>299</v>
      </c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2</v>
      </c>
      <c r="AK21" s="6">
        <f t="shared" si="5"/>
        <v>0</v>
      </c>
      <c r="AL21" s="6">
        <f>COUNTIF(B21:AD21,"L2")</f>
        <v>0</v>
      </c>
      <c r="AM21" s="7">
        <f t="shared" si="1"/>
        <v>2</v>
      </c>
      <c r="AN21" s="8">
        <f t="shared" si="2"/>
        <v>0</v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0</v>
      </c>
      <c r="AL26" s="47">
        <f t="shared" si="7"/>
        <v>0</v>
      </c>
      <c r="AM26" s="47">
        <f t="shared" si="7"/>
        <v>2</v>
      </c>
      <c r="AN26" s="48">
        <f>IF(AM26=0,"",(AM26-AI26-AJ26)*100)/AM26</f>
        <v>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1339" priority="1" operator="equal">
      <formula>"P"</formula>
    </cfRule>
    <cfRule type="cellIs" dxfId="1338" priority="6" operator="equal">
      <formula>"D"</formula>
    </cfRule>
    <cfRule type="cellIs" dxfId="1337" priority="7" operator="equal">
      <formula>"S"</formula>
    </cfRule>
  </conditionalFormatting>
  <conditionalFormatting sqref="B15:AF25">
    <cfRule type="cellIs" dxfId="1336" priority="2" operator="equal">
      <formula>"L2"</formula>
    </cfRule>
    <cfRule type="cellIs" dxfId="1335" priority="3" operator="equal">
      <formula>"L1"</formula>
    </cfRule>
    <cfRule type="cellIs" dxfId="1334" priority="4" operator="equal">
      <formula>"F"</formula>
    </cfRule>
    <cfRule type="cellIs" dxfId="133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332" priority="8" stopIfTrue="1" operator="equal">
      <formula>"S"</formula>
    </cfRule>
    <cfRule type="cellIs" dxfId="1331" priority="9" stopIfTrue="1" operator="equal">
      <formula>"D"</formula>
    </cfRule>
    <cfRule type="cellIs" dxfId="133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3" zoomScale="95" zoomScaleNormal="95" workbookViewId="0">
      <selection activeCell="F18" sqref="F18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206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3777697320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/>
      <c r="Z15" s="11"/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/>
      <c r="L16" s="11"/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/>
      <c r="S16" s="11"/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/>
      <c r="I17" s="11"/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/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/>
      <c r="AD17" s="11"/>
      <c r="AE17" s="11" t="s">
        <v>341</v>
      </c>
      <c r="AF17" s="2"/>
      <c r="AG17" s="12"/>
      <c r="AH17" s="5">
        <f t="shared" ref="AH17:AH25" si="6">COUNTIF(B17:AF17,"P")+COUNTIF(B17:AC17,"H")</f>
        <v>7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7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/>
      <c r="N18" s="11"/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/>
      <c r="U18" s="11"/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/>
      <c r="AB18" s="11"/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8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/>
      <c r="K19" s="11"/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/>
      <c r="Y19" s="11"/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8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8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 t="s">
        <v>341</v>
      </c>
      <c r="AF20" s="16" t="s">
        <v>341</v>
      </c>
      <c r="AG20" s="12"/>
      <c r="AH20" s="5">
        <f t="shared" si="6"/>
        <v>5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5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/>
      <c r="M21" s="11"/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/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/>
      <c r="AA21" s="11"/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/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/>
      <c r="J22" s="11"/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/>
      <c r="X22" s="11"/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7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7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/>
      <c r="H23" s="11"/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/>
      <c r="O23" s="11"/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/>
      <c r="V23" s="11"/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/>
      <c r="AC23" s="11"/>
      <c r="AD23" s="11" t="s">
        <v>341</v>
      </c>
      <c r="AE23" s="11" t="s">
        <v>341</v>
      </c>
      <c r="AF23" s="11"/>
      <c r="AG23" s="12"/>
      <c r="AH23" s="5">
        <f t="shared" si="6"/>
        <v>10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10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/>
      <c r="L24" s="11"/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/>
      <c r="S24" s="11"/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/>
      <c r="Q25" s="35"/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/>
      <c r="X25" s="35"/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 t="s">
        <v>341</v>
      </c>
      <c r="AG25" s="18"/>
      <c r="AH25" s="36">
        <f t="shared" si="6"/>
        <v>8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8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81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81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329" priority="1" operator="equal">
      <formula>"P"</formula>
    </cfRule>
    <cfRule type="cellIs" dxfId="1328" priority="6" operator="equal">
      <formula>"D"</formula>
    </cfRule>
    <cfRule type="cellIs" dxfId="1327" priority="7" operator="equal">
      <formula>"S"</formula>
    </cfRule>
  </conditionalFormatting>
  <conditionalFormatting sqref="B15:AF25">
    <cfRule type="cellIs" dxfId="1326" priority="2" operator="equal">
      <formula>"L2"</formula>
    </cfRule>
    <cfRule type="cellIs" dxfId="1325" priority="3" operator="equal">
      <formula>"L1"</formula>
    </cfRule>
    <cfRule type="cellIs" dxfId="1324" priority="4" operator="equal">
      <formula>"F"</formula>
    </cfRule>
    <cfRule type="cellIs" dxfId="132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322" priority="8" stopIfTrue="1" operator="equal">
      <formula>"S"</formula>
    </cfRule>
    <cfRule type="cellIs" dxfId="1321" priority="9" stopIfTrue="1" operator="equal">
      <formula>"D"</formula>
    </cfRule>
    <cfRule type="cellIs" dxfId="132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22" zoomScale="106" zoomScaleNormal="106" workbookViewId="0">
      <selection sqref="A1:AP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204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28944814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3777476241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14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14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 t="s">
        <v>341</v>
      </c>
      <c r="AD17" s="11" t="s">
        <v>299</v>
      </c>
      <c r="AE17" s="11" t="s">
        <v>341</v>
      </c>
      <c r="AF17" s="2"/>
      <c r="AG17" s="12"/>
      <c r="AH17" s="5">
        <f t="shared" ref="AH17:AH25" si="6">COUNTIF(B17:AF17,"P")+COUNTIF(B17:AC17,"H")</f>
        <v>15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16</v>
      </c>
      <c r="AN17" s="8">
        <f t="shared" si="2"/>
        <v>93.75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299</v>
      </c>
      <c r="AE18" s="11"/>
      <c r="AF18" s="11" t="s">
        <v>55</v>
      </c>
      <c r="AG18" s="12"/>
      <c r="AH18" s="5">
        <f t="shared" si="6"/>
        <v>15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93.75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311</v>
      </c>
      <c r="M19" s="11" t="s">
        <v>311</v>
      </c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14</v>
      </c>
      <c r="AI19" s="5">
        <f t="shared" si="3"/>
        <v>0</v>
      </c>
      <c r="AJ19" s="6">
        <f t="shared" si="4"/>
        <v>0</v>
      </c>
      <c r="AK19" s="6">
        <f t="shared" si="5"/>
        <v>2</v>
      </c>
      <c r="AL19" s="6">
        <f t="shared" si="0"/>
        <v>0</v>
      </c>
      <c r="AM19" s="7">
        <f t="shared" si="1"/>
        <v>16</v>
      </c>
      <c r="AN19" s="8">
        <f t="shared" si="2"/>
        <v>87.5</v>
      </c>
      <c r="AO19" s="106"/>
      <c r="AP19" s="107"/>
    </row>
    <row r="20" spans="1:42" x14ac:dyDescent="0.25">
      <c r="A20" s="9" t="s">
        <v>40</v>
      </c>
      <c r="B20" s="11" t="s">
        <v>299</v>
      </c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9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10</v>
      </c>
      <c r="AN20" s="8">
        <f t="shared" si="2"/>
        <v>90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16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 t="s">
        <v>341</v>
      </c>
      <c r="J22" s="11" t="s">
        <v>299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 t="s">
        <v>311</v>
      </c>
      <c r="X22" s="11" t="s">
        <v>311</v>
      </c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 t="s">
        <v>341</v>
      </c>
      <c r="AE22" s="11" t="s">
        <v>311</v>
      </c>
      <c r="AF22" s="2"/>
      <c r="AG22" s="12"/>
      <c r="AH22" s="5">
        <f>COUNTIF(B22:AF22,"P")+COUNTIF(B22:AC22,"H")</f>
        <v>13</v>
      </c>
      <c r="AI22" s="5">
        <f t="shared" si="3"/>
        <v>0</v>
      </c>
      <c r="AJ22" s="6">
        <f t="shared" si="4"/>
        <v>1</v>
      </c>
      <c r="AK22" s="6">
        <f t="shared" si="5"/>
        <v>3</v>
      </c>
      <c r="AL22" s="6">
        <f>COUNTIF(B22:AF22,"L2")</f>
        <v>0</v>
      </c>
      <c r="AM22" s="7">
        <f t="shared" si="1"/>
        <v>17</v>
      </c>
      <c r="AN22" s="8">
        <f t="shared" si="2"/>
        <v>76.470588235294116</v>
      </c>
      <c r="AO22" s="106"/>
      <c r="AP22" s="107"/>
    </row>
    <row r="23" spans="1:42" x14ac:dyDescent="0.25">
      <c r="A23" s="9" t="s">
        <v>43</v>
      </c>
      <c r="B23" s="11" t="s">
        <v>311</v>
      </c>
      <c r="C23" s="11" t="s">
        <v>311</v>
      </c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/>
      <c r="AC23" s="11" t="s">
        <v>311</v>
      </c>
      <c r="AD23" s="11" t="s">
        <v>311</v>
      </c>
      <c r="AE23" s="11"/>
      <c r="AF23" s="11"/>
      <c r="AG23" s="12"/>
      <c r="AH23" s="5">
        <f t="shared" si="6"/>
        <v>12</v>
      </c>
      <c r="AI23" s="5">
        <f t="shared" si="3"/>
        <v>0</v>
      </c>
      <c r="AJ23" s="6">
        <f t="shared" si="4"/>
        <v>0</v>
      </c>
      <c r="AK23" s="6">
        <f t="shared" si="5"/>
        <v>4</v>
      </c>
      <c r="AL23" s="6">
        <f>COUNTIF(B23:AF23,"L2")</f>
        <v>0</v>
      </c>
      <c r="AM23" s="7">
        <f t="shared" si="1"/>
        <v>16</v>
      </c>
      <c r="AN23" s="8">
        <f t="shared" si="2"/>
        <v>75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14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14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17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17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147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9</v>
      </c>
      <c r="AL26" s="47">
        <f t="shared" si="7"/>
        <v>0</v>
      </c>
      <c r="AM26" s="47">
        <f t="shared" si="7"/>
        <v>160</v>
      </c>
      <c r="AN26" s="48">
        <f>IF(AM26=0,"",(AM26-AI26-AJ26)*100)/AM26</f>
        <v>97.5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97.05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0.45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9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1319" priority="1" operator="equal">
      <formula>"P"</formula>
    </cfRule>
    <cfRule type="cellIs" dxfId="1318" priority="6" operator="equal">
      <formula>"D"</formula>
    </cfRule>
    <cfRule type="cellIs" dxfId="1317" priority="7" operator="equal">
      <formula>"S"</formula>
    </cfRule>
  </conditionalFormatting>
  <conditionalFormatting sqref="B15:AF25">
    <cfRule type="cellIs" dxfId="1316" priority="2" operator="equal">
      <formula>"L2"</formula>
    </cfRule>
    <cfRule type="cellIs" dxfId="1315" priority="3" operator="equal">
      <formula>"L1"</formula>
    </cfRule>
    <cfRule type="cellIs" dxfId="1314" priority="4" operator="equal">
      <formula>"F"</formula>
    </cfRule>
    <cfRule type="cellIs" dxfId="131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312" priority="8" stopIfTrue="1" operator="equal">
      <formula>"S"</formula>
    </cfRule>
    <cfRule type="cellIs" dxfId="1311" priority="9" stopIfTrue="1" operator="equal">
      <formula>"D"</formula>
    </cfRule>
    <cfRule type="cellIs" dxfId="131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6" zoomScale="106" zoomScaleNormal="106" workbookViewId="0">
      <selection activeCell="T37" sqref="T37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203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333</v>
      </c>
      <c r="AC10" s="123"/>
      <c r="AD10" s="124" t="s">
        <v>333</v>
      </c>
      <c r="AE10" s="123"/>
      <c r="AF10" s="124" t="s">
        <v>333</v>
      </c>
      <c r="AG10" s="123"/>
      <c r="AH10" s="58" t="s">
        <v>333</v>
      </c>
      <c r="AI10" s="58" t="s">
        <v>333</v>
      </c>
      <c r="AJ10" s="58" t="s">
        <v>333</v>
      </c>
      <c r="AK10" s="58" t="s">
        <v>333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333</v>
      </c>
      <c r="AC11" s="123"/>
      <c r="AD11" s="122" t="s">
        <v>333</v>
      </c>
      <c r="AE11" s="123"/>
      <c r="AF11" s="124" t="s">
        <v>333</v>
      </c>
      <c r="AG11" s="123"/>
      <c r="AH11" s="58" t="s">
        <v>333</v>
      </c>
      <c r="AI11" s="58" t="s">
        <v>333</v>
      </c>
      <c r="AJ11" s="58" t="s">
        <v>333</v>
      </c>
      <c r="AK11" s="58" t="s">
        <v>333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 t="s">
        <v>299</v>
      </c>
      <c r="Z15" s="11"/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1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5</v>
      </c>
      <c r="AN15" s="8">
        <f t="shared" si="2"/>
        <v>80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/>
      <c r="L16" s="11"/>
      <c r="M16" s="11" t="s">
        <v>299</v>
      </c>
      <c r="N16" s="11" t="s">
        <v>299</v>
      </c>
      <c r="O16" s="11"/>
      <c r="P16" s="11" t="s">
        <v>55</v>
      </c>
      <c r="Q16" s="11" t="s">
        <v>56</v>
      </c>
      <c r="R16" s="11"/>
      <c r="S16" s="11"/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 t="s">
        <v>311</v>
      </c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5</v>
      </c>
      <c r="AI16" s="5">
        <f t="shared" si="3"/>
        <v>0</v>
      </c>
      <c r="AJ16" s="6">
        <f t="shared" si="4"/>
        <v>2</v>
      </c>
      <c r="AK16" s="6">
        <f t="shared" si="5"/>
        <v>1</v>
      </c>
      <c r="AL16" s="6">
        <f t="shared" si="0"/>
        <v>0</v>
      </c>
      <c r="AM16" s="7">
        <f t="shared" si="1"/>
        <v>8</v>
      </c>
      <c r="AN16" s="8">
        <f t="shared" si="2"/>
        <v>62.5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/>
      <c r="I17" s="11"/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/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 t="s">
        <v>311</v>
      </c>
      <c r="Y17" s="11" t="s">
        <v>299</v>
      </c>
      <c r="Z17" s="11"/>
      <c r="AA17" s="11" t="s">
        <v>55</v>
      </c>
      <c r="AB17" s="11" t="s">
        <v>56</v>
      </c>
      <c r="AC17" s="11"/>
      <c r="AD17" s="11"/>
      <c r="AE17" s="11" t="s">
        <v>341</v>
      </c>
      <c r="AF17" s="2"/>
      <c r="AG17" s="12"/>
      <c r="AH17" s="5">
        <f t="shared" ref="AH17:AH25" si="6">COUNTIF(B17:AF17,"P")+COUNTIF(B17:AC17,"H")</f>
        <v>5</v>
      </c>
      <c r="AI17" s="5">
        <f t="shared" si="3"/>
        <v>0</v>
      </c>
      <c r="AJ17" s="6">
        <f t="shared" si="4"/>
        <v>1</v>
      </c>
      <c r="AK17" s="6">
        <f t="shared" si="5"/>
        <v>1</v>
      </c>
      <c r="AL17" s="6">
        <f t="shared" si="0"/>
        <v>0</v>
      </c>
      <c r="AM17" s="7">
        <f t="shared" si="1"/>
        <v>7</v>
      </c>
      <c r="AN17" s="8">
        <f t="shared" si="2"/>
        <v>71.428571428571431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/>
      <c r="N18" s="11"/>
      <c r="O18" s="11" t="s">
        <v>299</v>
      </c>
      <c r="P18" s="11" t="s">
        <v>341</v>
      </c>
      <c r="Q18" s="11"/>
      <c r="R18" s="11" t="s">
        <v>55</v>
      </c>
      <c r="S18" s="11" t="s">
        <v>56</v>
      </c>
      <c r="T18" s="11"/>
      <c r="U18" s="11"/>
      <c r="V18" s="11" t="s">
        <v>341</v>
      </c>
      <c r="W18" s="11" t="s">
        <v>311</v>
      </c>
      <c r="X18" s="11"/>
      <c r="Y18" s="11" t="s">
        <v>55</v>
      </c>
      <c r="Z18" s="11" t="s">
        <v>56</v>
      </c>
      <c r="AA18" s="11"/>
      <c r="AB18" s="11"/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6</v>
      </c>
      <c r="AI18" s="5">
        <f t="shared" si="3"/>
        <v>0</v>
      </c>
      <c r="AJ18" s="6">
        <f t="shared" si="4"/>
        <v>1</v>
      </c>
      <c r="AK18" s="6">
        <f t="shared" si="5"/>
        <v>1</v>
      </c>
      <c r="AL18" s="6">
        <f t="shared" si="0"/>
        <v>0</v>
      </c>
      <c r="AM18" s="7">
        <f t="shared" si="1"/>
        <v>8</v>
      </c>
      <c r="AN18" s="8">
        <f t="shared" si="2"/>
        <v>75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 t="s">
        <v>299</v>
      </c>
      <c r="F19" s="11" t="s">
        <v>299</v>
      </c>
      <c r="G19" s="11"/>
      <c r="H19" s="11" t="s">
        <v>55</v>
      </c>
      <c r="I19" s="11" t="s">
        <v>56</v>
      </c>
      <c r="J19" s="11"/>
      <c r="K19" s="11"/>
      <c r="L19" s="11" t="s">
        <v>311</v>
      </c>
      <c r="M19" s="11" t="s">
        <v>311</v>
      </c>
      <c r="N19" s="11"/>
      <c r="O19" s="11" t="s">
        <v>55</v>
      </c>
      <c r="P19" s="11" t="s">
        <v>56</v>
      </c>
      <c r="Q19" s="11" t="s">
        <v>70</v>
      </c>
      <c r="R19" s="11"/>
      <c r="S19" s="11" t="s">
        <v>311</v>
      </c>
      <c r="T19" s="11" t="s">
        <v>311</v>
      </c>
      <c r="U19" s="11" t="s">
        <v>70</v>
      </c>
      <c r="V19" s="11" t="s">
        <v>55</v>
      </c>
      <c r="W19" s="11" t="s">
        <v>56</v>
      </c>
      <c r="X19" s="11"/>
      <c r="Y19" s="11"/>
      <c r="Z19" s="11" t="s">
        <v>341</v>
      </c>
      <c r="AA19" s="11" t="s">
        <v>299</v>
      </c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1</v>
      </c>
      <c r="AI19" s="5">
        <f t="shared" si="3"/>
        <v>0</v>
      </c>
      <c r="AJ19" s="6">
        <f t="shared" si="4"/>
        <v>3</v>
      </c>
      <c r="AK19" s="6">
        <f t="shared" si="5"/>
        <v>4</v>
      </c>
      <c r="AL19" s="6">
        <f t="shared" si="0"/>
        <v>0</v>
      </c>
      <c r="AM19" s="7">
        <f t="shared" si="1"/>
        <v>8</v>
      </c>
      <c r="AN19" s="8">
        <f t="shared" si="2"/>
        <v>12.5</v>
      </c>
      <c r="AO19" s="106"/>
      <c r="AP19" s="107"/>
    </row>
    <row r="20" spans="1:42" x14ac:dyDescent="0.25">
      <c r="A20" s="9" t="s">
        <v>40</v>
      </c>
      <c r="B20" s="11"/>
      <c r="C20" s="11" t="s">
        <v>299</v>
      </c>
      <c r="D20" s="11" t="s">
        <v>299</v>
      </c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 t="s">
        <v>299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 t="s">
        <v>341</v>
      </c>
      <c r="AF20" s="16" t="s">
        <v>341</v>
      </c>
      <c r="AG20" s="12"/>
      <c r="AH20" s="5">
        <f t="shared" si="6"/>
        <v>2</v>
      </c>
      <c r="AI20" s="5">
        <f t="shared" si="3"/>
        <v>0</v>
      </c>
      <c r="AJ20" s="6">
        <f t="shared" si="4"/>
        <v>3</v>
      </c>
      <c r="AK20" s="6">
        <f t="shared" si="5"/>
        <v>0</v>
      </c>
      <c r="AL20" s="6">
        <f>COUNTIF(B20:AD20,"L2")</f>
        <v>0</v>
      </c>
      <c r="AM20" s="7">
        <f t="shared" si="1"/>
        <v>5</v>
      </c>
      <c r="AN20" s="8">
        <f t="shared" si="2"/>
        <v>40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/>
      <c r="M21" s="11"/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/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/>
      <c r="AA21" s="11"/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/>
      <c r="D22" s="11" t="s">
        <v>311</v>
      </c>
      <c r="E22" s="11" t="s">
        <v>311</v>
      </c>
      <c r="F22" s="11"/>
      <c r="G22" s="11" t="s">
        <v>55</v>
      </c>
      <c r="H22" s="11" t="s">
        <v>56</v>
      </c>
      <c r="I22" s="11"/>
      <c r="J22" s="11"/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/>
      <c r="X22" s="11"/>
      <c r="Y22" s="11" t="s">
        <v>311</v>
      </c>
      <c r="Z22" s="11" t="s">
        <v>311</v>
      </c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3</v>
      </c>
      <c r="AI22" s="5">
        <f t="shared" si="3"/>
        <v>0</v>
      </c>
      <c r="AJ22" s="6">
        <f t="shared" si="4"/>
        <v>0</v>
      </c>
      <c r="AK22" s="6">
        <f t="shared" si="5"/>
        <v>4</v>
      </c>
      <c r="AL22" s="6">
        <f>COUNTIF(B22:AF22,"L2")</f>
        <v>0</v>
      </c>
      <c r="AM22" s="7">
        <f t="shared" si="1"/>
        <v>7</v>
      </c>
      <c r="AN22" s="8">
        <f t="shared" si="2"/>
        <v>42.857142857142854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/>
      <c r="H23" s="11"/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/>
      <c r="O23" s="11"/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/>
      <c r="V23" s="11"/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/>
      <c r="AC23" s="11"/>
      <c r="AD23" s="11" t="s">
        <v>341</v>
      </c>
      <c r="AE23" s="11" t="s">
        <v>311</v>
      </c>
      <c r="AF23" s="11"/>
      <c r="AG23" s="12"/>
      <c r="AH23" s="5">
        <f t="shared" si="6"/>
        <v>9</v>
      </c>
      <c r="AI23" s="5">
        <f t="shared" si="3"/>
        <v>0</v>
      </c>
      <c r="AJ23" s="6">
        <f t="shared" si="4"/>
        <v>0</v>
      </c>
      <c r="AK23" s="6">
        <f t="shared" si="5"/>
        <v>1</v>
      </c>
      <c r="AL23" s="6">
        <f>COUNTIF(B23:AF23,"L2")</f>
        <v>0</v>
      </c>
      <c r="AM23" s="7">
        <f t="shared" si="1"/>
        <v>10</v>
      </c>
      <c r="AN23" s="8">
        <f t="shared" si="2"/>
        <v>90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/>
      <c r="L24" s="11"/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/>
      <c r="S24" s="11"/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 t="s">
        <v>311</v>
      </c>
      <c r="E25" s="35" t="s">
        <v>311</v>
      </c>
      <c r="F25" s="35"/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 t="s">
        <v>341</v>
      </c>
      <c r="M25" s="35"/>
      <c r="N25" s="35"/>
      <c r="O25" s="35" t="s">
        <v>56</v>
      </c>
      <c r="P25" s="35"/>
      <c r="Q25" s="35"/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/>
      <c r="X25" s="35"/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 t="s">
        <v>341</v>
      </c>
      <c r="AG25" s="18"/>
      <c r="AH25" s="36">
        <f t="shared" si="6"/>
        <v>6</v>
      </c>
      <c r="AI25" s="36">
        <f t="shared" si="3"/>
        <v>0</v>
      </c>
      <c r="AJ25" s="37">
        <f t="shared" si="4"/>
        <v>0</v>
      </c>
      <c r="AK25" s="37">
        <f t="shared" si="5"/>
        <v>2</v>
      </c>
      <c r="AL25" s="37">
        <f>COUNTIF(B25:AE25,"L2")</f>
        <v>0</v>
      </c>
      <c r="AM25" s="38">
        <f t="shared" si="1"/>
        <v>8</v>
      </c>
      <c r="AN25" s="39">
        <f t="shared" si="2"/>
        <v>75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57</v>
      </c>
      <c r="AI26" s="47">
        <f t="shared" ref="AI26:AM26" si="7">SUM(AI14:AI25)</f>
        <v>0</v>
      </c>
      <c r="AJ26" s="47">
        <f t="shared" si="7"/>
        <v>11</v>
      </c>
      <c r="AK26" s="47">
        <f t="shared" si="7"/>
        <v>14</v>
      </c>
      <c r="AL26" s="47">
        <f t="shared" si="7"/>
        <v>0</v>
      </c>
      <c r="AM26" s="47">
        <f t="shared" si="7"/>
        <v>82</v>
      </c>
      <c r="AN26" s="48">
        <f>IF(AM26=0,"",(AM26-AI26-AJ26)*100)/AM26</f>
        <v>86.58536585365853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85.885365853658527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0.70000000000000007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14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309" priority="1" operator="equal">
      <formula>"P"</formula>
    </cfRule>
    <cfRule type="cellIs" dxfId="1308" priority="6" operator="equal">
      <formula>"D"</formula>
    </cfRule>
    <cfRule type="cellIs" dxfId="1307" priority="7" operator="equal">
      <formula>"S"</formula>
    </cfRule>
  </conditionalFormatting>
  <conditionalFormatting sqref="B15:AF25">
    <cfRule type="cellIs" dxfId="1306" priority="2" operator="equal">
      <formula>"L2"</formula>
    </cfRule>
    <cfRule type="cellIs" dxfId="1305" priority="3" operator="equal">
      <formula>"L1"</formula>
    </cfRule>
    <cfRule type="cellIs" dxfId="1304" priority="4" operator="equal">
      <formula>"F"</formula>
    </cfRule>
    <cfRule type="cellIs" dxfId="130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302" priority="8" stopIfTrue="1" operator="equal">
      <formula>"S"</formula>
    </cfRule>
    <cfRule type="cellIs" dxfId="1301" priority="9" stopIfTrue="1" operator="equal">
      <formula>"D"</formula>
    </cfRule>
    <cfRule type="cellIs" dxfId="130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9" zoomScale="130" zoomScaleNormal="130" workbookViewId="0">
      <selection activeCell="AF25" sqref="AF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202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28194812</v>
      </c>
      <c r="AA3" s="144"/>
      <c r="AB3" s="144"/>
      <c r="AC3" s="144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377210852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 t="s">
        <v>341</v>
      </c>
      <c r="V15" s="11"/>
      <c r="W15" s="11" t="s">
        <v>55</v>
      </c>
      <c r="X15" s="11" t="s">
        <v>56</v>
      </c>
      <c r="Y15" s="11"/>
      <c r="Z15" s="11"/>
      <c r="AA15" s="11"/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2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2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 t="s">
        <v>341</v>
      </c>
      <c r="H16" s="11"/>
      <c r="I16" s="11" t="s">
        <v>55</v>
      </c>
      <c r="J16" s="11" t="s">
        <v>56</v>
      </c>
      <c r="K16" s="11"/>
      <c r="L16" s="11"/>
      <c r="M16" s="11"/>
      <c r="N16" s="11" t="s">
        <v>341</v>
      </c>
      <c r="O16" s="11"/>
      <c r="P16" s="11" t="s">
        <v>55</v>
      </c>
      <c r="Q16" s="11" t="s">
        <v>56</v>
      </c>
      <c r="R16" s="11"/>
      <c r="S16" s="11"/>
      <c r="T16" s="11"/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 t="s">
        <v>341</v>
      </c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4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4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/>
      <c r="I17" s="11"/>
      <c r="J17" s="11"/>
      <c r="K17" s="11" t="s">
        <v>341</v>
      </c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 t="s">
        <v>341</v>
      </c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3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3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 t="s">
        <v>341</v>
      </c>
      <c r="J18" s="11"/>
      <c r="K18" s="11" t="s">
        <v>55</v>
      </c>
      <c r="L18" s="11" t="s">
        <v>56</v>
      </c>
      <c r="M18" s="11"/>
      <c r="N18" s="11"/>
      <c r="O18" s="11"/>
      <c r="P18" s="11" t="s">
        <v>341</v>
      </c>
      <c r="Q18" s="11"/>
      <c r="R18" s="11" t="s">
        <v>55</v>
      </c>
      <c r="S18" s="11" t="s">
        <v>56</v>
      </c>
      <c r="T18" s="11"/>
      <c r="U18" s="11"/>
      <c r="V18" s="11"/>
      <c r="W18" s="11" t="s">
        <v>341</v>
      </c>
      <c r="X18" s="11"/>
      <c r="Y18" s="11" t="s">
        <v>55</v>
      </c>
      <c r="Z18" s="11" t="s">
        <v>56</v>
      </c>
      <c r="AA18" s="11"/>
      <c r="AB18" s="11"/>
      <c r="AC18" s="11"/>
      <c r="AD18" s="11" t="s">
        <v>341</v>
      </c>
      <c r="AE18" s="11"/>
      <c r="AF18" s="11" t="s">
        <v>55</v>
      </c>
      <c r="AG18" s="12"/>
      <c r="AH18" s="5">
        <f t="shared" si="6"/>
        <v>4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4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 t="s">
        <v>341</v>
      </c>
      <c r="G19" s="11"/>
      <c r="H19" s="11" t="s">
        <v>55</v>
      </c>
      <c r="I19" s="11" t="s">
        <v>56</v>
      </c>
      <c r="J19" s="11"/>
      <c r="K19" s="11"/>
      <c r="L19" s="11"/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 t="s">
        <v>341</v>
      </c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 t="s">
        <v>341</v>
      </c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4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4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/>
      <c r="D20" s="11" t="s">
        <v>341</v>
      </c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 t="s">
        <v>341</v>
      </c>
      <c r="AG20" s="12"/>
      <c r="AH20" s="5">
        <f t="shared" si="6"/>
        <v>3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3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 t="s">
        <v>341</v>
      </c>
      <c r="I21" s="11"/>
      <c r="J21" s="11" t="s">
        <v>55</v>
      </c>
      <c r="K21" s="11" t="s">
        <v>56</v>
      </c>
      <c r="L21" s="11"/>
      <c r="M21" s="11"/>
      <c r="N21" s="11"/>
      <c r="O21" s="11" t="s">
        <v>299</v>
      </c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 t="s">
        <v>299</v>
      </c>
      <c r="W21" s="11"/>
      <c r="X21" s="11" t="s">
        <v>55</v>
      </c>
      <c r="Y21" s="11" t="s">
        <v>56</v>
      </c>
      <c r="Z21" s="11"/>
      <c r="AA21" s="11"/>
      <c r="AB21" s="11"/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2</v>
      </c>
      <c r="AI21" s="5">
        <f t="shared" si="3"/>
        <v>0</v>
      </c>
      <c r="AJ21" s="6">
        <f t="shared" si="4"/>
        <v>2</v>
      </c>
      <c r="AK21" s="6">
        <f t="shared" si="5"/>
        <v>0</v>
      </c>
      <c r="AL21" s="6">
        <f>COUNTIF(B21:AD21,"L2")</f>
        <v>0</v>
      </c>
      <c r="AM21" s="7">
        <f t="shared" si="1"/>
        <v>4</v>
      </c>
      <c r="AN21" s="8">
        <f t="shared" si="2"/>
        <v>50</v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 t="s">
        <v>341</v>
      </c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 t="s">
        <v>341</v>
      </c>
      <c r="T22" s="11"/>
      <c r="U22" s="11" t="s">
        <v>55</v>
      </c>
      <c r="V22" s="11" t="s">
        <v>56</v>
      </c>
      <c r="W22" s="11"/>
      <c r="X22" s="11"/>
      <c r="Y22" s="11"/>
      <c r="Z22" s="11" t="s">
        <v>341</v>
      </c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3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3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 t="s">
        <v>341</v>
      </c>
      <c r="D23" s="11"/>
      <c r="E23" s="11" t="s">
        <v>55</v>
      </c>
      <c r="F23" s="11" t="s">
        <v>56</v>
      </c>
      <c r="G23" s="11"/>
      <c r="H23" s="11"/>
      <c r="I23" s="11"/>
      <c r="J23" s="11" t="s">
        <v>341</v>
      </c>
      <c r="K23" s="11"/>
      <c r="L23" s="11" t="s">
        <v>55</v>
      </c>
      <c r="M23" s="11" t="s">
        <v>56</v>
      </c>
      <c r="N23" s="11"/>
      <c r="O23" s="11"/>
      <c r="P23" s="11"/>
      <c r="Q23" s="11" t="s">
        <v>341</v>
      </c>
      <c r="R23" s="11"/>
      <c r="S23" s="11" t="s">
        <v>55</v>
      </c>
      <c r="T23" s="11" t="s">
        <v>56</v>
      </c>
      <c r="U23" s="11"/>
      <c r="V23" s="11"/>
      <c r="W23" s="11"/>
      <c r="X23" s="11" t="s">
        <v>341</v>
      </c>
      <c r="Y23" s="11"/>
      <c r="Z23" s="11" t="s">
        <v>55</v>
      </c>
      <c r="AA23" s="11" t="s">
        <v>56</v>
      </c>
      <c r="AB23" s="11"/>
      <c r="AC23" s="11"/>
      <c r="AD23" s="11"/>
      <c r="AE23" s="11" t="s">
        <v>341</v>
      </c>
      <c r="AF23" s="11"/>
      <c r="AG23" s="12"/>
      <c r="AH23" s="5">
        <f t="shared" si="6"/>
        <v>5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5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 t="s">
        <v>341</v>
      </c>
      <c r="H24" s="11"/>
      <c r="I24" s="11" t="s">
        <v>55</v>
      </c>
      <c r="J24" s="11" t="s">
        <v>56</v>
      </c>
      <c r="K24" s="11"/>
      <c r="L24" s="11"/>
      <c r="M24" s="11"/>
      <c r="N24" s="11" t="s">
        <v>341</v>
      </c>
      <c r="O24" s="11"/>
      <c r="P24" s="11" t="s">
        <v>55</v>
      </c>
      <c r="Q24" s="11" t="s">
        <v>56</v>
      </c>
      <c r="R24" s="11"/>
      <c r="S24" s="11"/>
      <c r="T24" s="11"/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4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4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 t="s">
        <v>341</v>
      </c>
      <c r="M25" s="35"/>
      <c r="N25" s="35" t="s">
        <v>55</v>
      </c>
      <c r="O25" s="35" t="s">
        <v>56</v>
      </c>
      <c r="P25" s="35"/>
      <c r="Q25" s="35"/>
      <c r="R25" s="35"/>
      <c r="S25" s="35" t="s">
        <v>341</v>
      </c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3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3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37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0</v>
      </c>
      <c r="AL26" s="47">
        <f t="shared" si="7"/>
        <v>0</v>
      </c>
      <c r="AM26" s="47">
        <f t="shared" si="7"/>
        <v>39</v>
      </c>
      <c r="AN26" s="48">
        <f>IF(AM26=0,"",(AM26-AI26-AJ26)*100)/AM26</f>
        <v>94.871794871794876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6</v>
      </c>
      <c r="AN30" s="43" t="s">
        <v>48</v>
      </c>
      <c r="AO30" s="44">
        <f>AN26-AL31</f>
        <v>94.871794871794876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6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C3"/>
  </mergeCells>
  <conditionalFormatting sqref="B14:AF25">
    <cfRule type="cellIs" dxfId="1299" priority="1" operator="equal">
      <formula>"P"</formula>
    </cfRule>
    <cfRule type="cellIs" dxfId="1298" priority="6" operator="equal">
      <formula>"D"</formula>
    </cfRule>
    <cfRule type="cellIs" dxfId="1297" priority="7" operator="equal">
      <formula>"S"</formula>
    </cfRule>
  </conditionalFormatting>
  <conditionalFormatting sqref="B15:AF25">
    <cfRule type="cellIs" dxfId="1296" priority="2" operator="equal">
      <formula>"L2"</formula>
    </cfRule>
    <cfRule type="cellIs" dxfId="1295" priority="3" operator="equal">
      <formula>"L1"</formula>
    </cfRule>
    <cfRule type="cellIs" dxfId="1294" priority="4" operator="equal">
      <formula>"F"</formula>
    </cfRule>
    <cfRule type="cellIs" dxfId="129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292" priority="8" stopIfTrue="1" operator="equal">
      <formula>"S"</formula>
    </cfRule>
    <cfRule type="cellIs" dxfId="1291" priority="9" stopIfTrue="1" operator="equal">
      <formula>"D"</formula>
    </cfRule>
    <cfRule type="cellIs" dxfId="129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7" zoomScale="95" zoomScaleNormal="95" workbookViewId="0">
      <selection activeCell="AC24" sqref="AC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201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28639342</v>
      </c>
      <c r="AA3" s="144"/>
      <c r="AB3" s="144"/>
      <c r="AC3" s="144"/>
      <c r="AD3" s="144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3777528993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 t="s">
        <v>341</v>
      </c>
      <c r="U15" s="11"/>
      <c r="V15" s="11" t="s">
        <v>341</v>
      </c>
      <c r="W15" s="11" t="s">
        <v>55</v>
      </c>
      <c r="X15" s="11" t="s">
        <v>56</v>
      </c>
      <c r="Y15" s="11" t="s">
        <v>341</v>
      </c>
      <c r="Z15" s="11"/>
      <c r="AA15" s="11" t="s">
        <v>341</v>
      </c>
      <c r="AB15" s="11"/>
      <c r="AC15" s="11" t="s">
        <v>341</v>
      </c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 t="s">
        <v>341</v>
      </c>
      <c r="I16" s="11" t="s">
        <v>55</v>
      </c>
      <c r="J16" s="11" t="s">
        <v>56</v>
      </c>
      <c r="K16" s="11" t="s">
        <v>341</v>
      </c>
      <c r="L16" s="11"/>
      <c r="M16" s="11" t="s">
        <v>341</v>
      </c>
      <c r="N16" s="11"/>
      <c r="O16" s="11" t="s">
        <v>341</v>
      </c>
      <c r="P16" s="11" t="s">
        <v>55</v>
      </c>
      <c r="Q16" s="11" t="s">
        <v>56</v>
      </c>
      <c r="R16" s="11" t="s">
        <v>341</v>
      </c>
      <c r="S16" s="11"/>
      <c r="T16" s="11" t="s">
        <v>341</v>
      </c>
      <c r="U16" s="11"/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/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11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11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 t="s">
        <v>341</v>
      </c>
      <c r="F17" s="11" t="s">
        <v>55</v>
      </c>
      <c r="G17" s="11" t="s">
        <v>56</v>
      </c>
      <c r="H17" s="11" t="s">
        <v>341</v>
      </c>
      <c r="I17" s="11"/>
      <c r="J17" s="11" t="s">
        <v>341</v>
      </c>
      <c r="K17" s="11"/>
      <c r="L17" s="11" t="s">
        <v>341</v>
      </c>
      <c r="M17" s="11" t="s">
        <v>55</v>
      </c>
      <c r="N17" s="11" t="s">
        <v>56</v>
      </c>
      <c r="O17" s="11" t="s">
        <v>341</v>
      </c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 t="s">
        <v>341</v>
      </c>
      <c r="Y17" s="11"/>
      <c r="Z17" s="11" t="s">
        <v>341</v>
      </c>
      <c r="AA17" s="11" t="s">
        <v>55</v>
      </c>
      <c r="AB17" s="11" t="s">
        <v>56</v>
      </c>
      <c r="AC17" s="11" t="s">
        <v>341</v>
      </c>
      <c r="AD17" s="11"/>
      <c r="AE17" s="11" t="s">
        <v>341</v>
      </c>
      <c r="AF17" s="2"/>
      <c r="AG17" s="12"/>
      <c r="AH17" s="5">
        <f t="shared" ref="AH17:AH25" si="6">COUNTIF(B17:AF17,"P")+COUNTIF(B17:AC17,"H")</f>
        <v>11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11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 t="s">
        <v>341</v>
      </c>
      <c r="I18" s="11"/>
      <c r="J18" s="11" t="s">
        <v>341</v>
      </c>
      <c r="K18" s="11" t="s">
        <v>55</v>
      </c>
      <c r="L18" s="11" t="s">
        <v>56</v>
      </c>
      <c r="M18" s="11" t="s">
        <v>341</v>
      </c>
      <c r="N18" s="11"/>
      <c r="O18" s="11" t="s">
        <v>341</v>
      </c>
      <c r="P18" s="11"/>
      <c r="Q18" s="11" t="s">
        <v>341</v>
      </c>
      <c r="R18" s="11" t="s">
        <v>55</v>
      </c>
      <c r="S18" s="11" t="s">
        <v>56</v>
      </c>
      <c r="T18" s="11" t="s">
        <v>341</v>
      </c>
      <c r="U18" s="11"/>
      <c r="V18" s="11" t="s">
        <v>341</v>
      </c>
      <c r="W18" s="11"/>
      <c r="X18" s="11" t="s">
        <v>341</v>
      </c>
      <c r="Y18" s="11" t="s">
        <v>55</v>
      </c>
      <c r="Z18" s="11" t="s">
        <v>56</v>
      </c>
      <c r="AA18" s="11" t="s">
        <v>341</v>
      </c>
      <c r="AB18" s="11"/>
      <c r="AC18" s="11" t="s">
        <v>341</v>
      </c>
      <c r="AD18" s="11"/>
      <c r="AE18" s="11" t="s">
        <v>341</v>
      </c>
      <c r="AF18" s="11" t="s">
        <v>55</v>
      </c>
      <c r="AG18" s="12"/>
      <c r="AH18" s="5">
        <f t="shared" si="6"/>
        <v>12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 t="s">
        <v>341</v>
      </c>
      <c r="F19" s="11"/>
      <c r="G19" s="11" t="s">
        <v>341</v>
      </c>
      <c r="H19" s="11" t="s">
        <v>55</v>
      </c>
      <c r="I19" s="11" t="s">
        <v>56</v>
      </c>
      <c r="J19" s="11" t="s">
        <v>341</v>
      </c>
      <c r="K19" s="11"/>
      <c r="L19" s="11" t="s">
        <v>341</v>
      </c>
      <c r="M19" s="11"/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 t="s">
        <v>341</v>
      </c>
      <c r="AA19" s="11"/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11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11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/>
      <c r="E20" s="11" t="s">
        <v>341</v>
      </c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 t="s">
        <v>341</v>
      </c>
      <c r="AF20" s="16"/>
      <c r="AG20" s="12"/>
      <c r="AH20" s="5">
        <f t="shared" si="6"/>
        <v>6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6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/>
      <c r="G21" s="11" t="s">
        <v>341</v>
      </c>
      <c r="H21" s="11"/>
      <c r="I21" s="11" t="s">
        <v>341</v>
      </c>
      <c r="J21" s="11" t="s">
        <v>55</v>
      </c>
      <c r="K21" s="11" t="s">
        <v>56</v>
      </c>
      <c r="L21" s="11" t="s">
        <v>341</v>
      </c>
      <c r="M21" s="11"/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 t="s">
        <v>341</v>
      </c>
      <c r="V21" s="11"/>
      <c r="W21" s="11" t="s">
        <v>341</v>
      </c>
      <c r="X21" s="11" t="s">
        <v>55</v>
      </c>
      <c r="Y21" s="11" t="s">
        <v>56</v>
      </c>
      <c r="Z21" s="11" t="s">
        <v>341</v>
      </c>
      <c r="AA21" s="11"/>
      <c r="AB21" s="11" t="s">
        <v>341</v>
      </c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12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 t="s">
        <v>341</v>
      </c>
      <c r="E22" s="11"/>
      <c r="F22" s="11" t="s">
        <v>341</v>
      </c>
      <c r="G22" s="11" t="s">
        <v>55</v>
      </c>
      <c r="H22" s="11" t="s">
        <v>56</v>
      </c>
      <c r="I22" s="11" t="s">
        <v>341</v>
      </c>
      <c r="J22" s="11"/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/>
      <c r="R22" s="11" t="s">
        <v>341</v>
      </c>
      <c r="S22" s="11"/>
      <c r="T22" s="11" t="s">
        <v>341</v>
      </c>
      <c r="U22" s="11" t="s">
        <v>55</v>
      </c>
      <c r="V22" s="11" t="s">
        <v>56</v>
      </c>
      <c r="W22" s="11" t="s">
        <v>341</v>
      </c>
      <c r="X22" s="11"/>
      <c r="Y22" s="11" t="s">
        <v>341</v>
      </c>
      <c r="Z22" s="11"/>
      <c r="AA22" s="11" t="s">
        <v>341</v>
      </c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13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13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 t="s">
        <v>341</v>
      </c>
      <c r="E23" s="11" t="s">
        <v>55</v>
      </c>
      <c r="F23" s="11" t="s">
        <v>56</v>
      </c>
      <c r="G23" s="11" t="s">
        <v>341</v>
      </c>
      <c r="H23" s="11"/>
      <c r="I23" s="11" t="s">
        <v>341</v>
      </c>
      <c r="J23" s="11"/>
      <c r="K23" s="11" t="s">
        <v>341</v>
      </c>
      <c r="L23" s="11" t="s">
        <v>55</v>
      </c>
      <c r="M23" s="11" t="s">
        <v>56</v>
      </c>
      <c r="N23" s="11" t="s">
        <v>341</v>
      </c>
      <c r="O23" s="11"/>
      <c r="P23" s="11" t="s">
        <v>341</v>
      </c>
      <c r="Q23" s="11"/>
      <c r="R23" s="11" t="s">
        <v>341</v>
      </c>
      <c r="S23" s="11" t="s">
        <v>55</v>
      </c>
      <c r="T23" s="11" t="s">
        <v>56</v>
      </c>
      <c r="U23" s="11" t="s">
        <v>341</v>
      </c>
      <c r="V23" s="11"/>
      <c r="W23" s="11" t="s">
        <v>341</v>
      </c>
      <c r="X23" s="11"/>
      <c r="Y23" s="11" t="s">
        <v>341</v>
      </c>
      <c r="Z23" s="11" t="s">
        <v>55</v>
      </c>
      <c r="AA23" s="11" t="s">
        <v>56</v>
      </c>
      <c r="AB23" s="11" t="s">
        <v>341</v>
      </c>
      <c r="AC23" s="11"/>
      <c r="AD23" s="11" t="s">
        <v>341</v>
      </c>
      <c r="AE23" s="11"/>
      <c r="AF23" s="11" t="s">
        <v>341</v>
      </c>
      <c r="AG23" s="12"/>
      <c r="AH23" s="5">
        <f t="shared" si="6"/>
        <v>14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14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 t="s">
        <v>341</v>
      </c>
      <c r="G24" s="11"/>
      <c r="H24" s="11" t="s">
        <v>341</v>
      </c>
      <c r="I24" s="11" t="s">
        <v>55</v>
      </c>
      <c r="J24" s="11" t="s">
        <v>56</v>
      </c>
      <c r="K24" s="11" t="s">
        <v>341</v>
      </c>
      <c r="L24" s="11"/>
      <c r="M24" s="11" t="s">
        <v>341</v>
      </c>
      <c r="N24" s="11"/>
      <c r="O24" s="11" t="s">
        <v>341</v>
      </c>
      <c r="P24" s="11" t="s">
        <v>55</v>
      </c>
      <c r="Q24" s="11" t="s">
        <v>56</v>
      </c>
      <c r="R24" s="11" t="s">
        <v>341</v>
      </c>
      <c r="S24" s="11"/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10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 t="s">
        <v>341</v>
      </c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/>
      <c r="M25" s="35" t="s">
        <v>341</v>
      </c>
      <c r="N25" s="35" t="s">
        <v>55</v>
      </c>
      <c r="O25" s="35" t="s">
        <v>56</v>
      </c>
      <c r="P25" s="35" t="s">
        <v>341</v>
      </c>
      <c r="Q25" s="35"/>
      <c r="R25" s="35" t="s">
        <v>341</v>
      </c>
      <c r="S25" s="35"/>
      <c r="T25" s="35" t="s">
        <v>341</v>
      </c>
      <c r="U25" s="35" t="s">
        <v>55</v>
      </c>
      <c r="V25" s="35" t="s">
        <v>56</v>
      </c>
      <c r="W25" s="35" t="s">
        <v>341</v>
      </c>
      <c r="X25" s="35"/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/>
      <c r="AF25" s="35" t="s">
        <v>341</v>
      </c>
      <c r="AG25" s="18"/>
      <c r="AH25" s="36">
        <f t="shared" si="6"/>
        <v>13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13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119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119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D3"/>
  </mergeCells>
  <conditionalFormatting sqref="B14:AF25">
    <cfRule type="cellIs" dxfId="1289" priority="1" operator="equal">
      <formula>"P"</formula>
    </cfRule>
    <cfRule type="cellIs" dxfId="1288" priority="6" operator="equal">
      <formula>"D"</formula>
    </cfRule>
    <cfRule type="cellIs" dxfId="1287" priority="7" operator="equal">
      <formula>"S"</formula>
    </cfRule>
  </conditionalFormatting>
  <conditionalFormatting sqref="B15:AF25">
    <cfRule type="cellIs" dxfId="1286" priority="2" operator="equal">
      <formula>"L2"</formula>
    </cfRule>
    <cfRule type="cellIs" dxfId="1285" priority="3" operator="equal">
      <formula>"L1"</formula>
    </cfRule>
    <cfRule type="cellIs" dxfId="1284" priority="4" operator="equal">
      <formula>"F"</formula>
    </cfRule>
    <cfRule type="cellIs" dxfId="128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282" priority="8" stopIfTrue="1" operator="equal">
      <formula>"S"</formula>
    </cfRule>
    <cfRule type="cellIs" dxfId="1281" priority="9" stopIfTrue="1" operator="equal">
      <formula>"D"</formula>
    </cfRule>
    <cfRule type="cellIs" dxfId="128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Z3" sqref="Z3:AF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303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41949013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3777310101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0</v>
      </c>
      <c r="AN26" s="48" t="e">
        <f>IF(AM26=0,"",(AM26-AI26-AJ26)*100)/AM26</f>
        <v>#VALUE!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 t="e">
        <f>IF(AN26&lt;89,0,IF(AN26&gt;98,10,VLOOKUP(AN26,'[1]Pla. Aux.'!A17:B1117,2)))</f>
        <v>#VALUE!</v>
      </c>
      <c r="AN30" s="43" t="s">
        <v>48</v>
      </c>
      <c r="AO30" s="44" t="e">
        <f>AN26-AL31</f>
        <v>#VALUE!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 t="e">
        <f>IF(AO30&lt;89,0,IF(AO30&gt;98,10,VLOOKUP(AO30,'[1]Pla. Aux.'!A18:B1118,2)))</f>
        <v>#VALUE!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1:AP1"/>
    <mergeCell ref="B3:U3"/>
    <mergeCell ref="V3:Y3"/>
    <mergeCell ref="B5:U5"/>
    <mergeCell ref="W5:AK5"/>
    <mergeCell ref="AL5:AP5"/>
    <mergeCell ref="Z3:AF3"/>
    <mergeCell ref="B6:U6"/>
    <mergeCell ref="W6:AK6"/>
    <mergeCell ref="AL6:AP6"/>
    <mergeCell ref="B7:U7"/>
    <mergeCell ref="AB7:AC7"/>
    <mergeCell ref="AD7:AE7"/>
    <mergeCell ref="AF7:AG7"/>
    <mergeCell ref="AL7:AP7"/>
    <mergeCell ref="AB8:AC8"/>
    <mergeCell ref="AD8:AE8"/>
    <mergeCell ref="AF8:AG8"/>
    <mergeCell ref="AL8:AP8"/>
    <mergeCell ref="AB9:AC9"/>
    <mergeCell ref="AD9:AE9"/>
    <mergeCell ref="AF9:AG9"/>
    <mergeCell ref="AL9:AP9"/>
    <mergeCell ref="AL10:AP10"/>
    <mergeCell ref="B11:O11"/>
    <mergeCell ref="AB11:AC11"/>
    <mergeCell ref="AD11:AE11"/>
    <mergeCell ref="AF11:AG11"/>
    <mergeCell ref="AL11:AP11"/>
    <mergeCell ref="S11:V11"/>
    <mergeCell ref="B10:E10"/>
    <mergeCell ref="I10:K10"/>
    <mergeCell ref="Q10:U10"/>
    <mergeCell ref="AB10:AC10"/>
    <mergeCell ref="AD10:AE10"/>
    <mergeCell ref="AF10:AG10"/>
    <mergeCell ref="AB12:AC12"/>
    <mergeCell ref="AD12:AE12"/>
    <mergeCell ref="AF12:AG12"/>
    <mergeCell ref="AL12:AP12"/>
    <mergeCell ref="AG13:AH13"/>
    <mergeCell ref="AO13:AP1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</mergeCells>
  <conditionalFormatting sqref="B14:AF25">
    <cfRule type="cellIs" dxfId="1279" priority="1" operator="equal">
      <formula>"P"</formula>
    </cfRule>
    <cfRule type="cellIs" dxfId="1278" priority="6" operator="equal">
      <formula>"D"</formula>
    </cfRule>
    <cfRule type="cellIs" dxfId="1277" priority="7" operator="equal">
      <formula>"S"</formula>
    </cfRule>
  </conditionalFormatting>
  <conditionalFormatting sqref="B15:AF25">
    <cfRule type="cellIs" dxfId="1276" priority="2" operator="equal">
      <formula>"L2"</formula>
    </cfRule>
    <cfRule type="cellIs" dxfId="1275" priority="3" operator="equal">
      <formula>"L1"</formula>
    </cfRule>
    <cfRule type="cellIs" dxfId="1274" priority="4" operator="equal">
      <formula>"F"</formula>
    </cfRule>
    <cfRule type="cellIs" dxfId="127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272" priority="8" stopIfTrue="1" operator="equal">
      <formula>"S"</formula>
    </cfRule>
    <cfRule type="cellIs" dxfId="1271" priority="9" stopIfTrue="1" operator="equal">
      <formula>"D"</formula>
    </cfRule>
    <cfRule type="cellIs" dxfId="127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E16" zoomScale="130" zoomScaleNormal="130" workbookViewId="0">
      <selection activeCell="AL34" sqref="AL3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200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31043751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3777359909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/>
      <c r="Z15" s="11"/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/>
      <c r="L16" s="11"/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/>
      <c r="S16" s="11"/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12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12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/>
      <c r="I17" s="11"/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/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/>
      <c r="AD17" s="11"/>
      <c r="AE17" s="11" t="s">
        <v>341</v>
      </c>
      <c r="AF17" s="2"/>
      <c r="AG17" s="12"/>
      <c r="AH17" s="5">
        <f t="shared" ref="AH17:AH25" si="6">COUNTIF(B17:AF17,"P")+COUNTIF(B17:AC17,"H")</f>
        <v>10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10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 t="s">
        <v>341</v>
      </c>
      <c r="I18" s="11" t="s">
        <v>341</v>
      </c>
      <c r="J18" s="11" t="s">
        <v>299</v>
      </c>
      <c r="K18" s="11" t="s">
        <v>55</v>
      </c>
      <c r="L18" s="11" t="s">
        <v>56</v>
      </c>
      <c r="M18" s="11"/>
      <c r="N18" s="11"/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/>
      <c r="U18" s="11"/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/>
      <c r="AB18" s="11"/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11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91.666666666666657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/>
      <c r="K19" s="11"/>
      <c r="L19" s="11" t="s">
        <v>311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/>
      <c r="Y19" s="11"/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10</v>
      </c>
      <c r="AI19" s="5">
        <f t="shared" si="3"/>
        <v>0</v>
      </c>
      <c r="AJ19" s="6">
        <f t="shared" si="4"/>
        <v>0</v>
      </c>
      <c r="AK19" s="6">
        <f t="shared" si="5"/>
        <v>1</v>
      </c>
      <c r="AL19" s="6">
        <f t="shared" si="0"/>
        <v>0</v>
      </c>
      <c r="AM19" s="7">
        <f t="shared" si="1"/>
        <v>11</v>
      </c>
      <c r="AN19" s="8">
        <f t="shared" si="2"/>
        <v>90.909090909090907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 t="s">
        <v>341</v>
      </c>
      <c r="E20" s="11" t="s">
        <v>299</v>
      </c>
      <c r="F20" s="11" t="s">
        <v>55</v>
      </c>
      <c r="G20" s="11" t="s">
        <v>56</v>
      </c>
      <c r="H20" s="11"/>
      <c r="I20" s="11"/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 t="s">
        <v>341</v>
      </c>
      <c r="AF20" s="16" t="s">
        <v>311</v>
      </c>
      <c r="AG20" s="12"/>
      <c r="AH20" s="5">
        <f t="shared" si="6"/>
        <v>5</v>
      </c>
      <c r="AI20" s="5">
        <f t="shared" si="3"/>
        <v>0</v>
      </c>
      <c r="AJ20" s="6">
        <f t="shared" si="4"/>
        <v>1</v>
      </c>
      <c r="AK20" s="6">
        <f t="shared" si="5"/>
        <v>1</v>
      </c>
      <c r="AL20" s="6">
        <f>COUNTIF(B20:AD20,"L2")</f>
        <v>0</v>
      </c>
      <c r="AM20" s="7">
        <f t="shared" si="1"/>
        <v>7</v>
      </c>
      <c r="AN20" s="8">
        <f t="shared" si="2"/>
        <v>71.428571428571431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/>
      <c r="F21" s="11"/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/>
      <c r="M21" s="11"/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/>
      <c r="U21" s="11" t="s">
        <v>341</v>
      </c>
      <c r="V21" s="11" t="s">
        <v>299</v>
      </c>
      <c r="W21" s="11" t="s">
        <v>341</v>
      </c>
      <c r="X21" s="11" t="s">
        <v>55</v>
      </c>
      <c r="Y21" s="11" t="s">
        <v>56</v>
      </c>
      <c r="Z21" s="11"/>
      <c r="AA21" s="11"/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11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91.666666666666657</v>
      </c>
      <c r="AO21" s="108"/>
      <c r="AP21" s="107"/>
    </row>
    <row r="22" spans="1:42" x14ac:dyDescent="0.25">
      <c r="A22" s="9" t="s">
        <v>42</v>
      </c>
      <c r="B22" s="11"/>
      <c r="C22" s="11"/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/>
      <c r="J22" s="11"/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/>
      <c r="Q22" s="11"/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/>
      <c r="X22" s="11"/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11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/>
      <c r="H23" s="11"/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/>
      <c r="O23" s="11"/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/>
      <c r="V23" s="11"/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/>
      <c r="AC23" s="11"/>
      <c r="AD23" s="11" t="s">
        <v>341</v>
      </c>
      <c r="AE23" s="11" t="s">
        <v>341</v>
      </c>
      <c r="AF23" s="11" t="s">
        <v>299</v>
      </c>
      <c r="AG23" s="12"/>
      <c r="AH23" s="5">
        <f t="shared" si="6"/>
        <v>14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15</v>
      </c>
      <c r="AN23" s="8">
        <f t="shared" si="2"/>
        <v>93.333333333333329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/>
      <c r="L24" s="11"/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/>
      <c r="S24" s="11"/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 t="s">
        <v>341</v>
      </c>
      <c r="AC24" s="11" t="s">
        <v>299</v>
      </c>
      <c r="AD24" s="11" t="s">
        <v>55</v>
      </c>
      <c r="AE24" s="11" t="s">
        <v>56</v>
      </c>
      <c r="AF24" s="2"/>
      <c r="AG24" s="12"/>
      <c r="AH24" s="5">
        <f t="shared" si="6"/>
        <v>10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11</v>
      </c>
      <c r="AN24" s="8">
        <f t="shared" si="2"/>
        <v>90.909090909090907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/>
      <c r="Q25" s="35"/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/>
      <c r="X25" s="35"/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/>
      <c r="AE25" s="35"/>
      <c r="AF25" s="35" t="s">
        <v>341</v>
      </c>
      <c r="AG25" s="18"/>
      <c r="AH25" s="36">
        <f t="shared" si="6"/>
        <v>12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12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112</v>
      </c>
      <c r="AI26" s="47">
        <f t="shared" ref="AI26:AM26" si="7">SUM(AI14:AI25)</f>
        <v>0</v>
      </c>
      <c r="AJ26" s="47">
        <f t="shared" si="7"/>
        <v>5</v>
      </c>
      <c r="AK26" s="47">
        <f t="shared" si="7"/>
        <v>2</v>
      </c>
      <c r="AL26" s="47">
        <f t="shared" si="7"/>
        <v>0</v>
      </c>
      <c r="AM26" s="47">
        <f t="shared" si="7"/>
        <v>119</v>
      </c>
      <c r="AN26" s="48">
        <f>IF(AM26=0,"",(AM26-AI26-AJ26)*100)/AM26</f>
        <v>95.798319327731093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7</v>
      </c>
      <c r="AN30" s="43" t="s">
        <v>48</v>
      </c>
      <c r="AO30" s="44">
        <f>AN26-AL31</f>
        <v>95.698319327731099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0.1</v>
      </c>
      <c r="AM31" s="61"/>
      <c r="AN31" s="43" t="s">
        <v>50</v>
      </c>
      <c r="AO31" s="42">
        <f>IF(AO30&lt;89,0,IF(AO30&gt;98,10,VLOOKUP(AO30,'[1]Pla. Aux.'!A18:B1118,2)))</f>
        <v>7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2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1269" priority="1" operator="equal">
      <formula>"P"</formula>
    </cfRule>
    <cfRule type="cellIs" dxfId="1268" priority="6" operator="equal">
      <formula>"D"</formula>
    </cfRule>
    <cfRule type="cellIs" dxfId="1267" priority="7" operator="equal">
      <formula>"S"</formula>
    </cfRule>
  </conditionalFormatting>
  <conditionalFormatting sqref="B15:AF25">
    <cfRule type="cellIs" dxfId="1266" priority="2" operator="equal">
      <formula>"L2"</formula>
    </cfRule>
    <cfRule type="cellIs" dxfId="1265" priority="3" operator="equal">
      <formula>"L1"</formula>
    </cfRule>
    <cfRule type="cellIs" dxfId="1264" priority="4" operator="equal">
      <formula>"F"</formula>
    </cfRule>
    <cfRule type="cellIs" dxfId="126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262" priority="8" stopIfTrue="1" operator="equal">
      <formula>"S"</formula>
    </cfRule>
    <cfRule type="cellIs" dxfId="1261" priority="9" stopIfTrue="1" operator="equal">
      <formula>"D"</formula>
    </cfRule>
    <cfRule type="cellIs" dxfId="126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0" zoomScale="96" zoomScaleNormal="96" workbookViewId="0">
      <selection activeCell="AF20" sqref="AF20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199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 t="s">
        <v>312</v>
      </c>
      <c r="T15" s="11" t="s">
        <v>312</v>
      </c>
      <c r="U15" s="11" t="s">
        <v>312</v>
      </c>
      <c r="V15" s="11" t="s">
        <v>312</v>
      </c>
      <c r="W15" s="11" t="s">
        <v>55</v>
      </c>
      <c r="X15" s="11" t="s">
        <v>56</v>
      </c>
      <c r="Y15" s="11"/>
      <c r="Z15" s="11" t="s">
        <v>312</v>
      </c>
      <c r="AA15" s="11" t="s">
        <v>312</v>
      </c>
      <c r="AB15" s="11" t="s">
        <v>312</v>
      </c>
      <c r="AC15" s="11" t="s">
        <v>312</v>
      </c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8</v>
      </c>
      <c r="AM15" s="7">
        <f t="shared" si="1"/>
        <v>8</v>
      </c>
      <c r="AN15" s="8">
        <f t="shared" si="2"/>
        <v>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312</v>
      </c>
      <c r="G16" s="11" t="s">
        <v>312</v>
      </c>
      <c r="H16" s="11" t="s">
        <v>312</v>
      </c>
      <c r="I16" s="11" t="s">
        <v>55</v>
      </c>
      <c r="J16" s="11" t="s">
        <v>56</v>
      </c>
      <c r="K16" s="11"/>
      <c r="L16" s="11" t="s">
        <v>312</v>
      </c>
      <c r="M16" s="11" t="s">
        <v>312</v>
      </c>
      <c r="N16" s="11" t="s">
        <v>312</v>
      </c>
      <c r="O16" s="11" t="s">
        <v>312</v>
      </c>
      <c r="P16" s="11" t="s">
        <v>55</v>
      </c>
      <c r="Q16" s="11" t="s">
        <v>56</v>
      </c>
      <c r="R16" s="11"/>
      <c r="S16" s="11" t="s">
        <v>312</v>
      </c>
      <c r="T16" s="11" t="s">
        <v>312</v>
      </c>
      <c r="U16" s="11" t="s">
        <v>312</v>
      </c>
      <c r="V16" s="11" t="s">
        <v>312</v>
      </c>
      <c r="W16" s="11" t="s">
        <v>55</v>
      </c>
      <c r="X16" s="11" t="s">
        <v>56</v>
      </c>
      <c r="Y16" s="11" t="s">
        <v>70</v>
      </c>
      <c r="Z16" s="11" t="s">
        <v>312</v>
      </c>
      <c r="AA16" s="11" t="s">
        <v>312</v>
      </c>
      <c r="AB16" s="11" t="s">
        <v>312</v>
      </c>
      <c r="AC16" s="11" t="s">
        <v>312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15</v>
      </c>
      <c r="AM16" s="7">
        <f t="shared" si="1"/>
        <v>15</v>
      </c>
      <c r="AN16" s="8">
        <f t="shared" si="2"/>
        <v>0</v>
      </c>
      <c r="AO16" s="106"/>
      <c r="AP16" s="107"/>
    </row>
    <row r="17" spans="1:42" x14ac:dyDescent="0.25">
      <c r="A17" s="9" t="s">
        <v>37</v>
      </c>
      <c r="B17" s="11" t="s">
        <v>312</v>
      </c>
      <c r="C17" s="11" t="s">
        <v>70</v>
      </c>
      <c r="D17" s="11" t="s">
        <v>312</v>
      </c>
      <c r="E17" s="11" t="s">
        <v>312</v>
      </c>
      <c r="F17" s="11" t="s">
        <v>55</v>
      </c>
      <c r="G17" s="11" t="s">
        <v>56</v>
      </c>
      <c r="H17" s="11"/>
      <c r="I17" s="11" t="s">
        <v>312</v>
      </c>
      <c r="J17" s="11" t="s">
        <v>312</v>
      </c>
      <c r="K17" s="11" t="s">
        <v>312</v>
      </c>
      <c r="L17" s="11" t="s">
        <v>312</v>
      </c>
      <c r="M17" s="11" t="s">
        <v>55</v>
      </c>
      <c r="N17" s="11" t="s">
        <v>56</v>
      </c>
      <c r="O17" s="11"/>
      <c r="P17" s="11" t="s">
        <v>312</v>
      </c>
      <c r="Q17" s="11" t="s">
        <v>312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 t="s">
        <v>312</v>
      </c>
      <c r="X17" s="11" t="s">
        <v>312</v>
      </c>
      <c r="Y17" s="11" t="s">
        <v>312</v>
      </c>
      <c r="Z17" s="11" t="s">
        <v>312</v>
      </c>
      <c r="AA17" s="11" t="s">
        <v>55</v>
      </c>
      <c r="AB17" s="11" t="s">
        <v>56</v>
      </c>
      <c r="AC17" s="11"/>
      <c r="AD17" s="11" t="s">
        <v>312</v>
      </c>
      <c r="AE17" s="11" t="s">
        <v>312</v>
      </c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15</v>
      </c>
      <c r="AM17" s="7">
        <f t="shared" si="1"/>
        <v>15</v>
      </c>
      <c r="AN17" s="8">
        <f t="shared" si="2"/>
        <v>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 t="s">
        <v>312</v>
      </c>
      <c r="H18" s="11" t="s">
        <v>312</v>
      </c>
      <c r="I18" s="11" t="s">
        <v>312</v>
      </c>
      <c r="J18" s="11" t="s">
        <v>312</v>
      </c>
      <c r="K18" s="11" t="s">
        <v>55</v>
      </c>
      <c r="L18" s="11" t="s">
        <v>56</v>
      </c>
      <c r="M18" s="11"/>
      <c r="N18" s="11" t="s">
        <v>312</v>
      </c>
      <c r="O18" s="11" t="s">
        <v>312</v>
      </c>
      <c r="P18" s="11" t="s">
        <v>312</v>
      </c>
      <c r="Q18" s="11" t="s">
        <v>312</v>
      </c>
      <c r="R18" s="11" t="s">
        <v>55</v>
      </c>
      <c r="S18" s="11" t="s">
        <v>56</v>
      </c>
      <c r="T18" s="11"/>
      <c r="U18" s="11" t="s">
        <v>312</v>
      </c>
      <c r="V18" s="11" t="s">
        <v>312</v>
      </c>
      <c r="W18" s="11" t="s">
        <v>312</v>
      </c>
      <c r="X18" s="11" t="s">
        <v>312</v>
      </c>
      <c r="Y18" s="11" t="s">
        <v>55</v>
      </c>
      <c r="Z18" s="11" t="s">
        <v>56</v>
      </c>
      <c r="AA18" s="11"/>
      <c r="AB18" s="11" t="s">
        <v>312</v>
      </c>
      <c r="AC18" s="11" t="s">
        <v>312</v>
      </c>
      <c r="AD18" s="11" t="s">
        <v>312</v>
      </c>
      <c r="AE18" s="11" t="s">
        <v>312</v>
      </c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16</v>
      </c>
      <c r="AM18" s="7">
        <f t="shared" si="1"/>
        <v>16</v>
      </c>
      <c r="AN18" s="8">
        <f t="shared" si="2"/>
        <v>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 t="s">
        <v>312</v>
      </c>
      <c r="E19" s="11" t="s">
        <v>312</v>
      </c>
      <c r="F19" s="11" t="s">
        <v>312</v>
      </c>
      <c r="G19" s="11" t="s">
        <v>312</v>
      </c>
      <c r="H19" s="11" t="s">
        <v>55</v>
      </c>
      <c r="I19" s="11" t="s">
        <v>56</v>
      </c>
      <c r="J19" s="11"/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/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11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4</v>
      </c>
      <c r="AM19" s="7">
        <f t="shared" si="1"/>
        <v>15</v>
      </c>
      <c r="AN19" s="8">
        <f t="shared" si="2"/>
        <v>73.333333333333329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/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 t="s">
        <v>341</v>
      </c>
      <c r="AE20" s="16" t="s">
        <v>299</v>
      </c>
      <c r="AF20" s="16" t="s">
        <v>341</v>
      </c>
      <c r="AG20" s="12"/>
      <c r="AH20" s="5">
        <f t="shared" si="6"/>
        <v>9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10</v>
      </c>
      <c r="AN20" s="8">
        <f t="shared" si="2"/>
        <v>90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/>
      <c r="F21" s="11" t="s">
        <v>341</v>
      </c>
      <c r="G21" s="11" t="s">
        <v>341</v>
      </c>
      <c r="H21" s="11" t="s">
        <v>311</v>
      </c>
      <c r="I21" s="11" t="s">
        <v>311</v>
      </c>
      <c r="J21" s="11" t="s">
        <v>55</v>
      </c>
      <c r="K21" s="11" t="s">
        <v>56</v>
      </c>
      <c r="L21" s="11"/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 t="s">
        <v>341</v>
      </c>
      <c r="U21" s="11" t="s">
        <v>341</v>
      </c>
      <c r="V21" s="11" t="s">
        <v>311</v>
      </c>
      <c r="W21" s="11" t="s">
        <v>341</v>
      </c>
      <c r="X21" s="11" t="s">
        <v>55</v>
      </c>
      <c r="Y21" s="11" t="s">
        <v>56</v>
      </c>
      <c r="Z21" s="11"/>
      <c r="AA21" s="11" t="s">
        <v>341</v>
      </c>
      <c r="AB21" s="11" t="s">
        <v>311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12</v>
      </c>
      <c r="AI21" s="5">
        <f t="shared" si="3"/>
        <v>0</v>
      </c>
      <c r="AJ21" s="6">
        <f t="shared" si="4"/>
        <v>0</v>
      </c>
      <c r="AK21" s="6">
        <f t="shared" si="5"/>
        <v>4</v>
      </c>
      <c r="AL21" s="6">
        <f>COUNTIF(B21:AD21,"L2")</f>
        <v>0</v>
      </c>
      <c r="AM21" s="7">
        <f t="shared" si="1"/>
        <v>16</v>
      </c>
      <c r="AN21" s="8">
        <f t="shared" si="2"/>
        <v>75</v>
      </c>
      <c r="AO21" s="108"/>
      <c r="AP21" s="107"/>
    </row>
    <row r="22" spans="1:42" x14ac:dyDescent="0.25">
      <c r="A22" s="9" t="s">
        <v>42</v>
      </c>
      <c r="B22" s="11"/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/>
      <c r="J22" s="11" t="s">
        <v>299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/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/>
      <c r="X22" s="11" t="s">
        <v>311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/>
      <c r="AE22" s="11" t="s">
        <v>341</v>
      </c>
      <c r="AF22" s="2"/>
      <c r="AG22" s="12"/>
      <c r="AH22" s="5">
        <f>COUNTIF(B22:AF22,"P")+COUNTIF(B22:AC22,"H")</f>
        <v>14</v>
      </c>
      <c r="AI22" s="5">
        <f t="shared" si="3"/>
        <v>0</v>
      </c>
      <c r="AJ22" s="6">
        <f t="shared" si="4"/>
        <v>1</v>
      </c>
      <c r="AK22" s="6">
        <f t="shared" si="5"/>
        <v>1</v>
      </c>
      <c r="AL22" s="6">
        <f>COUNTIF(B22:AF22,"L2")</f>
        <v>0</v>
      </c>
      <c r="AM22" s="7">
        <f t="shared" si="1"/>
        <v>16</v>
      </c>
      <c r="AN22" s="8">
        <f t="shared" si="2"/>
        <v>87.5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/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/>
      <c r="O23" s="11" t="s">
        <v>341</v>
      </c>
      <c r="P23" s="11" t="s">
        <v>341</v>
      </c>
      <c r="Q23" s="11" t="s">
        <v>341</v>
      </c>
      <c r="R23" s="11" t="s">
        <v>299</v>
      </c>
      <c r="S23" s="11" t="s">
        <v>55</v>
      </c>
      <c r="T23" s="11" t="s">
        <v>56</v>
      </c>
      <c r="U23" s="11"/>
      <c r="V23" s="11" t="s">
        <v>311</v>
      </c>
      <c r="W23" s="11" t="s">
        <v>311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/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16</v>
      </c>
      <c r="AI23" s="5">
        <f t="shared" si="3"/>
        <v>0</v>
      </c>
      <c r="AJ23" s="6">
        <f t="shared" si="4"/>
        <v>1</v>
      </c>
      <c r="AK23" s="6">
        <f t="shared" si="5"/>
        <v>2</v>
      </c>
      <c r="AL23" s="6">
        <f>COUNTIF(B23:AF23,"L2")</f>
        <v>0</v>
      </c>
      <c r="AM23" s="7">
        <f t="shared" si="1"/>
        <v>19</v>
      </c>
      <c r="AN23" s="8">
        <f t="shared" si="2"/>
        <v>84.210526315789465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/>
      <c r="L24" s="11" t="s">
        <v>311</v>
      </c>
      <c r="M24" s="11" t="s">
        <v>311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/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13</v>
      </c>
      <c r="AI24" s="5">
        <f t="shared" si="3"/>
        <v>0</v>
      </c>
      <c r="AJ24" s="6">
        <f t="shared" si="4"/>
        <v>0</v>
      </c>
      <c r="AK24" s="6">
        <f t="shared" si="5"/>
        <v>2</v>
      </c>
      <c r="AL24" s="6">
        <f>COUNTIF(B24:AF24,"L2")</f>
        <v>0</v>
      </c>
      <c r="AM24" s="7">
        <f t="shared" si="1"/>
        <v>15</v>
      </c>
      <c r="AN24" s="8">
        <f t="shared" si="2"/>
        <v>86.666666666666671</v>
      </c>
      <c r="AO24" s="106"/>
      <c r="AP24" s="107"/>
    </row>
    <row r="25" spans="1:42" ht="15.75" thickBot="1" x14ac:dyDescent="0.3">
      <c r="A25" s="17" t="s">
        <v>45</v>
      </c>
      <c r="B25" s="35"/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299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/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/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/>
      <c r="AE25" s="35" t="s">
        <v>341</v>
      </c>
      <c r="AF25" s="35" t="s">
        <v>341</v>
      </c>
      <c r="AG25" s="18"/>
      <c r="AH25" s="36">
        <f t="shared" si="6"/>
        <v>16</v>
      </c>
      <c r="AI25" s="36">
        <f t="shared" si="3"/>
        <v>0</v>
      </c>
      <c r="AJ25" s="37">
        <f t="shared" si="4"/>
        <v>1</v>
      </c>
      <c r="AK25" s="37">
        <f t="shared" si="5"/>
        <v>0</v>
      </c>
      <c r="AL25" s="37">
        <f>COUNTIF(B25:AE25,"L2")</f>
        <v>0</v>
      </c>
      <c r="AM25" s="38">
        <f t="shared" si="1"/>
        <v>17</v>
      </c>
      <c r="AN25" s="39">
        <f t="shared" si="2"/>
        <v>94.117647058823522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91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9</v>
      </c>
      <c r="AL26" s="47">
        <f t="shared" si="7"/>
        <v>58</v>
      </c>
      <c r="AM26" s="47">
        <f t="shared" si="7"/>
        <v>162</v>
      </c>
      <c r="AN26" s="48">
        <f>IF(AM26=0,"",(AM26-AI26-AJ26)*100)/AM26</f>
        <v>97.53086419753086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97.080864197530857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0.45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9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259" priority="1" operator="equal">
      <formula>"P"</formula>
    </cfRule>
    <cfRule type="cellIs" dxfId="1258" priority="6" operator="equal">
      <formula>"D"</formula>
    </cfRule>
    <cfRule type="cellIs" dxfId="1257" priority="7" operator="equal">
      <formula>"S"</formula>
    </cfRule>
  </conditionalFormatting>
  <conditionalFormatting sqref="B15:AF25">
    <cfRule type="cellIs" dxfId="1256" priority="2" operator="equal">
      <formula>"L2"</formula>
    </cfRule>
    <cfRule type="cellIs" dxfId="1255" priority="3" operator="equal">
      <formula>"L1"</formula>
    </cfRule>
    <cfRule type="cellIs" dxfId="1254" priority="4" operator="equal">
      <formula>"F"</formula>
    </cfRule>
    <cfRule type="cellIs" dxfId="125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252" priority="8" stopIfTrue="1" operator="equal">
      <formula>"S"</formula>
    </cfRule>
    <cfRule type="cellIs" dxfId="1251" priority="9" stopIfTrue="1" operator="equal">
      <formula>"D"</formula>
    </cfRule>
    <cfRule type="cellIs" dxfId="125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AM2" sqref="AM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198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24144549</v>
      </c>
      <c r="AA3" s="144"/>
      <c r="AB3" s="144"/>
      <c r="AC3" s="144"/>
      <c r="AD3" s="144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146">
        <v>3777685146</v>
      </c>
      <c r="S11" s="146"/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 t="s">
        <v>299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</v>
      </c>
      <c r="AN17" s="8">
        <f t="shared" si="2"/>
        <v>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1</v>
      </c>
      <c r="AN26" s="48">
        <f>IF(AM26=0,"",(AM26-AI26-AJ26)*100)/AM26</f>
        <v>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R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D3"/>
  </mergeCells>
  <conditionalFormatting sqref="B14:AF25">
    <cfRule type="cellIs" dxfId="1249" priority="1" operator="equal">
      <formula>"P"</formula>
    </cfRule>
    <cfRule type="cellIs" dxfId="1248" priority="6" operator="equal">
      <formula>"D"</formula>
    </cfRule>
    <cfRule type="cellIs" dxfId="1247" priority="7" operator="equal">
      <formula>"S"</formula>
    </cfRule>
  </conditionalFormatting>
  <conditionalFormatting sqref="B15:AF25">
    <cfRule type="cellIs" dxfId="1246" priority="2" operator="equal">
      <formula>"L2"</formula>
    </cfRule>
    <cfRule type="cellIs" dxfId="1245" priority="3" operator="equal">
      <formula>"L1"</formula>
    </cfRule>
    <cfRule type="cellIs" dxfId="1244" priority="4" operator="equal">
      <formula>"F"</formula>
    </cfRule>
    <cfRule type="cellIs" dxfId="124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242" priority="8" stopIfTrue="1" operator="equal">
      <formula>"S"</formula>
    </cfRule>
    <cfRule type="cellIs" dxfId="1241" priority="9" stopIfTrue="1" operator="equal">
      <formula>"D"</formula>
    </cfRule>
    <cfRule type="cellIs" dxfId="124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0" zoomScaleNormal="100" workbookViewId="0">
      <selection activeCell="C25" sqref="C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197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33509574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3777592020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/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/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/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15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15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/>
      <c r="I17" s="11" t="s">
        <v>341</v>
      </c>
      <c r="J17" s="11" t="s">
        <v>341</v>
      </c>
      <c r="K17" s="11" t="s">
        <v>341</v>
      </c>
      <c r="L17" s="11" t="s">
        <v>299</v>
      </c>
      <c r="M17" s="11" t="s">
        <v>55</v>
      </c>
      <c r="N17" s="11" t="s">
        <v>56</v>
      </c>
      <c r="O17" s="11"/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/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14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15</v>
      </c>
      <c r="AN17" s="8">
        <f t="shared" si="2"/>
        <v>93.333333333333329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/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/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/>
      <c r="AB18" s="11" t="s">
        <v>311</v>
      </c>
      <c r="AC18" s="11" t="s">
        <v>311</v>
      </c>
      <c r="AD18" s="11" t="s">
        <v>311</v>
      </c>
      <c r="AE18" s="11" t="s">
        <v>311</v>
      </c>
      <c r="AF18" s="11" t="s">
        <v>55</v>
      </c>
      <c r="AG18" s="12"/>
      <c r="AH18" s="5">
        <f t="shared" si="6"/>
        <v>12</v>
      </c>
      <c r="AI18" s="5">
        <f t="shared" si="3"/>
        <v>0</v>
      </c>
      <c r="AJ18" s="6">
        <f t="shared" si="4"/>
        <v>0</v>
      </c>
      <c r="AK18" s="6">
        <f t="shared" si="5"/>
        <v>4</v>
      </c>
      <c r="AL18" s="6">
        <f t="shared" si="0"/>
        <v>0</v>
      </c>
      <c r="AM18" s="7">
        <f t="shared" si="1"/>
        <v>16</v>
      </c>
      <c r="AN18" s="8">
        <f t="shared" si="2"/>
        <v>75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/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299</v>
      </c>
      <c r="U19" s="11" t="s">
        <v>70</v>
      </c>
      <c r="V19" s="11" t="s">
        <v>55</v>
      </c>
      <c r="W19" s="11" t="s">
        <v>56</v>
      </c>
      <c r="X19" s="11"/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14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15</v>
      </c>
      <c r="AN19" s="8">
        <f t="shared" si="2"/>
        <v>93.333333333333329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/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10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/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/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/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16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 t="s">
        <v>341</v>
      </c>
      <c r="D22" s="11" t="s">
        <v>341</v>
      </c>
      <c r="E22" s="11" t="s">
        <v>341</v>
      </c>
      <c r="F22" s="11" t="s">
        <v>299</v>
      </c>
      <c r="G22" s="11" t="s">
        <v>55</v>
      </c>
      <c r="H22" s="11" t="s">
        <v>56</v>
      </c>
      <c r="I22" s="11"/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/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/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/>
      <c r="AE22" s="11" t="s">
        <v>341</v>
      </c>
      <c r="AF22" s="2"/>
      <c r="AG22" s="12"/>
      <c r="AH22" s="5">
        <f>COUNTIF(B22:AF22,"P")+COUNTIF(B22:AC22,"H")</f>
        <v>15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16</v>
      </c>
      <c r="AN22" s="8">
        <f t="shared" si="2"/>
        <v>93.75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/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/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/>
      <c r="V23" s="11" t="s">
        <v>341</v>
      </c>
      <c r="W23" s="11" t="s">
        <v>341</v>
      </c>
      <c r="X23" s="11" t="s">
        <v>341</v>
      </c>
      <c r="Y23" s="11" t="s">
        <v>311</v>
      </c>
      <c r="Z23" s="11" t="s">
        <v>55</v>
      </c>
      <c r="AA23" s="11" t="s">
        <v>56</v>
      </c>
      <c r="AB23" s="11"/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18</v>
      </c>
      <c r="AI23" s="5">
        <f t="shared" si="3"/>
        <v>0</v>
      </c>
      <c r="AJ23" s="6">
        <f t="shared" si="4"/>
        <v>0</v>
      </c>
      <c r="AK23" s="6">
        <f t="shared" si="5"/>
        <v>1</v>
      </c>
      <c r="AL23" s="6">
        <f>COUNTIF(B23:AF23,"L2")</f>
        <v>0</v>
      </c>
      <c r="AM23" s="7">
        <f t="shared" si="1"/>
        <v>19</v>
      </c>
      <c r="AN23" s="8">
        <f t="shared" si="2"/>
        <v>94.73684210526315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/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/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311</v>
      </c>
      <c r="AD24" s="11" t="s">
        <v>55</v>
      </c>
      <c r="AE24" s="11" t="s">
        <v>56</v>
      </c>
      <c r="AF24" s="2"/>
      <c r="AG24" s="12"/>
      <c r="AH24" s="5">
        <f t="shared" si="6"/>
        <v>14</v>
      </c>
      <c r="AI24" s="5">
        <f t="shared" si="3"/>
        <v>0</v>
      </c>
      <c r="AJ24" s="6">
        <f t="shared" si="4"/>
        <v>0</v>
      </c>
      <c r="AK24" s="6">
        <f t="shared" si="5"/>
        <v>1</v>
      </c>
      <c r="AL24" s="6">
        <f>COUNTIF(B24:AF24,"L2")</f>
        <v>0</v>
      </c>
      <c r="AM24" s="7">
        <f t="shared" si="1"/>
        <v>15</v>
      </c>
      <c r="AN24" s="8">
        <f t="shared" si="2"/>
        <v>93.333333333333329</v>
      </c>
      <c r="AO24" s="106"/>
      <c r="AP24" s="107"/>
    </row>
    <row r="25" spans="1:42" ht="15.75" thickBot="1" x14ac:dyDescent="0.3">
      <c r="A25" s="17" t="s">
        <v>45</v>
      </c>
      <c r="B25" s="35"/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/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/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/>
      <c r="AE25" s="35" t="s">
        <v>341</v>
      </c>
      <c r="AF25" s="35" t="s">
        <v>341</v>
      </c>
      <c r="AG25" s="18"/>
      <c r="AH25" s="36">
        <f t="shared" si="6"/>
        <v>17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17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153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6</v>
      </c>
      <c r="AL26" s="47">
        <f t="shared" si="7"/>
        <v>0</v>
      </c>
      <c r="AM26" s="47">
        <f t="shared" si="7"/>
        <v>162</v>
      </c>
      <c r="AN26" s="48">
        <f>IF(AM26=0,"",(AM26-AI26-AJ26)*100)/AM26</f>
        <v>98.148148148148152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97.848148148148155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0.30000000000000004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6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1239" priority="1" operator="equal">
      <formula>"P"</formula>
    </cfRule>
    <cfRule type="cellIs" dxfId="1238" priority="6" operator="equal">
      <formula>"D"</formula>
    </cfRule>
    <cfRule type="cellIs" dxfId="1237" priority="7" operator="equal">
      <formula>"S"</formula>
    </cfRule>
  </conditionalFormatting>
  <conditionalFormatting sqref="B15:AF25">
    <cfRule type="cellIs" dxfId="1236" priority="2" operator="equal">
      <formula>"L2"</formula>
    </cfRule>
    <cfRule type="cellIs" dxfId="1235" priority="3" operator="equal">
      <formula>"L1"</formula>
    </cfRule>
    <cfRule type="cellIs" dxfId="1234" priority="4" operator="equal">
      <formula>"F"</formula>
    </cfRule>
    <cfRule type="cellIs" dxfId="123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232" priority="8" stopIfTrue="1" operator="equal">
      <formula>"S"</formula>
    </cfRule>
    <cfRule type="cellIs" dxfId="1231" priority="9" stopIfTrue="1" operator="equal">
      <formula>"D"</formula>
    </cfRule>
    <cfRule type="cellIs" dxfId="123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3" zoomScale="95" zoomScaleNormal="95" workbookViewId="0">
      <selection activeCell="AF26" sqref="AF26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196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32871300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3777590772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/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/>
      <c r="AC15" s="11" t="s">
        <v>341</v>
      </c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/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/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/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14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14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/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/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/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16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16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/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/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/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/>
      <c r="AE18" s="11" t="s">
        <v>341</v>
      </c>
      <c r="AF18" s="11" t="s">
        <v>55</v>
      </c>
      <c r="AG18" s="12"/>
      <c r="AH18" s="5">
        <f t="shared" si="6"/>
        <v>16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/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/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/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15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15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/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/>
      <c r="AG20" s="12"/>
      <c r="AH20" s="5">
        <f t="shared" si="6"/>
        <v>9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9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/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/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15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15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/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/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/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18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18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/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/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/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/>
      <c r="AF23" s="11" t="s">
        <v>299</v>
      </c>
      <c r="AG23" s="12"/>
      <c r="AH23" s="5">
        <f t="shared" si="6"/>
        <v>17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18</v>
      </c>
      <c r="AN23" s="8">
        <f t="shared" si="2"/>
        <v>94.444444444444443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/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/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14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14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/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/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18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18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160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161</v>
      </c>
      <c r="AN26" s="48">
        <f>IF(AM26=0,"",(AM26-AI26-AJ26)*100)/AM26</f>
        <v>99.378881987577643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99.378881987577643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1229" priority="1" operator="equal">
      <formula>"P"</formula>
    </cfRule>
    <cfRule type="cellIs" dxfId="1228" priority="6" operator="equal">
      <formula>"D"</formula>
    </cfRule>
    <cfRule type="cellIs" dxfId="1227" priority="7" operator="equal">
      <formula>"S"</formula>
    </cfRule>
  </conditionalFormatting>
  <conditionalFormatting sqref="B15:AF25">
    <cfRule type="cellIs" dxfId="1226" priority="2" operator="equal">
      <formula>"L2"</formula>
    </cfRule>
    <cfRule type="cellIs" dxfId="1225" priority="3" operator="equal">
      <formula>"L1"</formula>
    </cfRule>
    <cfRule type="cellIs" dxfId="1224" priority="4" operator="equal">
      <formula>"F"</formula>
    </cfRule>
    <cfRule type="cellIs" dxfId="122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222" priority="8" stopIfTrue="1" operator="equal">
      <formula>"S"</formula>
    </cfRule>
    <cfRule type="cellIs" dxfId="1221" priority="9" stopIfTrue="1" operator="equal">
      <formula>"D"</formula>
    </cfRule>
    <cfRule type="cellIs" dxfId="122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3" zoomScale="95" zoomScaleNormal="95" workbookViewId="0">
      <selection activeCell="X23" sqref="X2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195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30000663</v>
      </c>
      <c r="AA3" s="144"/>
      <c r="AB3" s="144"/>
      <c r="AC3" s="144"/>
      <c r="AD3" s="144"/>
      <c r="AE3" s="144"/>
      <c r="AF3" s="144"/>
      <c r="AG3" s="144"/>
      <c r="AH3" s="144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3777572955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 t="s">
        <v>341</v>
      </c>
      <c r="V15" s="11"/>
      <c r="W15" s="11" t="s">
        <v>55</v>
      </c>
      <c r="X15" s="11" t="s">
        <v>56</v>
      </c>
      <c r="Y15" s="11"/>
      <c r="Z15" s="11"/>
      <c r="AA15" s="11"/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2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2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 t="s">
        <v>341</v>
      </c>
      <c r="H16" s="11"/>
      <c r="I16" s="11" t="s">
        <v>55</v>
      </c>
      <c r="J16" s="11" t="s">
        <v>56</v>
      </c>
      <c r="K16" s="11"/>
      <c r="L16" s="11"/>
      <c r="M16" s="11"/>
      <c r="N16" s="11" t="s">
        <v>341</v>
      </c>
      <c r="O16" s="11"/>
      <c r="P16" s="11" t="s">
        <v>55</v>
      </c>
      <c r="Q16" s="11" t="s">
        <v>56</v>
      </c>
      <c r="R16" s="11"/>
      <c r="S16" s="11"/>
      <c r="T16" s="11"/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 t="s">
        <v>300</v>
      </c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3</v>
      </c>
      <c r="AI16" s="5">
        <f t="shared" si="3"/>
        <v>1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4</v>
      </c>
      <c r="AN16" s="8">
        <f t="shared" si="2"/>
        <v>75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/>
      <c r="I17" s="11"/>
      <c r="J17" s="11"/>
      <c r="K17" s="11" t="s">
        <v>341</v>
      </c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 t="s">
        <v>341</v>
      </c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3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3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 t="s">
        <v>341</v>
      </c>
      <c r="J18" s="11"/>
      <c r="K18" s="11" t="s">
        <v>55</v>
      </c>
      <c r="L18" s="11" t="s">
        <v>56</v>
      </c>
      <c r="M18" s="11"/>
      <c r="N18" s="11"/>
      <c r="O18" s="11"/>
      <c r="P18" s="11" t="s">
        <v>341</v>
      </c>
      <c r="Q18" s="11"/>
      <c r="R18" s="11" t="s">
        <v>55</v>
      </c>
      <c r="S18" s="11" t="s">
        <v>56</v>
      </c>
      <c r="T18" s="11"/>
      <c r="U18" s="11"/>
      <c r="V18" s="11"/>
      <c r="W18" s="11" t="s">
        <v>341</v>
      </c>
      <c r="X18" s="11"/>
      <c r="Y18" s="11" t="s">
        <v>55</v>
      </c>
      <c r="Z18" s="11" t="s">
        <v>56</v>
      </c>
      <c r="AA18" s="11"/>
      <c r="AB18" s="11"/>
      <c r="AC18" s="11"/>
      <c r="AD18" s="11" t="s">
        <v>341</v>
      </c>
      <c r="AE18" s="11"/>
      <c r="AF18" s="11" t="s">
        <v>55</v>
      </c>
      <c r="AG18" s="12"/>
      <c r="AH18" s="5">
        <f t="shared" si="6"/>
        <v>4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4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 t="s">
        <v>341</v>
      </c>
      <c r="G19" s="11"/>
      <c r="H19" s="11" t="s">
        <v>55</v>
      </c>
      <c r="I19" s="11" t="s">
        <v>56</v>
      </c>
      <c r="J19" s="11"/>
      <c r="K19" s="11"/>
      <c r="L19" s="11"/>
      <c r="M19" s="11" t="s">
        <v>299</v>
      </c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 t="s">
        <v>341</v>
      </c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 t="s">
        <v>341</v>
      </c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3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4</v>
      </c>
      <c r="AN19" s="8">
        <f t="shared" si="2"/>
        <v>75</v>
      </c>
      <c r="AO19" s="106"/>
      <c r="AP19" s="107"/>
    </row>
    <row r="20" spans="1:42" x14ac:dyDescent="0.25">
      <c r="A20" s="9" t="s">
        <v>40</v>
      </c>
      <c r="B20" s="11"/>
      <c r="C20" s="11"/>
      <c r="D20" s="11" t="s">
        <v>341</v>
      </c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 t="s">
        <v>341</v>
      </c>
      <c r="AG20" s="12"/>
      <c r="AH20" s="5">
        <f t="shared" si="6"/>
        <v>3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3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 t="s">
        <v>341</v>
      </c>
      <c r="I21" s="11"/>
      <c r="J21" s="11" t="s">
        <v>55</v>
      </c>
      <c r="K21" s="11" t="s">
        <v>56</v>
      </c>
      <c r="L21" s="11"/>
      <c r="M21" s="11"/>
      <c r="N21" s="11"/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 t="s">
        <v>341</v>
      </c>
      <c r="W21" s="11"/>
      <c r="X21" s="11" t="s">
        <v>55</v>
      </c>
      <c r="Y21" s="11" t="s">
        <v>56</v>
      </c>
      <c r="Z21" s="11"/>
      <c r="AA21" s="11"/>
      <c r="AB21" s="11"/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4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4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 t="s">
        <v>341</v>
      </c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 t="s">
        <v>341</v>
      </c>
      <c r="T22" s="11"/>
      <c r="U22" s="11" t="s">
        <v>55</v>
      </c>
      <c r="V22" s="11" t="s">
        <v>56</v>
      </c>
      <c r="W22" s="11"/>
      <c r="X22" s="11"/>
      <c r="Y22" s="11"/>
      <c r="Z22" s="11" t="s">
        <v>341</v>
      </c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3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3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 t="s">
        <v>341</v>
      </c>
      <c r="D23" s="11"/>
      <c r="E23" s="11" t="s">
        <v>55</v>
      </c>
      <c r="F23" s="11" t="s">
        <v>56</v>
      </c>
      <c r="G23" s="11"/>
      <c r="H23" s="11"/>
      <c r="I23" s="11"/>
      <c r="J23" s="11" t="s">
        <v>341</v>
      </c>
      <c r="K23" s="11"/>
      <c r="L23" s="11" t="s">
        <v>55</v>
      </c>
      <c r="M23" s="11" t="s">
        <v>56</v>
      </c>
      <c r="N23" s="11"/>
      <c r="O23" s="11"/>
      <c r="P23" s="11"/>
      <c r="Q23" s="11" t="s">
        <v>341</v>
      </c>
      <c r="R23" s="11"/>
      <c r="S23" s="11" t="s">
        <v>55</v>
      </c>
      <c r="T23" s="11" t="s">
        <v>56</v>
      </c>
      <c r="U23" s="11"/>
      <c r="V23" s="11"/>
      <c r="W23" s="11"/>
      <c r="X23" s="11" t="s">
        <v>299</v>
      </c>
      <c r="Y23" s="11"/>
      <c r="Z23" s="11" t="s">
        <v>55</v>
      </c>
      <c r="AA23" s="11" t="s">
        <v>56</v>
      </c>
      <c r="AB23" s="11"/>
      <c r="AC23" s="11"/>
      <c r="AD23" s="11"/>
      <c r="AE23" s="11" t="s">
        <v>341</v>
      </c>
      <c r="AF23" s="11"/>
      <c r="AG23" s="12"/>
      <c r="AH23" s="5">
        <f t="shared" si="6"/>
        <v>4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5</v>
      </c>
      <c r="AN23" s="8">
        <f t="shared" si="2"/>
        <v>80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 t="s">
        <v>341</v>
      </c>
      <c r="H24" s="11"/>
      <c r="I24" s="11" t="s">
        <v>55</v>
      </c>
      <c r="J24" s="11" t="s">
        <v>56</v>
      </c>
      <c r="K24" s="11"/>
      <c r="L24" s="11"/>
      <c r="M24" s="11"/>
      <c r="N24" s="11" t="s">
        <v>341</v>
      </c>
      <c r="O24" s="11"/>
      <c r="P24" s="11" t="s">
        <v>55</v>
      </c>
      <c r="Q24" s="11" t="s">
        <v>56</v>
      </c>
      <c r="R24" s="11"/>
      <c r="S24" s="11"/>
      <c r="T24" s="11"/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4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4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 t="s">
        <v>341</v>
      </c>
      <c r="M25" s="35"/>
      <c r="N25" s="35" t="s">
        <v>55</v>
      </c>
      <c r="O25" s="35" t="s">
        <v>56</v>
      </c>
      <c r="P25" s="35"/>
      <c r="Q25" s="35"/>
      <c r="R25" s="35"/>
      <c r="S25" s="35" t="s">
        <v>341</v>
      </c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3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3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36</v>
      </c>
      <c r="AI26" s="47">
        <f t="shared" ref="AI26:AM26" si="7">SUM(AI14:AI25)</f>
        <v>1</v>
      </c>
      <c r="AJ26" s="47">
        <f t="shared" si="7"/>
        <v>2</v>
      </c>
      <c r="AK26" s="47">
        <f t="shared" si="7"/>
        <v>0</v>
      </c>
      <c r="AL26" s="47">
        <f t="shared" si="7"/>
        <v>0</v>
      </c>
      <c r="AM26" s="47">
        <f t="shared" si="7"/>
        <v>39</v>
      </c>
      <c r="AN26" s="48">
        <f>IF(AM26=0,"",(AM26-AI26-AJ26)*100)/AM26</f>
        <v>92.307692307692307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4</v>
      </c>
      <c r="AN30" s="43" t="s">
        <v>48</v>
      </c>
      <c r="AO30" s="44">
        <f>AN26-AL31</f>
        <v>92.307692307692307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4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H3"/>
  </mergeCells>
  <conditionalFormatting sqref="B14:AF25">
    <cfRule type="cellIs" dxfId="1219" priority="1" operator="equal">
      <formula>"P"</formula>
    </cfRule>
    <cfRule type="cellIs" dxfId="1218" priority="6" operator="equal">
      <formula>"D"</formula>
    </cfRule>
    <cfRule type="cellIs" dxfId="1217" priority="7" operator="equal">
      <formula>"S"</formula>
    </cfRule>
  </conditionalFormatting>
  <conditionalFormatting sqref="B15:AF25">
    <cfRule type="cellIs" dxfId="1216" priority="2" operator="equal">
      <formula>"L2"</formula>
    </cfRule>
    <cfRule type="cellIs" dxfId="1215" priority="3" operator="equal">
      <formula>"L1"</formula>
    </cfRule>
    <cfRule type="cellIs" dxfId="1214" priority="4" operator="equal">
      <formula>"F"</formula>
    </cfRule>
    <cfRule type="cellIs" dxfId="121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212" priority="8" stopIfTrue="1" operator="equal">
      <formula>"S"</formula>
    </cfRule>
    <cfRule type="cellIs" dxfId="1211" priority="9" stopIfTrue="1" operator="equal">
      <formula>"D"</formula>
    </cfRule>
    <cfRule type="cellIs" dxfId="121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E21" zoomScale="130" zoomScaleNormal="130" workbookViewId="0">
      <selection activeCell="L19" sqref="L19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194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299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17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94.444444444444443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299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19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95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311</v>
      </c>
      <c r="K19" s="11" t="s">
        <v>311</v>
      </c>
      <c r="L19" s="11" t="s">
        <v>311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16</v>
      </c>
      <c r="AI19" s="5">
        <f t="shared" si="3"/>
        <v>0</v>
      </c>
      <c r="AJ19" s="6">
        <f t="shared" si="4"/>
        <v>0</v>
      </c>
      <c r="AK19" s="6">
        <f t="shared" si="5"/>
        <v>3</v>
      </c>
      <c r="AL19" s="6">
        <f t="shared" si="0"/>
        <v>0</v>
      </c>
      <c r="AM19" s="7">
        <f t="shared" si="1"/>
        <v>19</v>
      </c>
      <c r="AN19" s="8">
        <f t="shared" si="2"/>
        <v>84.210526315789465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299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19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95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195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3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98.507462686567166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98.35746268656716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0.15000000000000002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3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209" priority="1" operator="equal">
      <formula>"P"</formula>
    </cfRule>
    <cfRule type="cellIs" dxfId="1208" priority="6" operator="equal">
      <formula>"D"</formula>
    </cfRule>
    <cfRule type="cellIs" dxfId="1207" priority="7" operator="equal">
      <formula>"S"</formula>
    </cfRule>
  </conditionalFormatting>
  <conditionalFormatting sqref="B15:AF25">
    <cfRule type="cellIs" dxfId="1206" priority="2" operator="equal">
      <formula>"L2"</formula>
    </cfRule>
    <cfRule type="cellIs" dxfId="1205" priority="3" operator="equal">
      <formula>"L1"</formula>
    </cfRule>
    <cfRule type="cellIs" dxfId="1204" priority="4" operator="equal">
      <formula>"F"</formula>
    </cfRule>
    <cfRule type="cellIs" dxfId="1203" priority="5" operator="equal">
      <formula>"F"</formula>
    </cfRule>
  </conditionalFormatting>
  <conditionalFormatting sqref="H14:I14 N14:AC14 C14:E15 J14:M15 B14:B18 G14:G21 F14:F25 I15 H15:H21 AB15:AC25 C16:D18 M16:M19 I16:K21 E16:E22 L16:L22 O19:Q19 N19:N20 Z19:Z20 B19:D22 S20 X20 P20:P21 U20:W21 M21:M25 T21:T25 AA21:AA25 S15:V15 Z15:AC15 L16:O16 I17:L17 V15:AA18 D19:G19 H18:J18 N15:Q18 U18:X18 AB18:AE18 R15:U19 V19:AB19 C20:E20 C22:K22 E24:H24 B23:E25 G23:L25 L24:O24 K25:M25 N22:S25 Q22:T22 M21:O21 G21:I21 Q25:T25 S24:U24 U22:Z25 X22:AA22 Q21:AD21 AD14:AF25">
    <cfRule type="cellIs" dxfId="1202" priority="8" stopIfTrue="1" operator="equal">
      <formula>"S"</formula>
    </cfRule>
    <cfRule type="cellIs" dxfId="1201" priority="9" stopIfTrue="1" operator="equal">
      <formula>"D"</formula>
    </cfRule>
    <cfRule type="cellIs" dxfId="120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Z3" sqref="Z3:AD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302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39519269</v>
      </c>
      <c r="AA3" s="144"/>
      <c r="AB3" s="144"/>
      <c r="AC3" s="144"/>
      <c r="AD3" s="144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3777204023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0</v>
      </c>
      <c r="AN26" s="48" t="e">
        <f>IF(AM26=0,"",(AM26-AI26-AJ26)*100)/AM26</f>
        <v>#VALUE!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 t="e">
        <f>IF(AN26&lt;89,0,IF(AN26&gt;98,10,VLOOKUP(AN26,'[1]Pla. Aux.'!A17:B1117,2)))</f>
        <v>#VALUE!</v>
      </c>
      <c r="AN30" s="43" t="s">
        <v>48</v>
      </c>
      <c r="AO30" s="44" t="e">
        <f>AN26-AL31</f>
        <v>#VALUE!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 t="e">
        <f>IF(AO30&lt;89,0,IF(AO30&gt;98,10,VLOOKUP(AO30,'[1]Pla. Aux.'!A18:B1118,2)))</f>
        <v>#VALUE!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1:AP1"/>
    <mergeCell ref="B3:U3"/>
    <mergeCell ref="V3:Y3"/>
    <mergeCell ref="B5:U5"/>
    <mergeCell ref="W5:AK5"/>
    <mergeCell ref="AL5:AP5"/>
    <mergeCell ref="Z3:AD3"/>
    <mergeCell ref="B6:U6"/>
    <mergeCell ref="W6:AK6"/>
    <mergeCell ref="AL6:AP6"/>
    <mergeCell ref="B7:U7"/>
    <mergeCell ref="AB7:AC7"/>
    <mergeCell ref="AD7:AE7"/>
    <mergeCell ref="AF7:AG7"/>
    <mergeCell ref="AL7:AP7"/>
    <mergeCell ref="AB8:AC8"/>
    <mergeCell ref="AD8:AE8"/>
    <mergeCell ref="AF8:AG8"/>
    <mergeCell ref="AL8:AP8"/>
    <mergeCell ref="AB9:AC9"/>
    <mergeCell ref="AD9:AE9"/>
    <mergeCell ref="AF9:AG9"/>
    <mergeCell ref="AL9:AP9"/>
    <mergeCell ref="AL10:AP10"/>
    <mergeCell ref="B11:O11"/>
    <mergeCell ref="AB11:AC11"/>
    <mergeCell ref="AD11:AE11"/>
    <mergeCell ref="AF11:AG11"/>
    <mergeCell ref="AL11:AP11"/>
    <mergeCell ref="S11:V11"/>
    <mergeCell ref="B10:E10"/>
    <mergeCell ref="I10:K10"/>
    <mergeCell ref="Q10:U10"/>
    <mergeCell ref="AB10:AC10"/>
    <mergeCell ref="AD10:AE10"/>
    <mergeCell ref="AF10:AG10"/>
    <mergeCell ref="AB12:AC12"/>
    <mergeCell ref="AD12:AE12"/>
    <mergeCell ref="AF12:AG12"/>
    <mergeCell ref="AL12:AP12"/>
    <mergeCell ref="AG13:AH13"/>
    <mergeCell ref="AO13:AP1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</mergeCells>
  <conditionalFormatting sqref="B14:AF25">
    <cfRule type="cellIs" dxfId="1199" priority="1" operator="equal">
      <formula>"P"</formula>
    </cfRule>
    <cfRule type="cellIs" dxfId="1198" priority="6" operator="equal">
      <formula>"D"</formula>
    </cfRule>
    <cfRule type="cellIs" dxfId="1197" priority="7" operator="equal">
      <formula>"S"</formula>
    </cfRule>
  </conditionalFormatting>
  <conditionalFormatting sqref="B15:AF25">
    <cfRule type="cellIs" dxfId="1196" priority="2" operator="equal">
      <formula>"L2"</formula>
    </cfRule>
    <cfRule type="cellIs" dxfId="1195" priority="3" operator="equal">
      <formula>"L1"</formula>
    </cfRule>
    <cfRule type="cellIs" dxfId="1194" priority="4" operator="equal">
      <formula>"F"</formula>
    </cfRule>
    <cfRule type="cellIs" dxfId="119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192" priority="8" stopIfTrue="1" operator="equal">
      <formula>"S"</formula>
    </cfRule>
    <cfRule type="cellIs" dxfId="1191" priority="9" stopIfTrue="1" operator="equal">
      <formula>"D"</formula>
    </cfRule>
    <cfRule type="cellIs" dxfId="119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7" zoomScale="95" zoomScaleNormal="95" workbookViewId="0">
      <selection activeCell="AF26" sqref="AF26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193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25558961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3777280169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/>
      <c r="Z15" s="11"/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/>
      <c r="L16" s="11"/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/>
      <c r="S16" s="11"/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/>
      <c r="I17" s="11"/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/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/>
      <c r="AD17" s="11"/>
      <c r="AE17" s="11" t="s">
        <v>341</v>
      </c>
      <c r="AF17" s="2"/>
      <c r="AG17" s="12"/>
      <c r="AH17" s="5">
        <f t="shared" ref="AH17:AH25" si="6">COUNTIF(B17:AF17,"P")+COUNTIF(B17:AC17,"H")</f>
        <v>7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7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/>
      <c r="N18" s="11"/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/>
      <c r="U18" s="11"/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/>
      <c r="AB18" s="11"/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8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/>
      <c r="K19" s="11"/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/>
      <c r="Y19" s="11"/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8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8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 t="s">
        <v>341</v>
      </c>
      <c r="AF20" s="16" t="s">
        <v>341</v>
      </c>
      <c r="AG20" s="12"/>
      <c r="AH20" s="5">
        <f t="shared" si="6"/>
        <v>5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5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/>
      <c r="M21" s="11"/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/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/>
      <c r="AA21" s="11"/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/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/>
      <c r="J22" s="11"/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/>
      <c r="X22" s="11"/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7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7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/>
      <c r="H23" s="11"/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/>
      <c r="O23" s="11"/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/>
      <c r="V23" s="11"/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/>
      <c r="AC23" s="11"/>
      <c r="AD23" s="11" t="s">
        <v>341</v>
      </c>
      <c r="AE23" s="11" t="s">
        <v>341</v>
      </c>
      <c r="AF23" s="11"/>
      <c r="AG23" s="12"/>
      <c r="AH23" s="5">
        <f t="shared" si="6"/>
        <v>10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10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/>
      <c r="L24" s="11"/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/>
      <c r="S24" s="11"/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/>
      <c r="Q25" s="35"/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/>
      <c r="X25" s="35"/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 t="s">
        <v>341</v>
      </c>
      <c r="AG25" s="18"/>
      <c r="AH25" s="36">
        <f t="shared" si="6"/>
        <v>8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8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81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81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1189" priority="1" operator="equal">
      <formula>"P"</formula>
    </cfRule>
    <cfRule type="cellIs" dxfId="1188" priority="6" operator="equal">
      <formula>"D"</formula>
    </cfRule>
    <cfRule type="cellIs" dxfId="1187" priority="7" operator="equal">
      <formula>"S"</formula>
    </cfRule>
  </conditionalFormatting>
  <conditionalFormatting sqref="B15:AF25">
    <cfRule type="cellIs" dxfId="1186" priority="2" operator="equal">
      <formula>"L2"</formula>
    </cfRule>
    <cfRule type="cellIs" dxfId="1185" priority="3" operator="equal">
      <formula>"L1"</formula>
    </cfRule>
    <cfRule type="cellIs" dxfId="1184" priority="4" operator="equal">
      <formula>"F"</formula>
    </cfRule>
    <cfRule type="cellIs" dxfId="118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182" priority="8" stopIfTrue="1" operator="equal">
      <formula>"S"</formula>
    </cfRule>
    <cfRule type="cellIs" dxfId="1181" priority="9" stopIfTrue="1" operator="equal">
      <formula>"D"</formula>
    </cfRule>
    <cfRule type="cellIs" dxfId="118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3" zoomScale="98" zoomScaleNormal="98" workbookViewId="0">
      <selection activeCell="F24" sqref="F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191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23230862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333</v>
      </c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333</v>
      </c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333</v>
      </c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3777419261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333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14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14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299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15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16</v>
      </c>
      <c r="AN17" s="8">
        <f t="shared" si="2"/>
        <v>93.75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16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299</v>
      </c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14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15</v>
      </c>
      <c r="AN19" s="8">
        <f t="shared" si="2"/>
        <v>93.333333333333329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/>
      <c r="AG20" s="12"/>
      <c r="AH20" s="5">
        <f t="shared" si="6"/>
        <v>9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9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15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15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17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17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 t="s">
        <v>299</v>
      </c>
      <c r="H23" s="11" t="s">
        <v>341</v>
      </c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/>
      <c r="AG23" s="12"/>
      <c r="AH23" s="5">
        <f t="shared" si="6"/>
        <v>17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18</v>
      </c>
      <c r="AN23" s="8">
        <f t="shared" si="2"/>
        <v>94.444444444444443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14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14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17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17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156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0</v>
      </c>
      <c r="AL26" s="47">
        <f t="shared" si="7"/>
        <v>0</v>
      </c>
      <c r="AM26" s="47">
        <f t="shared" si="7"/>
        <v>159</v>
      </c>
      <c r="AN26" s="48">
        <f>IF(AM26=0,"",(AM26-AI26-AJ26)*100)/AM26</f>
        <v>98.113207547169807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98.113207547169807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1179" priority="1" operator="equal">
      <formula>"P"</formula>
    </cfRule>
    <cfRule type="cellIs" dxfId="1178" priority="6" operator="equal">
      <formula>"D"</formula>
    </cfRule>
    <cfRule type="cellIs" dxfId="1177" priority="7" operator="equal">
      <formula>"S"</formula>
    </cfRule>
  </conditionalFormatting>
  <conditionalFormatting sqref="B15:AF25">
    <cfRule type="cellIs" dxfId="1176" priority="2" operator="equal">
      <formula>"L2"</formula>
    </cfRule>
    <cfRule type="cellIs" dxfId="1175" priority="3" operator="equal">
      <formula>"L1"</formula>
    </cfRule>
    <cfRule type="cellIs" dxfId="1174" priority="4" operator="equal">
      <formula>"F"</formula>
    </cfRule>
    <cfRule type="cellIs" dxfId="117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172" priority="8" stopIfTrue="1" operator="equal">
      <formula>"S"</formula>
    </cfRule>
    <cfRule type="cellIs" dxfId="1171" priority="9" stopIfTrue="1" operator="equal">
      <formula>"D"</formula>
    </cfRule>
    <cfRule type="cellIs" dxfId="117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4" zoomScale="95" zoomScaleNormal="95" workbookViewId="0">
      <selection activeCell="Q17" sqref="Q17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190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23230862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3777419261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 t="s">
        <v>299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</v>
      </c>
      <c r="AN17" s="8">
        <f t="shared" si="2"/>
        <v>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1</v>
      </c>
      <c r="AN26" s="48">
        <f>IF(AM26=0,"",(AM26-AI26-AJ26)*100)/AM26</f>
        <v>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1169" priority="1" operator="equal">
      <formula>"P"</formula>
    </cfRule>
    <cfRule type="cellIs" dxfId="1168" priority="6" operator="equal">
      <formula>"D"</formula>
    </cfRule>
    <cfRule type="cellIs" dxfId="1167" priority="7" operator="equal">
      <formula>"S"</formula>
    </cfRule>
  </conditionalFormatting>
  <conditionalFormatting sqref="B15:AF25">
    <cfRule type="cellIs" dxfId="1166" priority="2" operator="equal">
      <formula>"L2"</formula>
    </cfRule>
    <cfRule type="cellIs" dxfId="1165" priority="3" operator="equal">
      <formula>"L1"</formula>
    </cfRule>
    <cfRule type="cellIs" dxfId="1164" priority="4" operator="equal">
      <formula>"F"</formula>
    </cfRule>
    <cfRule type="cellIs" dxfId="116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162" priority="8" stopIfTrue="1" operator="equal">
      <formula>"S"</formula>
    </cfRule>
    <cfRule type="cellIs" dxfId="1161" priority="9" stopIfTrue="1" operator="equal">
      <formula>"D"</formula>
    </cfRule>
    <cfRule type="cellIs" dxfId="116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AC18" sqref="AC18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189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23230209</v>
      </c>
      <c r="AA3" s="144"/>
      <c r="AB3" s="144"/>
      <c r="AC3" s="144"/>
      <c r="AD3" s="144"/>
      <c r="AE3" s="144"/>
      <c r="AF3" s="144"/>
      <c r="AG3" s="144"/>
      <c r="AH3" s="144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3777595447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 t="s">
        <v>299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1</v>
      </c>
      <c r="AN16" s="8">
        <f t="shared" si="2"/>
        <v>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 t="s">
        <v>299</v>
      </c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</v>
      </c>
      <c r="AN17" s="8">
        <f t="shared" si="2"/>
        <v>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 t="s">
        <v>299</v>
      </c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</v>
      </c>
      <c r="AN18" s="8">
        <f t="shared" si="2"/>
        <v>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0</v>
      </c>
      <c r="AL26" s="47">
        <f t="shared" si="7"/>
        <v>0</v>
      </c>
      <c r="AM26" s="47">
        <f t="shared" si="7"/>
        <v>3</v>
      </c>
      <c r="AN26" s="48">
        <f>IF(AM26=0,"",(AM26-AI26-AJ26)*100)/AM26</f>
        <v>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H3"/>
  </mergeCells>
  <conditionalFormatting sqref="B14:AF25">
    <cfRule type="cellIs" dxfId="1159" priority="1" operator="equal">
      <formula>"P"</formula>
    </cfRule>
    <cfRule type="cellIs" dxfId="1158" priority="6" operator="equal">
      <formula>"D"</formula>
    </cfRule>
    <cfRule type="cellIs" dxfId="1157" priority="7" operator="equal">
      <formula>"S"</formula>
    </cfRule>
  </conditionalFormatting>
  <conditionalFormatting sqref="B15:AF25">
    <cfRule type="cellIs" dxfId="1156" priority="2" operator="equal">
      <formula>"L2"</formula>
    </cfRule>
    <cfRule type="cellIs" dxfId="1155" priority="3" operator="equal">
      <formula>"L1"</formula>
    </cfRule>
    <cfRule type="cellIs" dxfId="1154" priority="4" operator="equal">
      <formula>"F"</formula>
    </cfRule>
    <cfRule type="cellIs" dxfId="115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152" priority="8" stopIfTrue="1" operator="equal">
      <formula>"S"</formula>
    </cfRule>
    <cfRule type="cellIs" dxfId="1151" priority="9" stopIfTrue="1" operator="equal">
      <formula>"D"</formula>
    </cfRule>
    <cfRule type="cellIs" dxfId="115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C10" zoomScale="118" zoomScaleNormal="118" workbookViewId="0">
      <selection activeCell="AF27" sqref="AF27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187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30102525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3777328950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/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/>
      <c r="AC15" s="11" t="s">
        <v>341</v>
      </c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/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/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/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14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14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/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299</v>
      </c>
      <c r="J17" s="11" t="s">
        <v>341</v>
      </c>
      <c r="K17" s="11"/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/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15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16</v>
      </c>
      <c r="AN17" s="8">
        <f t="shared" si="2"/>
        <v>93.75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/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/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/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/>
      <c r="AE18" s="11" t="s">
        <v>341</v>
      </c>
      <c r="AF18" s="11" t="s">
        <v>55</v>
      </c>
      <c r="AG18" s="12"/>
      <c r="AH18" s="5">
        <f t="shared" si="6"/>
        <v>16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/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299</v>
      </c>
      <c r="L19" s="11" t="s">
        <v>341</v>
      </c>
      <c r="M19" s="11"/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/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15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16</v>
      </c>
      <c r="AN19" s="8">
        <f t="shared" si="2"/>
        <v>93.75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/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/>
      <c r="AG20" s="12"/>
      <c r="AH20" s="5">
        <f t="shared" si="6"/>
        <v>9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9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/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 t="s">
        <v>299</v>
      </c>
      <c r="T21" s="11" t="s">
        <v>341</v>
      </c>
      <c r="U21" s="11" t="s">
        <v>341</v>
      </c>
      <c r="V21" s="11"/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15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93.75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/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/>
      <c r="T22" s="11" t="s">
        <v>341</v>
      </c>
      <c r="U22" s="11" t="s">
        <v>55</v>
      </c>
      <c r="V22" s="11" t="s">
        <v>56</v>
      </c>
      <c r="W22" s="11" t="s">
        <v>311</v>
      </c>
      <c r="X22" s="11" t="s">
        <v>311</v>
      </c>
      <c r="Y22" s="11" t="s">
        <v>341</v>
      </c>
      <c r="Z22" s="11"/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15</v>
      </c>
      <c r="AI22" s="5">
        <f t="shared" si="3"/>
        <v>0</v>
      </c>
      <c r="AJ22" s="6">
        <f t="shared" si="4"/>
        <v>0</v>
      </c>
      <c r="AK22" s="6">
        <f t="shared" si="5"/>
        <v>2</v>
      </c>
      <c r="AL22" s="6">
        <f>COUNTIF(B22:AF22,"L2")</f>
        <v>0</v>
      </c>
      <c r="AM22" s="7">
        <f t="shared" si="1"/>
        <v>17</v>
      </c>
      <c r="AN22" s="8">
        <f t="shared" si="2"/>
        <v>88.235294117647058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/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/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/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/>
      <c r="AF23" s="11" t="s">
        <v>341</v>
      </c>
      <c r="AG23" s="12"/>
      <c r="AH23" s="5">
        <f t="shared" si="6"/>
        <v>18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18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/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/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14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14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/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/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18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18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157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2</v>
      </c>
      <c r="AL26" s="47">
        <f t="shared" si="7"/>
        <v>0</v>
      </c>
      <c r="AM26" s="47">
        <f t="shared" si="7"/>
        <v>162</v>
      </c>
      <c r="AN26" s="48">
        <f>IF(AM26=0,"",(AM26-AI26-AJ26)*100)/AM26</f>
        <v>98.148148148148152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98.048148148148158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0.1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2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1149" priority="1" operator="equal">
      <formula>"P"</formula>
    </cfRule>
    <cfRule type="cellIs" dxfId="1148" priority="6" operator="equal">
      <formula>"D"</formula>
    </cfRule>
    <cfRule type="cellIs" dxfId="1147" priority="7" operator="equal">
      <formula>"S"</formula>
    </cfRule>
  </conditionalFormatting>
  <conditionalFormatting sqref="B15:AF25">
    <cfRule type="cellIs" dxfId="1146" priority="2" operator="equal">
      <formula>"L2"</formula>
    </cfRule>
    <cfRule type="cellIs" dxfId="1145" priority="3" operator="equal">
      <formula>"L1"</formula>
    </cfRule>
    <cfRule type="cellIs" dxfId="1144" priority="4" operator="equal">
      <formula>"F"</formula>
    </cfRule>
    <cfRule type="cellIs" dxfId="114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142" priority="8" stopIfTrue="1" operator="equal">
      <formula>"S"</formula>
    </cfRule>
    <cfRule type="cellIs" dxfId="1141" priority="9" stopIfTrue="1" operator="equal">
      <formula>"D"</formula>
    </cfRule>
    <cfRule type="cellIs" dxfId="114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0" zoomScale="95" zoomScaleNormal="95" workbookViewId="0">
      <selection sqref="A1:AP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186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31418295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 t="s">
        <v>341</v>
      </c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/>
      <c r="Z15" s="11" t="s">
        <v>341</v>
      </c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/>
      <c r="L16" s="11" t="s">
        <v>341</v>
      </c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/>
      <c r="S16" s="11" t="s">
        <v>341</v>
      </c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10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10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/>
      <c r="I17" s="11" t="s">
        <v>341</v>
      </c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/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 t="s">
        <v>341</v>
      </c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/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12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12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 t="s">
        <v>341</v>
      </c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/>
      <c r="N18" s="11" t="s">
        <v>341</v>
      </c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/>
      <c r="U18" s="11" t="s">
        <v>341</v>
      </c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/>
      <c r="AB18" s="11" t="s">
        <v>341</v>
      </c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12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 t="s">
        <v>341</v>
      </c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/>
      <c r="K19" s="11" t="s">
        <v>341</v>
      </c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/>
      <c r="Y19" s="11" t="s">
        <v>341</v>
      </c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12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12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/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8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8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 t="s">
        <v>341</v>
      </c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/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 t="s">
        <v>341</v>
      </c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/>
      <c r="AA21" s="11" t="s">
        <v>341</v>
      </c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12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 t="s">
        <v>341</v>
      </c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/>
      <c r="J22" s="11" t="s">
        <v>341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/>
      <c r="Q22" s="11" t="s">
        <v>341</v>
      </c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/>
      <c r="X22" s="11" t="s">
        <v>341</v>
      </c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/>
      <c r="AE22" s="11" t="s">
        <v>341</v>
      </c>
      <c r="AF22" s="2"/>
      <c r="AG22" s="12"/>
      <c r="AH22" s="5">
        <f>COUNTIF(B22:AF22,"P")+COUNTIF(B22:AC22,"H")</f>
        <v>12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12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/>
      <c r="H23" s="11" t="s">
        <v>341</v>
      </c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/>
      <c r="O23" s="11" t="s">
        <v>341</v>
      </c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/>
      <c r="V23" s="11" t="s">
        <v>341</v>
      </c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/>
      <c r="AC23" s="11" t="s">
        <v>341</v>
      </c>
      <c r="AD23" s="11" t="s">
        <v>341</v>
      </c>
      <c r="AE23" s="11" t="s">
        <v>341</v>
      </c>
      <c r="AF23" s="11"/>
      <c r="AG23" s="12"/>
      <c r="AH23" s="5">
        <f t="shared" si="6"/>
        <v>14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14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 t="s">
        <v>341</v>
      </c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/>
      <c r="L24" s="11" t="s">
        <v>341</v>
      </c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/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12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12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 t="s">
        <v>341</v>
      </c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/>
      <c r="Q25" s="35" t="s">
        <v>341</v>
      </c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/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/>
      <c r="AE25" s="35" t="s">
        <v>341</v>
      </c>
      <c r="AF25" s="35" t="s">
        <v>341</v>
      </c>
      <c r="AG25" s="18"/>
      <c r="AH25" s="36">
        <f t="shared" si="6"/>
        <v>13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13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123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123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1139" priority="1" operator="equal">
      <formula>"P"</formula>
    </cfRule>
    <cfRule type="cellIs" dxfId="1138" priority="6" operator="equal">
      <formula>"D"</formula>
    </cfRule>
    <cfRule type="cellIs" dxfId="1137" priority="7" operator="equal">
      <formula>"S"</formula>
    </cfRule>
  </conditionalFormatting>
  <conditionalFormatting sqref="B15:AF25">
    <cfRule type="cellIs" dxfId="1136" priority="2" operator="equal">
      <formula>"L2"</formula>
    </cfRule>
    <cfRule type="cellIs" dxfId="1135" priority="3" operator="equal">
      <formula>"L1"</formula>
    </cfRule>
    <cfRule type="cellIs" dxfId="1134" priority="4" operator="equal">
      <formula>"F"</formula>
    </cfRule>
    <cfRule type="cellIs" dxfId="113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132" priority="8" stopIfTrue="1" operator="equal">
      <formula>"S"</formula>
    </cfRule>
    <cfRule type="cellIs" dxfId="1131" priority="9" stopIfTrue="1" operator="equal">
      <formula>"D"</formula>
    </cfRule>
    <cfRule type="cellIs" dxfId="113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4" zoomScale="95" zoomScaleNormal="95" workbookViewId="0">
      <selection activeCell="AE25" sqref="AE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185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32756835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1167286791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 t="s">
        <v>341</v>
      </c>
      <c r="Z15" s="11"/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 t="s">
        <v>341</v>
      </c>
      <c r="L16" s="11"/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 t="s">
        <v>341</v>
      </c>
      <c r="S16" s="11"/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11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11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 t="s">
        <v>341</v>
      </c>
      <c r="F17" s="11"/>
      <c r="G17" s="11" t="s">
        <v>56</v>
      </c>
      <c r="H17" s="11" t="s">
        <v>341</v>
      </c>
      <c r="I17" s="11"/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 t="s">
        <v>341</v>
      </c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 t="s">
        <v>341</v>
      </c>
      <c r="AD17" s="11"/>
      <c r="AE17" s="11" t="s">
        <v>341</v>
      </c>
      <c r="AF17" s="2"/>
      <c r="AG17" s="12"/>
      <c r="AH17" s="5">
        <f t="shared" ref="AH17:AH25" si="6">COUNTIF(B17:AF17,"P")+COUNTIF(B17:AC17,"H")</f>
        <v>12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12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 t="s">
        <v>341</v>
      </c>
      <c r="N18" s="11"/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 t="s">
        <v>341</v>
      </c>
      <c r="U18" s="11"/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 t="s">
        <v>341</v>
      </c>
      <c r="AB18" s="11"/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12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 t="s">
        <v>341</v>
      </c>
      <c r="K19" s="11"/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12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12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 t="s">
        <v>341</v>
      </c>
      <c r="AF20" s="16" t="s">
        <v>341</v>
      </c>
      <c r="AG20" s="12"/>
      <c r="AH20" s="5">
        <f t="shared" si="6"/>
        <v>7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7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/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 t="s">
        <v>341</v>
      </c>
      <c r="M21" s="11"/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 t="s">
        <v>341</v>
      </c>
      <c r="AA21" s="11"/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12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 t="s">
        <v>341</v>
      </c>
      <c r="J22" s="11"/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/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 t="s">
        <v>341</v>
      </c>
      <c r="X22" s="11"/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12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12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 t="s">
        <v>341</v>
      </c>
      <c r="H23" s="11"/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 t="s">
        <v>341</v>
      </c>
      <c r="O23" s="11"/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 t="s">
        <v>341</v>
      </c>
      <c r="V23" s="11"/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 t="s">
        <v>341</v>
      </c>
      <c r="AC23" s="11"/>
      <c r="AD23" s="11" t="s">
        <v>341</v>
      </c>
      <c r="AE23" s="11" t="s">
        <v>341</v>
      </c>
      <c r="AF23" s="11"/>
      <c r="AG23" s="12"/>
      <c r="AH23" s="5">
        <f t="shared" si="6"/>
        <v>14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14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 t="s">
        <v>341</v>
      </c>
      <c r="L24" s="11"/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 t="s">
        <v>299</v>
      </c>
      <c r="S24" s="11"/>
      <c r="T24" s="11" t="s">
        <v>341</v>
      </c>
      <c r="U24" s="11" t="s">
        <v>299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9</v>
      </c>
      <c r="AI24" s="5">
        <f t="shared" si="3"/>
        <v>0</v>
      </c>
      <c r="AJ24" s="6">
        <f t="shared" si="4"/>
        <v>2</v>
      </c>
      <c r="AK24" s="6">
        <f t="shared" si="5"/>
        <v>0</v>
      </c>
      <c r="AL24" s="6">
        <f>COUNTIF(B24:AF24,"L2")</f>
        <v>0</v>
      </c>
      <c r="AM24" s="7">
        <f t="shared" si="1"/>
        <v>11</v>
      </c>
      <c r="AN24" s="8">
        <f t="shared" si="2"/>
        <v>81.818181818181827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 t="s">
        <v>341</v>
      </c>
      <c r="Q25" s="35"/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 t="s">
        <v>341</v>
      </c>
      <c r="X25" s="35"/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/>
      <c r="AF25" s="35" t="s">
        <v>341</v>
      </c>
      <c r="AG25" s="18"/>
      <c r="AH25" s="36">
        <f t="shared" si="6"/>
        <v>12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12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119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0</v>
      </c>
      <c r="AL26" s="47">
        <f t="shared" si="7"/>
        <v>0</v>
      </c>
      <c r="AM26" s="47">
        <f t="shared" si="7"/>
        <v>121</v>
      </c>
      <c r="AN26" s="48">
        <f>IF(AM26=0,"",(AM26-AI26-AJ26)*100)/AM26</f>
        <v>98.347107438016522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98.347107438016522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1129" priority="1" operator="equal">
      <formula>"P"</formula>
    </cfRule>
    <cfRule type="cellIs" dxfId="1128" priority="6" operator="equal">
      <formula>"D"</formula>
    </cfRule>
    <cfRule type="cellIs" dxfId="1127" priority="7" operator="equal">
      <formula>"S"</formula>
    </cfRule>
  </conditionalFormatting>
  <conditionalFormatting sqref="B15:AF25">
    <cfRule type="cellIs" dxfId="1126" priority="2" operator="equal">
      <formula>"L2"</formula>
    </cfRule>
    <cfRule type="cellIs" dxfId="1125" priority="3" operator="equal">
      <formula>"L1"</formula>
    </cfRule>
    <cfRule type="cellIs" dxfId="1124" priority="4" operator="equal">
      <formula>"F"</formula>
    </cfRule>
    <cfRule type="cellIs" dxfId="112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122" priority="8" stopIfTrue="1" operator="equal">
      <formula>"S"</formula>
    </cfRule>
    <cfRule type="cellIs" dxfId="1121" priority="9" stopIfTrue="1" operator="equal">
      <formula>"D"</formula>
    </cfRule>
    <cfRule type="cellIs" dxfId="112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6" zoomScale="106" zoomScaleNormal="106" workbookViewId="0">
      <selection activeCell="AD23" sqref="AD2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184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333</v>
      </c>
      <c r="AC8" s="127"/>
      <c r="AD8" s="126" t="s">
        <v>333</v>
      </c>
      <c r="AE8" s="127"/>
      <c r="AF8" s="126" t="s">
        <v>333</v>
      </c>
      <c r="AG8" s="127"/>
      <c r="AH8" s="57" t="s">
        <v>333</v>
      </c>
      <c r="AI8" s="57" t="s">
        <v>333</v>
      </c>
      <c r="AJ8" s="57" t="s">
        <v>333</v>
      </c>
      <c r="AK8" s="57" t="s">
        <v>333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333</v>
      </c>
      <c r="AC10" s="123"/>
      <c r="AD10" s="124" t="s">
        <v>333</v>
      </c>
      <c r="AE10" s="123"/>
      <c r="AF10" s="124" t="s">
        <v>333</v>
      </c>
      <c r="AG10" s="123"/>
      <c r="AH10" s="58" t="s">
        <v>333</v>
      </c>
      <c r="AI10" s="58" t="s">
        <v>333</v>
      </c>
      <c r="AJ10" s="58" t="s">
        <v>333</v>
      </c>
      <c r="AK10" s="58" t="s">
        <v>333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 t="s">
        <v>341</v>
      </c>
      <c r="U15" s="11"/>
      <c r="V15" s="11"/>
      <c r="W15" s="11" t="s">
        <v>55</v>
      </c>
      <c r="X15" s="11" t="s">
        <v>56</v>
      </c>
      <c r="Y15" s="11" t="s">
        <v>341</v>
      </c>
      <c r="Z15" s="11"/>
      <c r="AA15" s="11" t="s">
        <v>341</v>
      </c>
      <c r="AB15" s="11"/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/>
      <c r="I16" s="11" t="s">
        <v>55</v>
      </c>
      <c r="J16" s="11" t="s">
        <v>56</v>
      </c>
      <c r="K16" s="11" t="s">
        <v>341</v>
      </c>
      <c r="L16" s="11"/>
      <c r="M16" s="11" t="s">
        <v>341</v>
      </c>
      <c r="N16" s="11"/>
      <c r="O16" s="11"/>
      <c r="P16" s="11" t="s">
        <v>55</v>
      </c>
      <c r="Q16" s="11" t="s">
        <v>56</v>
      </c>
      <c r="R16" s="11" t="s">
        <v>341</v>
      </c>
      <c r="S16" s="11"/>
      <c r="T16" s="11" t="s">
        <v>341</v>
      </c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/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7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7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 t="s">
        <v>341</v>
      </c>
      <c r="I17" s="11"/>
      <c r="J17" s="11" t="s">
        <v>341</v>
      </c>
      <c r="K17" s="11"/>
      <c r="L17" s="11"/>
      <c r="M17" s="11" t="s">
        <v>55</v>
      </c>
      <c r="N17" s="11" t="s">
        <v>56</v>
      </c>
      <c r="O17" s="11" t="s">
        <v>341</v>
      </c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299</v>
      </c>
      <c r="W17" s="11"/>
      <c r="X17" s="11" t="s">
        <v>299</v>
      </c>
      <c r="Y17" s="11"/>
      <c r="Z17" s="11"/>
      <c r="AA17" s="11" t="s">
        <v>55</v>
      </c>
      <c r="AB17" s="11" t="s">
        <v>56</v>
      </c>
      <c r="AC17" s="11" t="s">
        <v>341</v>
      </c>
      <c r="AD17" s="11"/>
      <c r="AE17" s="11" t="s">
        <v>341</v>
      </c>
      <c r="AF17" s="2"/>
      <c r="AG17" s="12"/>
      <c r="AH17" s="5">
        <f t="shared" ref="AH17:AH25" si="6">COUNTIF(B17:AF17,"P")+COUNTIF(B17:AC17,"H")</f>
        <v>6</v>
      </c>
      <c r="AI17" s="5">
        <f t="shared" si="3"/>
        <v>0</v>
      </c>
      <c r="AJ17" s="6">
        <f t="shared" si="4"/>
        <v>2</v>
      </c>
      <c r="AK17" s="6">
        <f t="shared" si="5"/>
        <v>0</v>
      </c>
      <c r="AL17" s="6">
        <f t="shared" si="0"/>
        <v>0</v>
      </c>
      <c r="AM17" s="7">
        <f t="shared" si="1"/>
        <v>8</v>
      </c>
      <c r="AN17" s="8">
        <f t="shared" si="2"/>
        <v>75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 t="s">
        <v>311</v>
      </c>
      <c r="I18" s="11"/>
      <c r="J18" s="11"/>
      <c r="K18" s="11" t="s">
        <v>55</v>
      </c>
      <c r="L18" s="11" t="s">
        <v>56</v>
      </c>
      <c r="M18" s="11" t="s">
        <v>341</v>
      </c>
      <c r="N18" s="11"/>
      <c r="O18" s="11" t="s">
        <v>341</v>
      </c>
      <c r="P18" s="11"/>
      <c r="Q18" s="11"/>
      <c r="R18" s="11" t="s">
        <v>55</v>
      </c>
      <c r="S18" s="11" t="s">
        <v>56</v>
      </c>
      <c r="T18" s="11" t="s">
        <v>341</v>
      </c>
      <c r="U18" s="11"/>
      <c r="V18" s="11" t="s">
        <v>341</v>
      </c>
      <c r="W18" s="11"/>
      <c r="X18" s="11"/>
      <c r="Y18" s="11" t="s">
        <v>55</v>
      </c>
      <c r="Z18" s="11" t="s">
        <v>56</v>
      </c>
      <c r="AA18" s="11" t="s">
        <v>341</v>
      </c>
      <c r="AB18" s="11"/>
      <c r="AC18" s="11" t="s">
        <v>341</v>
      </c>
      <c r="AD18" s="11"/>
      <c r="AE18" s="11"/>
      <c r="AF18" s="11" t="s">
        <v>55</v>
      </c>
      <c r="AG18" s="12"/>
      <c r="AH18" s="5">
        <f t="shared" si="6"/>
        <v>7</v>
      </c>
      <c r="AI18" s="5">
        <f t="shared" si="3"/>
        <v>0</v>
      </c>
      <c r="AJ18" s="6">
        <f t="shared" si="4"/>
        <v>0</v>
      </c>
      <c r="AK18" s="6">
        <f t="shared" si="5"/>
        <v>1</v>
      </c>
      <c r="AL18" s="6">
        <f t="shared" si="0"/>
        <v>0</v>
      </c>
      <c r="AM18" s="7">
        <f t="shared" si="1"/>
        <v>8</v>
      </c>
      <c r="AN18" s="8">
        <f t="shared" si="2"/>
        <v>87.5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 t="s">
        <v>341</v>
      </c>
      <c r="F19" s="11"/>
      <c r="G19" s="11"/>
      <c r="H19" s="11" t="s">
        <v>55</v>
      </c>
      <c r="I19" s="11" t="s">
        <v>56</v>
      </c>
      <c r="J19" s="11" t="s">
        <v>341</v>
      </c>
      <c r="K19" s="11"/>
      <c r="L19" s="11" t="s">
        <v>341</v>
      </c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 t="s">
        <v>299</v>
      </c>
      <c r="Y19" s="11"/>
      <c r="Z19" s="11" t="s">
        <v>341</v>
      </c>
      <c r="AA19" s="11"/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7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8</v>
      </c>
      <c r="AN19" s="8">
        <f t="shared" si="2"/>
        <v>87.5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1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299</v>
      </c>
      <c r="F21" s="11"/>
      <c r="G21" s="11" t="s">
        <v>341</v>
      </c>
      <c r="H21" s="11"/>
      <c r="I21" s="11"/>
      <c r="J21" s="11" t="s">
        <v>55</v>
      </c>
      <c r="K21" s="11" t="s">
        <v>56</v>
      </c>
      <c r="L21" s="11" t="s">
        <v>341</v>
      </c>
      <c r="M21" s="11"/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 t="s">
        <v>311</v>
      </c>
      <c r="T21" s="11"/>
      <c r="U21" s="11" t="s">
        <v>311</v>
      </c>
      <c r="V21" s="11"/>
      <c r="W21" s="11"/>
      <c r="X21" s="11" t="s">
        <v>55</v>
      </c>
      <c r="Y21" s="11" t="s">
        <v>56</v>
      </c>
      <c r="Z21" s="11" t="s">
        <v>311</v>
      </c>
      <c r="AA21" s="11"/>
      <c r="AB21" s="11" t="s">
        <v>311</v>
      </c>
      <c r="AC21" s="11"/>
      <c r="AD21" s="11"/>
      <c r="AE21" s="11" t="s">
        <v>55</v>
      </c>
      <c r="AF21" s="11" t="s">
        <v>56</v>
      </c>
      <c r="AG21" s="12"/>
      <c r="AH21" s="5">
        <f t="shared" si="6"/>
        <v>3</v>
      </c>
      <c r="AI21" s="5">
        <f t="shared" si="3"/>
        <v>0</v>
      </c>
      <c r="AJ21" s="6">
        <f t="shared" si="4"/>
        <v>1</v>
      </c>
      <c r="AK21" s="6">
        <f t="shared" si="5"/>
        <v>4</v>
      </c>
      <c r="AL21" s="6">
        <f>COUNTIF(B21:AD21,"L2")</f>
        <v>0</v>
      </c>
      <c r="AM21" s="7">
        <f t="shared" si="1"/>
        <v>8</v>
      </c>
      <c r="AN21" s="8">
        <f t="shared" si="2"/>
        <v>37.5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 t="s">
        <v>341</v>
      </c>
      <c r="E22" s="11"/>
      <c r="F22" s="11"/>
      <c r="G22" s="11" t="s">
        <v>55</v>
      </c>
      <c r="H22" s="11" t="s">
        <v>56</v>
      </c>
      <c r="I22" s="11" t="s">
        <v>299</v>
      </c>
      <c r="J22" s="11"/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/>
      <c r="R22" s="11" t="s">
        <v>341</v>
      </c>
      <c r="S22" s="11"/>
      <c r="T22" s="11"/>
      <c r="U22" s="11" t="s">
        <v>55</v>
      </c>
      <c r="V22" s="11" t="s">
        <v>56</v>
      </c>
      <c r="W22" s="11" t="s">
        <v>311</v>
      </c>
      <c r="X22" s="11"/>
      <c r="Y22" s="11" t="s">
        <v>311</v>
      </c>
      <c r="Z22" s="11"/>
      <c r="AA22" s="11"/>
      <c r="AB22" s="11" t="s">
        <v>55</v>
      </c>
      <c r="AC22" s="11" t="s">
        <v>56</v>
      </c>
      <c r="AD22" s="11" t="s">
        <v>311</v>
      </c>
      <c r="AE22" s="11"/>
      <c r="AF22" s="2"/>
      <c r="AG22" s="12"/>
      <c r="AH22" s="5">
        <f>COUNTIF(B22:AF22,"P")+COUNTIF(B22:AC22,"H")</f>
        <v>5</v>
      </c>
      <c r="AI22" s="5">
        <f t="shared" si="3"/>
        <v>0</v>
      </c>
      <c r="AJ22" s="6">
        <f t="shared" si="4"/>
        <v>1</v>
      </c>
      <c r="AK22" s="6">
        <f t="shared" si="5"/>
        <v>3</v>
      </c>
      <c r="AL22" s="6">
        <f>COUNTIF(B22:AF22,"L2")</f>
        <v>0</v>
      </c>
      <c r="AM22" s="7">
        <f t="shared" si="1"/>
        <v>9</v>
      </c>
      <c r="AN22" s="8">
        <f t="shared" si="2"/>
        <v>55.555555555555557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 t="s">
        <v>311</v>
      </c>
      <c r="X23" s="11"/>
      <c r="Y23" s="11" t="s">
        <v>311</v>
      </c>
      <c r="Z23" s="11" t="s">
        <v>55</v>
      </c>
      <c r="AA23" s="11" t="s">
        <v>56</v>
      </c>
      <c r="AB23" s="11"/>
      <c r="AC23" s="11"/>
      <c r="AD23" s="11" t="s">
        <v>311</v>
      </c>
      <c r="AE23" s="11"/>
      <c r="AF23" s="11"/>
      <c r="AG23" s="12"/>
      <c r="AH23" s="5">
        <f t="shared" si="6"/>
        <v>1</v>
      </c>
      <c r="AI23" s="5">
        <f t="shared" si="3"/>
        <v>0</v>
      </c>
      <c r="AJ23" s="6">
        <f t="shared" si="4"/>
        <v>0</v>
      </c>
      <c r="AK23" s="6">
        <f t="shared" si="5"/>
        <v>3</v>
      </c>
      <c r="AL23" s="6">
        <f>COUNTIF(B23:AF23,"L2")</f>
        <v>0</v>
      </c>
      <c r="AM23" s="7">
        <f t="shared" si="1"/>
        <v>4</v>
      </c>
      <c r="AN23" s="8">
        <f t="shared" si="2"/>
        <v>25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 t="s">
        <v>341</v>
      </c>
      <c r="G24" s="11"/>
      <c r="H24" s="11"/>
      <c r="I24" s="11" t="s">
        <v>55</v>
      </c>
      <c r="J24" s="11" t="s">
        <v>56</v>
      </c>
      <c r="K24" s="11" t="s">
        <v>341</v>
      </c>
      <c r="L24" s="11"/>
      <c r="M24" s="11" t="s">
        <v>341</v>
      </c>
      <c r="N24" s="11"/>
      <c r="O24" s="11"/>
      <c r="P24" s="11" t="s">
        <v>55</v>
      </c>
      <c r="Q24" s="11" t="s">
        <v>56</v>
      </c>
      <c r="R24" s="11" t="s">
        <v>341</v>
      </c>
      <c r="S24" s="11"/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7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7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 t="s">
        <v>341</v>
      </c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/>
      <c r="M25" s="35"/>
      <c r="N25" s="35" t="s">
        <v>55</v>
      </c>
      <c r="O25" s="35" t="s">
        <v>56</v>
      </c>
      <c r="P25" s="35" t="s">
        <v>341</v>
      </c>
      <c r="Q25" s="35"/>
      <c r="R25" s="35" t="s">
        <v>341</v>
      </c>
      <c r="S25" s="35"/>
      <c r="T25" s="35"/>
      <c r="U25" s="35" t="s">
        <v>55</v>
      </c>
      <c r="V25" s="35" t="s">
        <v>56</v>
      </c>
      <c r="W25" s="35" t="s">
        <v>341</v>
      </c>
      <c r="X25" s="35"/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/>
      <c r="AF25" s="35" t="s">
        <v>341</v>
      </c>
      <c r="AG25" s="18"/>
      <c r="AH25" s="36">
        <f t="shared" si="6"/>
        <v>9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9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57</v>
      </c>
      <c r="AI26" s="47">
        <f t="shared" ref="AI26:AM26" si="7">SUM(AI14:AI25)</f>
        <v>0</v>
      </c>
      <c r="AJ26" s="47">
        <f t="shared" si="7"/>
        <v>5</v>
      </c>
      <c r="AK26" s="47">
        <f t="shared" si="7"/>
        <v>11</v>
      </c>
      <c r="AL26" s="47">
        <f t="shared" si="7"/>
        <v>0</v>
      </c>
      <c r="AM26" s="47">
        <f t="shared" si="7"/>
        <v>73</v>
      </c>
      <c r="AN26" s="48">
        <f>IF(AM26=0,"",(AM26-AI26-AJ26)*100)/AM26</f>
        <v>93.150684931506845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5</v>
      </c>
      <c r="AN30" s="43" t="s">
        <v>48</v>
      </c>
      <c r="AO30" s="44">
        <f>AN26-AL31</f>
        <v>92.600684931506848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0.55000000000000004</v>
      </c>
      <c r="AM31" s="61"/>
      <c r="AN31" s="43" t="s">
        <v>50</v>
      </c>
      <c r="AO31" s="42">
        <f>IF(AO30&lt;89,0,IF(AO30&gt;98,10,VLOOKUP(AO30,'[1]Pla. Aux.'!A18:B1118,2)))</f>
        <v>4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11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119" priority="1" operator="equal">
      <formula>"P"</formula>
    </cfRule>
    <cfRule type="cellIs" dxfId="1118" priority="6" operator="equal">
      <formula>"D"</formula>
    </cfRule>
    <cfRule type="cellIs" dxfId="1117" priority="7" operator="equal">
      <formula>"S"</formula>
    </cfRule>
  </conditionalFormatting>
  <conditionalFormatting sqref="B15:AF25">
    <cfRule type="cellIs" dxfId="1116" priority="2" operator="equal">
      <formula>"L2"</formula>
    </cfRule>
    <cfRule type="cellIs" dxfId="1115" priority="3" operator="equal">
      <formula>"L1"</formula>
    </cfRule>
    <cfRule type="cellIs" dxfId="1114" priority="4" operator="equal">
      <formula>"F"</formula>
    </cfRule>
    <cfRule type="cellIs" dxfId="111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112" priority="8" stopIfTrue="1" operator="equal">
      <formula>"S"</formula>
    </cfRule>
    <cfRule type="cellIs" dxfId="1111" priority="9" stopIfTrue="1" operator="equal">
      <formula>"D"</formula>
    </cfRule>
    <cfRule type="cellIs" dxfId="111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7" zoomScale="154" zoomScaleNormal="154" workbookViewId="0">
      <selection activeCell="N23" sqref="N2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183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23526658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3777518239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 t="s">
        <v>311</v>
      </c>
      <c r="I17" s="11" t="s">
        <v>311</v>
      </c>
      <c r="J17" s="11"/>
      <c r="K17" s="11"/>
      <c r="L17" s="11"/>
      <c r="M17" s="11" t="s">
        <v>55</v>
      </c>
      <c r="N17" s="11" t="s">
        <v>56</v>
      </c>
      <c r="O17" s="11"/>
      <c r="P17" s="11" t="s">
        <v>311</v>
      </c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3</v>
      </c>
      <c r="AL17" s="6">
        <f t="shared" si="0"/>
        <v>0</v>
      </c>
      <c r="AM17" s="7">
        <f t="shared" si="1"/>
        <v>3</v>
      </c>
      <c r="AN17" s="8">
        <f t="shared" si="2"/>
        <v>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311</v>
      </c>
      <c r="G18" s="11" t="s">
        <v>311</v>
      </c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 t="s">
        <v>299</v>
      </c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1</v>
      </c>
      <c r="AK18" s="6">
        <f t="shared" si="5"/>
        <v>2</v>
      </c>
      <c r="AL18" s="6">
        <f t="shared" si="0"/>
        <v>0</v>
      </c>
      <c r="AM18" s="7">
        <f t="shared" si="1"/>
        <v>3</v>
      </c>
      <c r="AN18" s="8">
        <f t="shared" si="2"/>
        <v>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311</v>
      </c>
      <c r="D19" s="11" t="s">
        <v>311</v>
      </c>
      <c r="E19" s="11"/>
      <c r="F19" s="11"/>
      <c r="G19" s="11"/>
      <c r="H19" s="11" t="s">
        <v>55</v>
      </c>
      <c r="I19" s="11" t="s">
        <v>56</v>
      </c>
      <c r="J19" s="11" t="s">
        <v>311</v>
      </c>
      <c r="K19" s="11" t="s">
        <v>311</v>
      </c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 t="s">
        <v>311</v>
      </c>
      <c r="S19" s="11" t="s">
        <v>311</v>
      </c>
      <c r="T19" s="11"/>
      <c r="U19" s="11" t="s">
        <v>70</v>
      </c>
      <c r="V19" s="11" t="s">
        <v>55</v>
      </c>
      <c r="W19" s="11" t="s">
        <v>56</v>
      </c>
      <c r="X19" s="11" t="s">
        <v>311</v>
      </c>
      <c r="Y19" s="11" t="s">
        <v>311</v>
      </c>
      <c r="Z19" s="11"/>
      <c r="AA19" s="11"/>
      <c r="AB19" s="11"/>
      <c r="AC19" s="11" t="s">
        <v>55</v>
      </c>
      <c r="AD19" s="11" t="s">
        <v>56</v>
      </c>
      <c r="AE19" s="11" t="s">
        <v>311</v>
      </c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9</v>
      </c>
      <c r="AL19" s="6">
        <f t="shared" si="0"/>
        <v>0</v>
      </c>
      <c r="AM19" s="7">
        <f t="shared" si="1"/>
        <v>9</v>
      </c>
      <c r="AN19" s="8">
        <f t="shared" si="2"/>
        <v>0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 t="s">
        <v>311</v>
      </c>
      <c r="I20" s="11" t="s">
        <v>311</v>
      </c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311</v>
      </c>
      <c r="AD20" s="16" t="s">
        <v>311</v>
      </c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4</v>
      </c>
      <c r="AL20" s="6">
        <f>COUNTIF(B20:AD20,"L2")</f>
        <v>0</v>
      </c>
      <c r="AM20" s="7">
        <f t="shared" si="1"/>
        <v>4</v>
      </c>
      <c r="AN20" s="8">
        <f t="shared" si="2"/>
        <v>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311</v>
      </c>
      <c r="F21" s="11" t="s">
        <v>311</v>
      </c>
      <c r="G21" s="11"/>
      <c r="H21" s="11"/>
      <c r="I21" s="11"/>
      <c r="J21" s="11" t="s">
        <v>55</v>
      </c>
      <c r="K21" s="11" t="s">
        <v>56</v>
      </c>
      <c r="L21" s="11" t="s">
        <v>311</v>
      </c>
      <c r="M21" s="11" t="s">
        <v>311</v>
      </c>
      <c r="N21" s="11"/>
      <c r="O21" s="11"/>
      <c r="P21" s="11" t="s">
        <v>70</v>
      </c>
      <c r="Q21" s="11" t="s">
        <v>55</v>
      </c>
      <c r="R21" s="11" t="s">
        <v>56</v>
      </c>
      <c r="S21" s="11" t="s">
        <v>311</v>
      </c>
      <c r="T21" s="11" t="s">
        <v>311</v>
      </c>
      <c r="U21" s="11"/>
      <c r="V21" s="11"/>
      <c r="W21" s="11"/>
      <c r="X21" s="11" t="s">
        <v>55</v>
      </c>
      <c r="Y21" s="11" t="s">
        <v>56</v>
      </c>
      <c r="Z21" s="11" t="s">
        <v>311</v>
      </c>
      <c r="AA21" s="11" t="s">
        <v>311</v>
      </c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8</v>
      </c>
      <c r="AL21" s="6">
        <f>COUNTIF(B21:AD21,"L2")</f>
        <v>0</v>
      </c>
      <c r="AM21" s="7">
        <f t="shared" si="1"/>
        <v>8</v>
      </c>
      <c r="AN21" s="8">
        <f t="shared" si="2"/>
        <v>0</v>
      </c>
      <c r="AO21" s="108"/>
      <c r="AP21" s="107"/>
    </row>
    <row r="22" spans="1:42" x14ac:dyDescent="0.25">
      <c r="A22" s="9" t="s">
        <v>42</v>
      </c>
      <c r="B22" s="11" t="s">
        <v>311</v>
      </c>
      <c r="C22" s="11" t="s">
        <v>311</v>
      </c>
      <c r="D22" s="11"/>
      <c r="E22" s="11"/>
      <c r="F22" s="11"/>
      <c r="G22" s="11" t="s">
        <v>55</v>
      </c>
      <c r="H22" s="11" t="s">
        <v>56</v>
      </c>
      <c r="I22" s="11" t="s">
        <v>311</v>
      </c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 t="s">
        <v>311</v>
      </c>
      <c r="Q22" s="11" t="s">
        <v>311</v>
      </c>
      <c r="R22" s="11"/>
      <c r="S22" s="11"/>
      <c r="T22" s="11"/>
      <c r="U22" s="11" t="s">
        <v>55</v>
      </c>
      <c r="V22" s="11" t="s">
        <v>56</v>
      </c>
      <c r="W22" s="11" t="s">
        <v>311</v>
      </c>
      <c r="X22" s="11" t="s">
        <v>311</v>
      </c>
      <c r="Y22" s="11"/>
      <c r="Z22" s="11"/>
      <c r="AA22" s="11"/>
      <c r="AB22" s="11" t="s">
        <v>55</v>
      </c>
      <c r="AC22" s="11" t="s">
        <v>56</v>
      </c>
      <c r="AD22" s="11" t="s">
        <v>311</v>
      </c>
      <c r="AE22" s="11" t="s">
        <v>311</v>
      </c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9</v>
      </c>
      <c r="AL22" s="6">
        <f>COUNTIF(B22:AF22,"L2")</f>
        <v>0</v>
      </c>
      <c r="AM22" s="7">
        <f t="shared" si="1"/>
        <v>9</v>
      </c>
      <c r="AN22" s="8">
        <f t="shared" si="2"/>
        <v>0</v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 t="s">
        <v>299</v>
      </c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1</v>
      </c>
      <c r="AN23" s="8">
        <f t="shared" si="2"/>
        <v>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35</v>
      </c>
      <c r="AL26" s="47">
        <f t="shared" si="7"/>
        <v>0</v>
      </c>
      <c r="AM26" s="47">
        <f t="shared" si="7"/>
        <v>37</v>
      </c>
      <c r="AN26" s="48">
        <f>IF(AM26=0,"",(AM26-AI26-AJ26)*100)/AM26</f>
        <v>94.594594594594597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6</v>
      </c>
      <c r="AN30" s="43" t="s">
        <v>48</v>
      </c>
      <c r="AO30" s="44">
        <f>AN26-AL31</f>
        <v>92.844594594594597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1.75</v>
      </c>
      <c r="AM31" s="61"/>
      <c r="AN31" s="43" t="s">
        <v>50</v>
      </c>
      <c r="AO31" s="42">
        <f>IF(AO30&lt;89,0,IF(AO30&gt;98,10,VLOOKUP(AO30,'[1]Pla. Aux.'!A18:B1118,2)))</f>
        <v>4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35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1109" priority="1" operator="equal">
      <formula>"P"</formula>
    </cfRule>
    <cfRule type="cellIs" dxfId="1108" priority="6" operator="equal">
      <formula>"D"</formula>
    </cfRule>
    <cfRule type="cellIs" dxfId="1107" priority="7" operator="equal">
      <formula>"S"</formula>
    </cfRule>
  </conditionalFormatting>
  <conditionalFormatting sqref="B15:AF25">
    <cfRule type="cellIs" dxfId="1106" priority="2" operator="equal">
      <formula>"L2"</formula>
    </cfRule>
    <cfRule type="cellIs" dxfId="1105" priority="3" operator="equal">
      <formula>"L1"</formula>
    </cfRule>
    <cfRule type="cellIs" dxfId="1104" priority="4" operator="equal">
      <formula>"F"</formula>
    </cfRule>
    <cfRule type="cellIs" dxfId="110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102" priority="8" stopIfTrue="1" operator="equal">
      <formula>"S"</formula>
    </cfRule>
    <cfRule type="cellIs" dxfId="1101" priority="9" stopIfTrue="1" operator="equal">
      <formula>"D"</formula>
    </cfRule>
    <cfRule type="cellIs" dxfId="110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sqref="A1:AP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182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29622792</v>
      </c>
      <c r="AA3" s="144"/>
      <c r="AB3" s="144"/>
      <c r="AC3" s="144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3777607727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 t="s">
        <v>341</v>
      </c>
      <c r="T15" s="11"/>
      <c r="U15" s="11"/>
      <c r="V15" s="11"/>
      <c r="W15" s="11" t="s">
        <v>55</v>
      </c>
      <c r="X15" s="11" t="s">
        <v>56</v>
      </c>
      <c r="Y15" s="11"/>
      <c r="Z15" s="11" t="s">
        <v>341</v>
      </c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2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2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 t="s">
        <v>341</v>
      </c>
      <c r="M16" s="11"/>
      <c r="N16" s="11"/>
      <c r="O16" s="11"/>
      <c r="P16" s="11" t="s">
        <v>55</v>
      </c>
      <c r="Q16" s="11" t="s">
        <v>56</v>
      </c>
      <c r="R16" s="11"/>
      <c r="S16" s="11" t="s">
        <v>341</v>
      </c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3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3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 t="s">
        <v>341</v>
      </c>
      <c r="J17" s="11"/>
      <c r="K17" s="11"/>
      <c r="L17" s="11"/>
      <c r="M17" s="11" t="s">
        <v>55</v>
      </c>
      <c r="N17" s="11" t="s">
        <v>56</v>
      </c>
      <c r="O17" s="11"/>
      <c r="P17" s="11" t="s">
        <v>341</v>
      </c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 t="s">
        <v>341</v>
      </c>
      <c r="X17" s="11"/>
      <c r="Y17" s="11"/>
      <c r="Z17" s="11"/>
      <c r="AA17" s="11" t="s">
        <v>55</v>
      </c>
      <c r="AB17" s="11" t="s">
        <v>56</v>
      </c>
      <c r="AC17" s="11"/>
      <c r="AD17" s="11" t="s">
        <v>341</v>
      </c>
      <c r="AE17" s="11"/>
      <c r="AF17" s="2"/>
      <c r="AG17" s="12"/>
      <c r="AH17" s="5">
        <f t="shared" ref="AH17:AH25" si="6">COUNTIF(B17:AF17,"P")+COUNTIF(B17:AC17,"H")</f>
        <v>5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5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 t="s">
        <v>341</v>
      </c>
      <c r="H18" s="11"/>
      <c r="I18" s="11"/>
      <c r="J18" s="11"/>
      <c r="K18" s="11" t="s">
        <v>55</v>
      </c>
      <c r="L18" s="11" t="s">
        <v>56</v>
      </c>
      <c r="M18" s="11"/>
      <c r="N18" s="11" t="s">
        <v>341</v>
      </c>
      <c r="O18" s="11"/>
      <c r="P18" s="11"/>
      <c r="Q18" s="11"/>
      <c r="R18" s="11" t="s">
        <v>55</v>
      </c>
      <c r="S18" s="11" t="s">
        <v>56</v>
      </c>
      <c r="T18" s="11"/>
      <c r="U18" s="11" t="s">
        <v>341</v>
      </c>
      <c r="V18" s="11"/>
      <c r="W18" s="11"/>
      <c r="X18" s="11"/>
      <c r="Y18" s="11" t="s">
        <v>55</v>
      </c>
      <c r="Z18" s="11" t="s">
        <v>56</v>
      </c>
      <c r="AA18" s="11"/>
      <c r="AB18" s="11" t="s">
        <v>341</v>
      </c>
      <c r="AC18" s="11"/>
      <c r="AD18" s="11"/>
      <c r="AE18" s="11"/>
      <c r="AF18" s="11" t="s">
        <v>55</v>
      </c>
      <c r="AG18" s="12"/>
      <c r="AH18" s="5">
        <f t="shared" si="6"/>
        <v>4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4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 t="s">
        <v>341</v>
      </c>
      <c r="E19" s="11"/>
      <c r="F19" s="11"/>
      <c r="G19" s="11"/>
      <c r="H19" s="11" t="s">
        <v>55</v>
      </c>
      <c r="I19" s="11" t="s">
        <v>56</v>
      </c>
      <c r="J19" s="11"/>
      <c r="K19" s="11" t="s">
        <v>341</v>
      </c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 t="s">
        <v>341</v>
      </c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4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4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/>
      <c r="D20" s="11"/>
      <c r="E20" s="11"/>
      <c r="F20" s="11" t="s">
        <v>55</v>
      </c>
      <c r="G20" s="11" t="s">
        <v>56</v>
      </c>
      <c r="H20" s="11"/>
      <c r="I20" s="11" t="s">
        <v>341</v>
      </c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 t="s">
        <v>341</v>
      </c>
      <c r="AE20" s="16"/>
      <c r="AF20" s="16"/>
      <c r="AG20" s="12"/>
      <c r="AH20" s="5">
        <f t="shared" si="6"/>
        <v>3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3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 t="s">
        <v>341</v>
      </c>
      <c r="G21" s="11"/>
      <c r="H21" s="11"/>
      <c r="I21" s="11"/>
      <c r="J21" s="11" t="s">
        <v>55</v>
      </c>
      <c r="K21" s="11" t="s">
        <v>56</v>
      </c>
      <c r="L21" s="11"/>
      <c r="M21" s="11" t="s">
        <v>341</v>
      </c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 t="s">
        <v>341</v>
      </c>
      <c r="U21" s="11"/>
      <c r="V21" s="11"/>
      <c r="W21" s="11"/>
      <c r="X21" s="11" t="s">
        <v>55</v>
      </c>
      <c r="Y21" s="11" t="s">
        <v>56</v>
      </c>
      <c r="Z21" s="11"/>
      <c r="AA21" s="11" t="s">
        <v>341</v>
      </c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4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4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 t="s">
        <v>341</v>
      </c>
      <c r="D22" s="11"/>
      <c r="E22" s="11"/>
      <c r="F22" s="11"/>
      <c r="G22" s="11" t="s">
        <v>55</v>
      </c>
      <c r="H22" s="11" t="s">
        <v>56</v>
      </c>
      <c r="I22" s="11"/>
      <c r="J22" s="11" t="s">
        <v>341</v>
      </c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 t="s">
        <v>341</v>
      </c>
      <c r="R22" s="11"/>
      <c r="S22" s="11"/>
      <c r="T22" s="11"/>
      <c r="U22" s="11" t="s">
        <v>55</v>
      </c>
      <c r="V22" s="11" t="s">
        <v>56</v>
      </c>
      <c r="W22" s="11"/>
      <c r="X22" s="11" t="s">
        <v>341</v>
      </c>
      <c r="Y22" s="11"/>
      <c r="Z22" s="11"/>
      <c r="AA22" s="11"/>
      <c r="AB22" s="11" t="s">
        <v>55</v>
      </c>
      <c r="AC22" s="11" t="s">
        <v>56</v>
      </c>
      <c r="AD22" s="11"/>
      <c r="AE22" s="11" t="s">
        <v>341</v>
      </c>
      <c r="AF22" s="2"/>
      <c r="AG22" s="12"/>
      <c r="AH22" s="5">
        <f>COUNTIF(B22:AF22,"P")+COUNTIF(B22:AC22,"H")</f>
        <v>5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5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 t="s">
        <v>341</v>
      </c>
      <c r="I23" s="11"/>
      <c r="J23" s="11"/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/>
      <c r="Q23" s="11"/>
      <c r="R23" s="11" t="s">
        <v>341</v>
      </c>
      <c r="S23" s="11" t="s">
        <v>55</v>
      </c>
      <c r="T23" s="11" t="s">
        <v>56</v>
      </c>
      <c r="U23" s="11"/>
      <c r="V23" s="11" t="s">
        <v>341</v>
      </c>
      <c r="W23" s="11" t="s">
        <v>341</v>
      </c>
      <c r="X23" s="11"/>
      <c r="Y23" s="11" t="s">
        <v>341</v>
      </c>
      <c r="Z23" s="11" t="s">
        <v>55</v>
      </c>
      <c r="AA23" s="11" t="s">
        <v>56</v>
      </c>
      <c r="AB23" s="11"/>
      <c r="AC23" s="11" t="s">
        <v>341</v>
      </c>
      <c r="AD23" s="11" t="s">
        <v>341</v>
      </c>
      <c r="AE23" s="11"/>
      <c r="AF23" s="11" t="s">
        <v>341</v>
      </c>
      <c r="AG23" s="12"/>
      <c r="AH23" s="5">
        <f t="shared" si="6"/>
        <v>10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10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 t="s">
        <v>341</v>
      </c>
      <c r="F24" s="11" t="s">
        <v>341</v>
      </c>
      <c r="G24" s="11"/>
      <c r="H24" s="11" t="s">
        <v>341</v>
      </c>
      <c r="I24" s="11" t="s">
        <v>55</v>
      </c>
      <c r="J24" s="11" t="s">
        <v>56</v>
      </c>
      <c r="K24" s="11"/>
      <c r="L24" s="11" t="s">
        <v>341</v>
      </c>
      <c r="M24" s="11" t="s">
        <v>341</v>
      </c>
      <c r="N24" s="11"/>
      <c r="O24" s="11" t="s">
        <v>341</v>
      </c>
      <c r="P24" s="11" t="s">
        <v>55</v>
      </c>
      <c r="Q24" s="11" t="s">
        <v>56</v>
      </c>
      <c r="R24" s="11"/>
      <c r="S24" s="11" t="s">
        <v>341</v>
      </c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11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11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 t="s">
        <v>341</v>
      </c>
      <c r="D25" s="35" t="s">
        <v>341</v>
      </c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/>
      <c r="M25" s="35" t="s">
        <v>341</v>
      </c>
      <c r="N25" s="35" t="s">
        <v>55</v>
      </c>
      <c r="O25" s="35" t="s">
        <v>56</v>
      </c>
      <c r="P25" s="35"/>
      <c r="Q25" s="35" t="s">
        <v>341</v>
      </c>
      <c r="R25" s="35" t="s">
        <v>341</v>
      </c>
      <c r="S25" s="35"/>
      <c r="T25" s="35" t="s">
        <v>341</v>
      </c>
      <c r="U25" s="35" t="s">
        <v>55</v>
      </c>
      <c r="V25" s="35" t="s">
        <v>56</v>
      </c>
      <c r="W25" s="35"/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/>
      <c r="AE25" s="35" t="s">
        <v>341</v>
      </c>
      <c r="AF25" s="35" t="s">
        <v>341</v>
      </c>
      <c r="AG25" s="18"/>
      <c r="AH25" s="36">
        <f t="shared" si="6"/>
        <v>14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14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65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65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C3"/>
  </mergeCells>
  <conditionalFormatting sqref="B14:AF25">
    <cfRule type="cellIs" dxfId="1099" priority="1" operator="equal">
      <formula>"P"</formula>
    </cfRule>
    <cfRule type="cellIs" dxfId="1098" priority="6" operator="equal">
      <formula>"D"</formula>
    </cfRule>
    <cfRule type="cellIs" dxfId="1097" priority="7" operator="equal">
      <formula>"S"</formula>
    </cfRule>
  </conditionalFormatting>
  <conditionalFormatting sqref="B15:AF25">
    <cfRule type="cellIs" dxfId="1096" priority="2" operator="equal">
      <formula>"L2"</formula>
    </cfRule>
    <cfRule type="cellIs" dxfId="1095" priority="3" operator="equal">
      <formula>"L1"</formula>
    </cfRule>
    <cfRule type="cellIs" dxfId="1094" priority="4" operator="equal">
      <formula>"F"</formula>
    </cfRule>
    <cfRule type="cellIs" dxfId="109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092" priority="8" stopIfTrue="1" operator="equal">
      <formula>"S"</formula>
    </cfRule>
    <cfRule type="cellIs" dxfId="1091" priority="9" stopIfTrue="1" operator="equal">
      <formula>"D"</formula>
    </cfRule>
    <cfRule type="cellIs" dxfId="109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AM2" sqref="AM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181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0</v>
      </c>
      <c r="AN26" s="48" t="e">
        <f>IF(AM26=0,"",(AM26-AI26-AJ26)*100)/AM26</f>
        <v>#VALUE!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 t="e">
        <f>IF(AN26&lt;89,0,IF(AN26&gt;98,10,VLOOKUP(AN26,'[1]Pla. Aux.'!A17:B1117,2)))</f>
        <v>#VALUE!</v>
      </c>
      <c r="AN30" s="43" t="s">
        <v>48</v>
      </c>
      <c r="AO30" s="44" t="e">
        <f>AN26-AL31</f>
        <v>#VALUE!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 t="e">
        <f>IF(AO30&lt;89,0,IF(AO30&gt;98,10,VLOOKUP(AO30,'[1]Pla. Aux.'!A18:B1118,2)))</f>
        <v>#VALUE!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089" priority="1" operator="equal">
      <formula>"P"</formula>
    </cfRule>
    <cfRule type="cellIs" dxfId="1088" priority="6" operator="equal">
      <formula>"D"</formula>
    </cfRule>
    <cfRule type="cellIs" dxfId="1087" priority="7" operator="equal">
      <formula>"S"</formula>
    </cfRule>
  </conditionalFormatting>
  <conditionalFormatting sqref="B15:AF25">
    <cfRule type="cellIs" dxfId="1086" priority="2" operator="equal">
      <formula>"L2"</formula>
    </cfRule>
    <cfRule type="cellIs" dxfId="1085" priority="3" operator="equal">
      <formula>"L1"</formula>
    </cfRule>
    <cfRule type="cellIs" dxfId="1084" priority="4" operator="equal">
      <formula>"F"</formula>
    </cfRule>
    <cfRule type="cellIs" dxfId="108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082" priority="8" stopIfTrue="1" operator="equal">
      <formula>"S"</formula>
    </cfRule>
    <cfRule type="cellIs" dxfId="1081" priority="9" stopIfTrue="1" operator="equal">
      <formula>"D"</formula>
    </cfRule>
    <cfRule type="cellIs" dxfId="108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AM2" sqref="AM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180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0</v>
      </c>
      <c r="AN26" s="48" t="e">
        <f>IF(AM26=0,"",(AM26-AI26-AJ26)*100)/AM26</f>
        <v>#VALUE!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 t="e">
        <f>IF(AN26&lt;89,0,IF(AN26&gt;98,10,VLOOKUP(AN26,'[1]Pla. Aux.'!A17:B1117,2)))</f>
        <v>#VALUE!</v>
      </c>
      <c r="AN30" s="43" t="s">
        <v>48</v>
      </c>
      <c r="AO30" s="44" t="e">
        <f>AN26-AL31</f>
        <v>#VALUE!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 t="e">
        <f>IF(AO30&lt;89,0,IF(AO30&gt;98,10,VLOOKUP(AO30,'[1]Pla. Aux.'!A18:B1118,2)))</f>
        <v>#VALUE!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079" priority="1" operator="equal">
      <formula>"P"</formula>
    </cfRule>
    <cfRule type="cellIs" dxfId="1078" priority="6" operator="equal">
      <formula>"D"</formula>
    </cfRule>
    <cfRule type="cellIs" dxfId="1077" priority="7" operator="equal">
      <formula>"S"</formula>
    </cfRule>
  </conditionalFormatting>
  <conditionalFormatting sqref="B15:AF25">
    <cfRule type="cellIs" dxfId="1076" priority="2" operator="equal">
      <formula>"L2"</formula>
    </cfRule>
    <cfRule type="cellIs" dxfId="1075" priority="3" operator="equal">
      <formula>"L1"</formula>
    </cfRule>
    <cfRule type="cellIs" dxfId="1074" priority="4" operator="equal">
      <formula>"F"</formula>
    </cfRule>
    <cfRule type="cellIs" dxfId="107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072" priority="8" stopIfTrue="1" operator="equal">
      <formula>"S"</formula>
    </cfRule>
    <cfRule type="cellIs" dxfId="1071" priority="9" stopIfTrue="1" operator="equal">
      <formula>"D"</formula>
    </cfRule>
    <cfRule type="cellIs" dxfId="107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4" zoomScale="110" zoomScaleNormal="110" workbookViewId="0">
      <selection activeCell="E20" sqref="E20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179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24416583</v>
      </c>
      <c r="AA3" s="144"/>
      <c r="AB3" s="144"/>
      <c r="AC3" s="144"/>
      <c r="AD3" s="144"/>
      <c r="AE3" s="144"/>
      <c r="AF3" s="144"/>
      <c r="AG3" s="144"/>
      <c r="AH3" s="144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3777534076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 t="s">
        <v>341</v>
      </c>
      <c r="W15" s="11" t="s">
        <v>55</v>
      </c>
      <c r="X15" s="11" t="s">
        <v>56</v>
      </c>
      <c r="Y15" s="11"/>
      <c r="Z15" s="11"/>
      <c r="AA15" s="11"/>
      <c r="AB15" s="11"/>
      <c r="AC15" s="11" t="s">
        <v>341</v>
      </c>
      <c r="AD15" s="2"/>
      <c r="AE15" s="2"/>
      <c r="AF15" s="2"/>
      <c r="AG15" s="12"/>
      <c r="AH15" s="5">
        <f>COUNTIF(B15:AF15,"P")+COUNTIF(B15:AF15,"H")</f>
        <v>2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2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 t="s">
        <v>341</v>
      </c>
      <c r="I16" s="11" t="s">
        <v>55</v>
      </c>
      <c r="J16" s="11" t="s">
        <v>56</v>
      </c>
      <c r="K16" s="11"/>
      <c r="L16" s="11"/>
      <c r="M16" s="11"/>
      <c r="N16" s="11"/>
      <c r="O16" s="11" t="s">
        <v>341</v>
      </c>
      <c r="P16" s="11" t="s">
        <v>55</v>
      </c>
      <c r="Q16" s="11" t="s">
        <v>56</v>
      </c>
      <c r="R16" s="11"/>
      <c r="S16" s="11"/>
      <c r="T16" s="11"/>
      <c r="U16" s="11"/>
      <c r="V16" s="11" t="s">
        <v>299</v>
      </c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 t="s">
        <v>341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3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4</v>
      </c>
      <c r="AN16" s="8">
        <f t="shared" si="2"/>
        <v>75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 t="s">
        <v>341</v>
      </c>
      <c r="F17" s="11" t="s">
        <v>55</v>
      </c>
      <c r="G17" s="11" t="s">
        <v>56</v>
      </c>
      <c r="H17" s="11"/>
      <c r="I17" s="11"/>
      <c r="J17" s="11"/>
      <c r="K17" s="11"/>
      <c r="L17" s="11" t="s">
        <v>341</v>
      </c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 t="s">
        <v>341</v>
      </c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3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3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 t="s">
        <v>341</v>
      </c>
      <c r="K18" s="11" t="s">
        <v>55</v>
      </c>
      <c r="L18" s="11" t="s">
        <v>56</v>
      </c>
      <c r="M18" s="11"/>
      <c r="N18" s="11"/>
      <c r="O18" s="11"/>
      <c r="P18" s="11"/>
      <c r="Q18" s="11" t="s">
        <v>341</v>
      </c>
      <c r="R18" s="11" t="s">
        <v>55</v>
      </c>
      <c r="S18" s="11" t="s">
        <v>56</v>
      </c>
      <c r="T18" s="11"/>
      <c r="U18" s="11"/>
      <c r="V18" s="11"/>
      <c r="W18" s="11"/>
      <c r="X18" s="11" t="s">
        <v>341</v>
      </c>
      <c r="Y18" s="11" t="s">
        <v>55</v>
      </c>
      <c r="Z18" s="11" t="s">
        <v>56</v>
      </c>
      <c r="AA18" s="11"/>
      <c r="AB18" s="11"/>
      <c r="AC18" s="11"/>
      <c r="AD18" s="11"/>
      <c r="AE18" s="11" t="s">
        <v>341</v>
      </c>
      <c r="AF18" s="11" t="s">
        <v>55</v>
      </c>
      <c r="AG18" s="12"/>
      <c r="AH18" s="5">
        <f t="shared" si="6"/>
        <v>4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4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 t="s">
        <v>341</v>
      </c>
      <c r="H19" s="11" t="s">
        <v>55</v>
      </c>
      <c r="I19" s="11" t="s">
        <v>56</v>
      </c>
      <c r="J19" s="11"/>
      <c r="K19" s="11"/>
      <c r="L19" s="11"/>
      <c r="M19" s="11"/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 t="s">
        <v>299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2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3</v>
      </c>
      <c r="AN19" s="8">
        <f t="shared" si="2"/>
        <v>66.666666666666657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 t="s">
        <v>341</v>
      </c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/>
      <c r="F21" s="11"/>
      <c r="G21" s="11"/>
      <c r="H21" s="11"/>
      <c r="I21" s="11" t="s">
        <v>341</v>
      </c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 t="s">
        <v>341</v>
      </c>
      <c r="X21" s="11" t="s">
        <v>55</v>
      </c>
      <c r="Y21" s="11" t="s">
        <v>56</v>
      </c>
      <c r="Z21" s="11"/>
      <c r="AA21" s="11"/>
      <c r="AB21" s="11"/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4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4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 t="s">
        <v>341</v>
      </c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 t="s">
        <v>341</v>
      </c>
      <c r="N22" s="11" t="s">
        <v>55</v>
      </c>
      <c r="O22" s="11" t="s">
        <v>56</v>
      </c>
      <c r="P22" s="11"/>
      <c r="Q22" s="11"/>
      <c r="R22" s="11"/>
      <c r="S22" s="11"/>
      <c r="T22" s="11" t="s">
        <v>341</v>
      </c>
      <c r="U22" s="11" t="s">
        <v>55</v>
      </c>
      <c r="V22" s="11" t="s">
        <v>56</v>
      </c>
      <c r="W22" s="11"/>
      <c r="X22" s="11"/>
      <c r="Y22" s="11"/>
      <c r="Z22" s="11"/>
      <c r="AA22" s="11" t="s">
        <v>341</v>
      </c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4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4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/>
      <c r="D23" s="11" t="s">
        <v>341</v>
      </c>
      <c r="E23" s="11" t="s">
        <v>55</v>
      </c>
      <c r="F23" s="11" t="s">
        <v>56</v>
      </c>
      <c r="G23" s="11"/>
      <c r="H23" s="11"/>
      <c r="I23" s="11"/>
      <c r="J23" s="11"/>
      <c r="K23" s="11" t="s">
        <v>341</v>
      </c>
      <c r="L23" s="11" t="s">
        <v>55</v>
      </c>
      <c r="M23" s="11" t="s">
        <v>56</v>
      </c>
      <c r="N23" s="11"/>
      <c r="O23" s="11"/>
      <c r="P23" s="11"/>
      <c r="Q23" s="11"/>
      <c r="R23" s="11" t="s">
        <v>341</v>
      </c>
      <c r="S23" s="11" t="s">
        <v>55</v>
      </c>
      <c r="T23" s="11" t="s">
        <v>56</v>
      </c>
      <c r="U23" s="11"/>
      <c r="V23" s="11"/>
      <c r="W23" s="11"/>
      <c r="X23" s="11"/>
      <c r="Y23" s="11" t="s">
        <v>341</v>
      </c>
      <c r="Z23" s="11" t="s">
        <v>55</v>
      </c>
      <c r="AA23" s="11" t="s">
        <v>56</v>
      </c>
      <c r="AB23" s="11"/>
      <c r="AC23" s="11"/>
      <c r="AD23" s="11"/>
      <c r="AE23" s="11"/>
      <c r="AF23" s="11" t="s">
        <v>341</v>
      </c>
      <c r="AG23" s="12"/>
      <c r="AH23" s="5">
        <f t="shared" si="6"/>
        <v>5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5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 t="s">
        <v>341</v>
      </c>
      <c r="I24" s="11" t="s">
        <v>55</v>
      </c>
      <c r="J24" s="11" t="s">
        <v>56</v>
      </c>
      <c r="K24" s="11"/>
      <c r="L24" s="11"/>
      <c r="M24" s="11"/>
      <c r="N24" s="11"/>
      <c r="O24" s="11" t="s">
        <v>341</v>
      </c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3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3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 t="s">
        <v>341</v>
      </c>
      <c r="N25" s="35" t="s">
        <v>55</v>
      </c>
      <c r="O25" s="35" t="s">
        <v>56</v>
      </c>
      <c r="P25" s="35"/>
      <c r="Q25" s="35"/>
      <c r="R25" s="35"/>
      <c r="S25" s="35"/>
      <c r="T25" s="35" t="s">
        <v>341</v>
      </c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4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4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36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0</v>
      </c>
      <c r="AL26" s="47">
        <f t="shared" si="7"/>
        <v>0</v>
      </c>
      <c r="AM26" s="47">
        <f t="shared" si="7"/>
        <v>38</v>
      </c>
      <c r="AN26" s="48">
        <f>IF(AM26=0,"",(AM26-AI26-AJ26)*100)/AM26</f>
        <v>94.736842105263165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6</v>
      </c>
      <c r="AN30" s="43" t="s">
        <v>48</v>
      </c>
      <c r="AO30" s="44">
        <f>AN26-AL31</f>
        <v>94.736842105263165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6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H3"/>
  </mergeCells>
  <conditionalFormatting sqref="B14:AF25">
    <cfRule type="cellIs" dxfId="1069" priority="1" operator="equal">
      <formula>"P"</formula>
    </cfRule>
    <cfRule type="cellIs" dxfId="1068" priority="6" operator="equal">
      <formula>"D"</formula>
    </cfRule>
    <cfRule type="cellIs" dxfId="1067" priority="7" operator="equal">
      <formula>"S"</formula>
    </cfRule>
  </conditionalFormatting>
  <conditionalFormatting sqref="B15:AF25">
    <cfRule type="cellIs" dxfId="1066" priority="2" operator="equal">
      <formula>"L2"</formula>
    </cfRule>
    <cfRule type="cellIs" dxfId="1065" priority="3" operator="equal">
      <formula>"L1"</formula>
    </cfRule>
    <cfRule type="cellIs" dxfId="1064" priority="4" operator="equal">
      <formula>"F"</formula>
    </cfRule>
    <cfRule type="cellIs" dxfId="106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062" priority="8" stopIfTrue="1" operator="equal">
      <formula>"S"</formula>
    </cfRule>
    <cfRule type="cellIs" dxfId="1061" priority="9" stopIfTrue="1" operator="equal">
      <formula>"D"</formula>
    </cfRule>
    <cfRule type="cellIs" dxfId="106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D13" zoomScale="118" zoomScaleNormal="118" workbookViewId="0">
      <selection activeCell="AC23" sqref="AC2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304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31994129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3777679515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299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19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95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299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20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95.238095238095227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199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0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99.004975124378106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99.004975124378106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1059" priority="1" operator="equal">
      <formula>"P"</formula>
    </cfRule>
    <cfRule type="cellIs" dxfId="1058" priority="6" operator="equal">
      <formula>"D"</formula>
    </cfRule>
    <cfRule type="cellIs" dxfId="1057" priority="7" operator="equal">
      <formula>"S"</formula>
    </cfRule>
  </conditionalFormatting>
  <conditionalFormatting sqref="B15:AF25">
    <cfRule type="cellIs" dxfId="1056" priority="2" operator="equal">
      <formula>"L2"</formula>
    </cfRule>
    <cfRule type="cellIs" dxfId="1055" priority="3" operator="equal">
      <formula>"L1"</formula>
    </cfRule>
    <cfRule type="cellIs" dxfId="1054" priority="4" operator="equal">
      <formula>"F"</formula>
    </cfRule>
    <cfRule type="cellIs" dxfId="1053" priority="5" operator="equal">
      <formula>"F"</formula>
    </cfRule>
  </conditionalFormatting>
  <conditionalFormatting sqref="H14:I14 N14:AC14 C14:E15 J14:M15 B14:B18 G14:G21 F14:F25 I15 R15:U19 H15:H21 AB15:AC25 C16:D18 M16:M19 I16:K21 E16:E22 L16:L22 N19:N20 Z19:Z20 B19:D22 S20 X20 P20:P21 U20:W21 M21:M25 T21:T25 AA21:AA25 B23:E25 S15:V16 Z15:AC15 AA16:AC16 V15:AA18 AB18:AE18 V19:AB19 U18:X18 AD14:AF25 Y22:AA22 Q21:AD21 Q22:T22 N22:S25 U22:Z25 AC23:AF23 S24:U24 Q25:T25 L24:O24 K25:M25 M21:O21 K19:Q19 N15:Q18 L16:O16 I17:L17 D19:G19 C20:E20 F21:I21 C22:K22 E24:H24 G23:L25 C25:F25">
    <cfRule type="cellIs" dxfId="1052" priority="8" stopIfTrue="1" operator="equal">
      <formula>"S"</formula>
    </cfRule>
    <cfRule type="cellIs" dxfId="1051" priority="9" stopIfTrue="1" operator="equal">
      <formula>"D"</formula>
    </cfRule>
    <cfRule type="cellIs" dxfId="105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4" zoomScale="142" zoomScaleNormal="142" workbookViewId="0">
      <selection activeCell="L24" sqref="L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177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37211020</v>
      </c>
      <c r="AA3" s="144"/>
      <c r="AB3" s="144"/>
      <c r="AC3" s="144"/>
      <c r="AD3" s="144"/>
      <c r="AE3" s="144"/>
      <c r="AF3" s="144"/>
      <c r="AG3" s="144"/>
      <c r="AH3" s="144"/>
      <c r="AI3" s="144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3777230575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 t="s">
        <v>299</v>
      </c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</v>
      </c>
      <c r="AN18" s="8">
        <f t="shared" si="2"/>
        <v>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 t="s">
        <v>299</v>
      </c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</v>
      </c>
      <c r="AN19" s="8">
        <f t="shared" si="2"/>
        <v>0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 t="s">
        <v>299</v>
      </c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</v>
      </c>
      <c r="AN24" s="8">
        <f t="shared" si="2"/>
        <v>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0</v>
      </c>
      <c r="AL26" s="47">
        <f t="shared" si="7"/>
        <v>0</v>
      </c>
      <c r="AM26" s="47">
        <f t="shared" si="7"/>
        <v>3</v>
      </c>
      <c r="AN26" s="48">
        <f>IF(AM26=0,"",(AM26-AI26-AJ26)*100)/AM26</f>
        <v>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I3"/>
  </mergeCells>
  <conditionalFormatting sqref="B14:AF25">
    <cfRule type="cellIs" dxfId="1049" priority="1" operator="equal">
      <formula>"P"</formula>
    </cfRule>
    <cfRule type="cellIs" dxfId="1048" priority="6" operator="equal">
      <formula>"D"</formula>
    </cfRule>
    <cfRule type="cellIs" dxfId="1047" priority="7" operator="equal">
      <formula>"S"</formula>
    </cfRule>
  </conditionalFormatting>
  <conditionalFormatting sqref="B15:AF25">
    <cfRule type="cellIs" dxfId="1046" priority="2" operator="equal">
      <formula>"L2"</formula>
    </cfRule>
    <cfRule type="cellIs" dxfId="1045" priority="3" operator="equal">
      <formula>"L1"</formula>
    </cfRule>
    <cfRule type="cellIs" dxfId="1044" priority="4" operator="equal">
      <formula>"F"</formula>
    </cfRule>
    <cfRule type="cellIs" dxfId="104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042" priority="8" stopIfTrue="1" operator="equal">
      <formula>"S"</formula>
    </cfRule>
    <cfRule type="cellIs" dxfId="1041" priority="9" stopIfTrue="1" operator="equal">
      <formula>"D"</formula>
    </cfRule>
    <cfRule type="cellIs" dxfId="104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C22" zoomScale="118" zoomScaleNormal="118" workbookViewId="0">
      <selection activeCell="B17" sqref="B17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176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40281911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377521309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299</v>
      </c>
      <c r="AG16" s="12"/>
      <c r="AH16" s="5">
        <f>COUNTIF(B16:AF16,"P")+COUNTIF(B16:AC16,"H")</f>
        <v>17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94.444444444444443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299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299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19</v>
      </c>
      <c r="AI25" s="36">
        <f t="shared" si="3"/>
        <v>0</v>
      </c>
      <c r="AJ25" s="37">
        <f t="shared" si="4"/>
        <v>2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90.476190476190482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198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0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98.507462686567166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98.507462686567166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1039" priority="1" operator="equal">
      <formula>"P"</formula>
    </cfRule>
    <cfRule type="cellIs" dxfId="1038" priority="6" operator="equal">
      <formula>"D"</formula>
    </cfRule>
    <cfRule type="cellIs" dxfId="1037" priority="7" operator="equal">
      <formula>"S"</formula>
    </cfRule>
  </conditionalFormatting>
  <conditionalFormatting sqref="B15:AF25">
    <cfRule type="cellIs" dxfId="1036" priority="2" operator="equal">
      <formula>"L2"</formula>
    </cfRule>
    <cfRule type="cellIs" dxfId="1035" priority="3" operator="equal">
      <formula>"L1"</formula>
    </cfRule>
    <cfRule type="cellIs" dxfId="1034" priority="4" operator="equal">
      <formula>"F"</formula>
    </cfRule>
    <cfRule type="cellIs" dxfId="1033" priority="5" operator="equal">
      <formula>"F"</formula>
    </cfRule>
  </conditionalFormatting>
  <conditionalFormatting sqref="H14:I14 N14:AC14 C14:E15 J14:M15 B14:B18 G14:G21 F14:F25 AD14:AF25 I15 N15:Q18 H15:H21 AB15:AC25 C16:D18 M16:M19 I16:K21 E16:E22 L16:L22 N19:N20 Z19:Z20 B19:D22 S20 X20 P20:P21 U20:W21 Q21:S21 X21:Z21 M21:M25 T21:T25 AA21:AA25 N22:S25 U22:Z25 B23:E25 L16:O16 R15:U19 S16:V16 Z15:AC15 AA16:AC16 V15:AA18 AB18:AE18 V19:AB19 U18:X18 O18:Q19 E24:H24 G23:L25 C22:K22 F21:I21 M21:O21 C20:E20 D19:G19 G18:J18 I17:L17 K19:N19">
    <cfRule type="cellIs" dxfId="1032" priority="8" stopIfTrue="1" operator="equal">
      <formula>"S"</formula>
    </cfRule>
    <cfRule type="cellIs" dxfId="1031" priority="9" stopIfTrue="1" operator="equal">
      <formula>"D"</formula>
    </cfRule>
    <cfRule type="cellIs" dxfId="103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5" zoomScale="95" zoomScaleNormal="95" workbookViewId="0">
      <selection activeCell="AF25" sqref="AF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175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28944578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14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14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16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16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16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15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15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10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16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17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17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/>
      <c r="AG23" s="12"/>
      <c r="AH23" s="5">
        <f t="shared" si="6"/>
        <v>18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18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15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15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17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17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162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162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1029" priority="1" operator="equal">
      <formula>"P"</formula>
    </cfRule>
    <cfRule type="cellIs" dxfId="1028" priority="6" operator="equal">
      <formula>"D"</formula>
    </cfRule>
    <cfRule type="cellIs" dxfId="1027" priority="7" operator="equal">
      <formula>"S"</formula>
    </cfRule>
  </conditionalFormatting>
  <conditionalFormatting sqref="B15:AF25">
    <cfRule type="cellIs" dxfId="1026" priority="2" operator="equal">
      <formula>"L2"</formula>
    </cfRule>
    <cfRule type="cellIs" dxfId="1025" priority="3" operator="equal">
      <formula>"L1"</formula>
    </cfRule>
    <cfRule type="cellIs" dxfId="1024" priority="4" operator="equal">
      <formula>"F"</formula>
    </cfRule>
    <cfRule type="cellIs" dxfId="102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022" priority="8" stopIfTrue="1" operator="equal">
      <formula>"S"</formula>
    </cfRule>
    <cfRule type="cellIs" dxfId="1021" priority="9" stopIfTrue="1" operator="equal">
      <formula>"D"</formula>
    </cfRule>
    <cfRule type="cellIs" dxfId="102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zoomScale="95" zoomScaleNormal="95" workbookViewId="0">
      <selection activeCell="C25" sqref="C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174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33506763</v>
      </c>
      <c r="AA3" s="144"/>
      <c r="AB3" s="144"/>
      <c r="AC3" s="144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3777567606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/>
      <c r="U15" s="11"/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/>
      <c r="AB15" s="11"/>
      <c r="AC15" s="11" t="s">
        <v>341</v>
      </c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/>
      <c r="N16" s="11"/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/>
      <c r="U16" s="11"/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/>
      <c r="AB16" s="11"/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10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/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/>
      <c r="K17" s="11"/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/>
      <c r="Y17" s="11"/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/>
      <c r="AF17" s="2"/>
      <c r="AG17" s="12"/>
      <c r="AH17" s="5">
        <f t="shared" ref="AH17:AH25" si="6">COUNTIF(B17:AF17,"P")+COUNTIF(B17:AC17,"H")</f>
        <v>12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12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/>
      <c r="I18" s="11"/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/>
      <c r="P18" s="11"/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/>
      <c r="W18" s="11"/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/>
      <c r="AD18" s="11"/>
      <c r="AE18" s="11" t="s">
        <v>341</v>
      </c>
      <c r="AF18" s="11" t="s">
        <v>55</v>
      </c>
      <c r="AG18" s="12"/>
      <c r="AH18" s="5">
        <f t="shared" si="6"/>
        <v>12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/>
      <c r="F19" s="11"/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/>
      <c r="M19" s="11"/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/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/>
      <c r="AA19" s="11"/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11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11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/>
      <c r="D20" s="11"/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/>
      <c r="AF20" s="16"/>
      <c r="AG20" s="12"/>
      <c r="AH20" s="5">
        <f t="shared" si="6"/>
        <v>7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7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/>
      <c r="H21" s="11"/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/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/>
      <c r="V21" s="11"/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/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12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/>
      <c r="E22" s="11"/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/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/>
      <c r="S22" s="11"/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/>
      <c r="Z22" s="11"/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14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14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/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/>
      <c r="J23" s="11"/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/>
      <c r="Q23" s="11"/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/>
      <c r="X23" s="11"/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/>
      <c r="AE23" s="11"/>
      <c r="AF23" s="11" t="s">
        <v>341</v>
      </c>
      <c r="AG23" s="12"/>
      <c r="AH23" s="5">
        <f t="shared" si="6"/>
        <v>13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/>
      <c r="G24" s="11"/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/>
      <c r="N24" s="11"/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/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10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/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/>
      <c r="L25" s="35"/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/>
      <c r="S25" s="35"/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/>
      <c r="AG25" s="18"/>
      <c r="AH25" s="36">
        <f t="shared" si="6"/>
        <v>13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13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120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120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C3"/>
  </mergeCells>
  <conditionalFormatting sqref="B14:AF25">
    <cfRule type="cellIs" dxfId="1019" priority="1" operator="equal">
      <formula>"P"</formula>
    </cfRule>
    <cfRule type="cellIs" dxfId="1018" priority="6" operator="equal">
      <formula>"D"</formula>
    </cfRule>
    <cfRule type="cellIs" dxfId="1017" priority="7" operator="equal">
      <formula>"S"</formula>
    </cfRule>
  </conditionalFormatting>
  <conditionalFormatting sqref="B15:AF25">
    <cfRule type="cellIs" dxfId="1016" priority="2" operator="equal">
      <formula>"L2"</formula>
    </cfRule>
    <cfRule type="cellIs" dxfId="1015" priority="3" operator="equal">
      <formula>"L1"</formula>
    </cfRule>
    <cfRule type="cellIs" dxfId="1014" priority="4" operator="equal">
      <formula>"F"</formula>
    </cfRule>
    <cfRule type="cellIs" dxfId="101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012" priority="8" stopIfTrue="1" operator="equal">
      <formula>"S"</formula>
    </cfRule>
    <cfRule type="cellIs" dxfId="1011" priority="9" stopIfTrue="1" operator="equal">
      <formula>"D"</formula>
    </cfRule>
    <cfRule type="cellIs" dxfId="101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E9" zoomScale="130" zoomScaleNormal="130" workbookViewId="0">
      <selection activeCell="AO31" sqref="AO3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173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16359571</v>
      </c>
      <c r="AA3" s="144"/>
      <c r="AB3" s="144"/>
      <c r="AC3" s="144"/>
      <c r="AD3" s="144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3777699207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/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/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/>
      <c r="T16" s="11" t="s">
        <v>311</v>
      </c>
      <c r="U16" s="11" t="s">
        <v>311</v>
      </c>
      <c r="V16" s="11" t="s">
        <v>311</v>
      </c>
      <c r="W16" s="11" t="s">
        <v>55</v>
      </c>
      <c r="X16" s="11" t="s">
        <v>56</v>
      </c>
      <c r="Y16" s="11" t="s">
        <v>70</v>
      </c>
      <c r="Z16" s="11"/>
      <c r="AA16" s="11" t="s">
        <v>311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11</v>
      </c>
      <c r="AI16" s="5">
        <f t="shared" si="3"/>
        <v>0</v>
      </c>
      <c r="AJ16" s="6">
        <f t="shared" si="4"/>
        <v>0</v>
      </c>
      <c r="AK16" s="6">
        <f t="shared" si="5"/>
        <v>4</v>
      </c>
      <c r="AL16" s="6">
        <f t="shared" si="0"/>
        <v>0</v>
      </c>
      <c r="AM16" s="7">
        <f t="shared" si="1"/>
        <v>15</v>
      </c>
      <c r="AN16" s="8">
        <f t="shared" si="2"/>
        <v>73.333333333333329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/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/>
      <c r="AE17" s="11" t="s">
        <v>341</v>
      </c>
      <c r="AF17" s="2"/>
      <c r="AG17" s="12"/>
      <c r="AH17" s="5">
        <f t="shared" ref="AH17:AH25" si="6">COUNTIF(B17:AF17,"P")+COUNTIF(B17:AC17,"H")</f>
        <v>14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14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/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/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/>
      <c r="AC18" s="11" t="s">
        <v>341</v>
      </c>
      <c r="AD18" s="11" t="s">
        <v>341</v>
      </c>
      <c r="AE18" s="11" t="s">
        <v>299</v>
      </c>
      <c r="AF18" s="11" t="s">
        <v>55</v>
      </c>
      <c r="AG18" s="12"/>
      <c r="AH18" s="5">
        <f t="shared" si="6"/>
        <v>15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93.75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/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299</v>
      </c>
      <c r="U19" s="11" t="s">
        <v>70</v>
      </c>
      <c r="V19" s="11" t="s">
        <v>55</v>
      </c>
      <c r="W19" s="11" t="s">
        <v>56</v>
      </c>
      <c r="X19" s="11" t="s">
        <v>311</v>
      </c>
      <c r="Y19" s="11"/>
      <c r="Z19" s="11" t="s">
        <v>311</v>
      </c>
      <c r="AA19" s="11" t="s">
        <v>311</v>
      </c>
      <c r="AB19" s="11" t="s">
        <v>311</v>
      </c>
      <c r="AC19" s="11" t="s">
        <v>55</v>
      </c>
      <c r="AD19" s="11" t="s">
        <v>56</v>
      </c>
      <c r="AE19" s="11" t="s">
        <v>311</v>
      </c>
      <c r="AF19" s="2"/>
      <c r="AG19" s="12"/>
      <c r="AH19" s="5">
        <f t="shared" si="6"/>
        <v>10</v>
      </c>
      <c r="AI19" s="5">
        <f t="shared" si="3"/>
        <v>0</v>
      </c>
      <c r="AJ19" s="6">
        <f t="shared" si="4"/>
        <v>1</v>
      </c>
      <c r="AK19" s="6">
        <f t="shared" si="5"/>
        <v>5</v>
      </c>
      <c r="AL19" s="6">
        <f t="shared" si="0"/>
        <v>0</v>
      </c>
      <c r="AM19" s="7">
        <f t="shared" si="1"/>
        <v>16</v>
      </c>
      <c r="AN19" s="8">
        <f t="shared" si="2"/>
        <v>62.5</v>
      </c>
      <c r="AO19" s="106"/>
      <c r="AP19" s="107"/>
    </row>
    <row r="20" spans="1:42" x14ac:dyDescent="0.25">
      <c r="A20" s="9" t="s">
        <v>40</v>
      </c>
      <c r="B20" s="11"/>
      <c r="C20" s="11" t="s">
        <v>311</v>
      </c>
      <c r="D20" s="11" t="s">
        <v>311</v>
      </c>
      <c r="E20" s="11" t="s">
        <v>311</v>
      </c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 t="s">
        <v>341</v>
      </c>
      <c r="AF20" s="16" t="s">
        <v>341</v>
      </c>
      <c r="AG20" s="12"/>
      <c r="AH20" s="5">
        <f t="shared" si="6"/>
        <v>6</v>
      </c>
      <c r="AI20" s="5">
        <f t="shared" si="3"/>
        <v>0</v>
      </c>
      <c r="AJ20" s="6">
        <f t="shared" si="4"/>
        <v>0</v>
      </c>
      <c r="AK20" s="6">
        <f t="shared" si="5"/>
        <v>3</v>
      </c>
      <c r="AL20" s="6">
        <f>COUNTIF(B20:AD20,"L2")</f>
        <v>0</v>
      </c>
      <c r="AM20" s="7">
        <f t="shared" si="1"/>
        <v>9</v>
      </c>
      <c r="AN20" s="8">
        <f t="shared" si="2"/>
        <v>66.666666666666657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/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/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/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16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/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/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/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16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16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/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/>
      <c r="P23" s="11" t="s">
        <v>311</v>
      </c>
      <c r="Q23" s="11" t="s">
        <v>311</v>
      </c>
      <c r="R23" s="11" t="s">
        <v>311</v>
      </c>
      <c r="S23" s="11" t="s">
        <v>55</v>
      </c>
      <c r="T23" s="11" t="s">
        <v>56</v>
      </c>
      <c r="U23" s="11" t="s">
        <v>341</v>
      </c>
      <c r="V23" s="11"/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/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16</v>
      </c>
      <c r="AI23" s="5">
        <f t="shared" si="3"/>
        <v>0</v>
      </c>
      <c r="AJ23" s="6">
        <f t="shared" si="4"/>
        <v>0</v>
      </c>
      <c r="AK23" s="6">
        <f t="shared" si="5"/>
        <v>3</v>
      </c>
      <c r="AL23" s="6">
        <f>COUNTIF(B23:AF23,"L2")</f>
        <v>0</v>
      </c>
      <c r="AM23" s="7">
        <f t="shared" si="1"/>
        <v>19</v>
      </c>
      <c r="AN23" s="8">
        <f t="shared" si="2"/>
        <v>84.210526315789465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/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/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14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14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/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/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/>
      <c r="AF25" s="35" t="s">
        <v>341</v>
      </c>
      <c r="AG25" s="18"/>
      <c r="AH25" s="36">
        <f t="shared" si="6"/>
        <v>16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16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142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15</v>
      </c>
      <c r="AL26" s="47">
        <f t="shared" si="7"/>
        <v>0</v>
      </c>
      <c r="AM26" s="47">
        <f t="shared" si="7"/>
        <v>159</v>
      </c>
      <c r="AN26" s="48">
        <f>IF(AM26=0,"",(AM26-AI26-AJ26)*100)/AM26</f>
        <v>98.742138364779876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97.992138364779876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0.75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15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D3"/>
  </mergeCells>
  <conditionalFormatting sqref="B14:AF25">
    <cfRule type="cellIs" dxfId="1009" priority="1" operator="equal">
      <formula>"P"</formula>
    </cfRule>
    <cfRule type="cellIs" dxfId="1008" priority="6" operator="equal">
      <formula>"D"</formula>
    </cfRule>
    <cfRule type="cellIs" dxfId="1007" priority="7" operator="equal">
      <formula>"S"</formula>
    </cfRule>
  </conditionalFormatting>
  <conditionalFormatting sqref="B15:AF25">
    <cfRule type="cellIs" dxfId="1006" priority="2" operator="equal">
      <formula>"L2"</formula>
    </cfRule>
    <cfRule type="cellIs" dxfId="1005" priority="3" operator="equal">
      <formula>"L1"</formula>
    </cfRule>
    <cfRule type="cellIs" dxfId="1004" priority="4" operator="equal">
      <formula>"F"</formula>
    </cfRule>
    <cfRule type="cellIs" dxfId="100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002" priority="8" stopIfTrue="1" operator="equal">
      <formula>"S"</formula>
    </cfRule>
    <cfRule type="cellIs" dxfId="1001" priority="9" stopIfTrue="1" operator="equal">
      <formula>"D"</formula>
    </cfRule>
    <cfRule type="cellIs" dxfId="100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3" zoomScale="95" zoomScaleNormal="95" workbookViewId="0">
      <selection activeCell="AF25" sqref="AF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172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/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/>
      <c r="L16" s="11" t="s">
        <v>312</v>
      </c>
      <c r="M16" s="11" t="s">
        <v>312</v>
      </c>
      <c r="N16" s="11" t="s">
        <v>312</v>
      </c>
      <c r="O16" s="11" t="s">
        <v>312</v>
      </c>
      <c r="P16" s="11" t="s">
        <v>55</v>
      </c>
      <c r="Q16" s="11" t="s">
        <v>56</v>
      </c>
      <c r="R16" s="11"/>
      <c r="S16" s="11" t="s">
        <v>312</v>
      </c>
      <c r="T16" s="11" t="s">
        <v>312</v>
      </c>
      <c r="U16" s="11" t="s">
        <v>312</v>
      </c>
      <c r="V16" s="11" t="s">
        <v>312</v>
      </c>
      <c r="W16" s="11" t="s">
        <v>55</v>
      </c>
      <c r="X16" s="11" t="s">
        <v>56</v>
      </c>
      <c r="Y16" s="11" t="s">
        <v>70</v>
      </c>
      <c r="Z16" s="11" t="s">
        <v>312</v>
      </c>
      <c r="AA16" s="11" t="s">
        <v>312</v>
      </c>
      <c r="AB16" s="11" t="s">
        <v>312</v>
      </c>
      <c r="AC16" s="11" t="s">
        <v>312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3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12</v>
      </c>
      <c r="AM16" s="7">
        <f t="shared" si="1"/>
        <v>15</v>
      </c>
      <c r="AN16" s="8">
        <f t="shared" si="2"/>
        <v>20</v>
      </c>
      <c r="AO16" s="106"/>
      <c r="AP16" s="107"/>
    </row>
    <row r="17" spans="1:42" x14ac:dyDescent="0.25">
      <c r="A17" s="9" t="s">
        <v>37</v>
      </c>
      <c r="B17" s="11" t="s">
        <v>312</v>
      </c>
      <c r="C17" s="11" t="s">
        <v>70</v>
      </c>
      <c r="D17" s="11" t="s">
        <v>312</v>
      </c>
      <c r="E17" s="11" t="s">
        <v>312</v>
      </c>
      <c r="F17" s="11" t="s">
        <v>55</v>
      </c>
      <c r="G17" s="11" t="s">
        <v>56</v>
      </c>
      <c r="H17" s="11"/>
      <c r="I17" s="11" t="s">
        <v>312</v>
      </c>
      <c r="J17" s="11" t="s">
        <v>312</v>
      </c>
      <c r="K17" s="11" t="s">
        <v>312</v>
      </c>
      <c r="L17" s="11" t="s">
        <v>312</v>
      </c>
      <c r="M17" s="11" t="s">
        <v>55</v>
      </c>
      <c r="N17" s="11" t="s">
        <v>56</v>
      </c>
      <c r="O17" s="11"/>
      <c r="P17" s="11" t="s">
        <v>312</v>
      </c>
      <c r="Q17" s="11" t="s">
        <v>312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 t="s">
        <v>312</v>
      </c>
      <c r="X17" s="11" t="s">
        <v>312</v>
      </c>
      <c r="Y17" s="11" t="s">
        <v>312</v>
      </c>
      <c r="Z17" s="11" t="s">
        <v>312</v>
      </c>
      <c r="AA17" s="11" t="s">
        <v>55</v>
      </c>
      <c r="AB17" s="11" t="s">
        <v>56</v>
      </c>
      <c r="AC17" s="11"/>
      <c r="AD17" s="11" t="s">
        <v>312</v>
      </c>
      <c r="AE17" s="11" t="s">
        <v>312</v>
      </c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15</v>
      </c>
      <c r="AM17" s="7">
        <f t="shared" si="1"/>
        <v>15</v>
      </c>
      <c r="AN17" s="8">
        <f t="shared" si="2"/>
        <v>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 t="s">
        <v>312</v>
      </c>
      <c r="H18" s="11" t="s">
        <v>312</v>
      </c>
      <c r="I18" s="11" t="s">
        <v>312</v>
      </c>
      <c r="J18" s="11" t="s">
        <v>312</v>
      </c>
      <c r="K18" s="11" t="s">
        <v>55</v>
      </c>
      <c r="L18" s="11" t="s">
        <v>56</v>
      </c>
      <c r="M18" s="11"/>
      <c r="N18" s="11" t="s">
        <v>312</v>
      </c>
      <c r="O18" s="11" t="s">
        <v>312</v>
      </c>
      <c r="P18" s="11" t="s">
        <v>312</v>
      </c>
      <c r="Q18" s="11" t="s">
        <v>312</v>
      </c>
      <c r="R18" s="11" t="s">
        <v>55</v>
      </c>
      <c r="S18" s="11" t="s">
        <v>56</v>
      </c>
      <c r="T18" s="11"/>
      <c r="U18" s="11" t="s">
        <v>312</v>
      </c>
      <c r="V18" s="11" t="s">
        <v>312</v>
      </c>
      <c r="W18" s="11" t="s">
        <v>312</v>
      </c>
      <c r="X18" s="11" t="s">
        <v>312</v>
      </c>
      <c r="Y18" s="11" t="s">
        <v>55</v>
      </c>
      <c r="Z18" s="11" t="s">
        <v>56</v>
      </c>
      <c r="AA18" s="11"/>
      <c r="AB18" s="11" t="s">
        <v>312</v>
      </c>
      <c r="AC18" s="11" t="s">
        <v>312</v>
      </c>
      <c r="AD18" s="11" t="s">
        <v>312</v>
      </c>
      <c r="AE18" s="11" t="s">
        <v>312</v>
      </c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16</v>
      </c>
      <c r="AM18" s="7">
        <f t="shared" si="1"/>
        <v>16</v>
      </c>
      <c r="AN18" s="8">
        <f t="shared" si="2"/>
        <v>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 t="s">
        <v>312</v>
      </c>
      <c r="E19" s="11" t="s">
        <v>312</v>
      </c>
      <c r="F19" s="11" t="s">
        <v>312</v>
      </c>
      <c r="G19" s="11" t="s">
        <v>312</v>
      </c>
      <c r="H19" s="11" t="s">
        <v>55</v>
      </c>
      <c r="I19" s="11" t="s">
        <v>56</v>
      </c>
      <c r="J19" s="11"/>
      <c r="K19" s="11" t="s">
        <v>312</v>
      </c>
      <c r="L19" s="11" t="s">
        <v>312</v>
      </c>
      <c r="M19" s="11" t="s">
        <v>312</v>
      </c>
      <c r="N19" s="11" t="s">
        <v>312</v>
      </c>
      <c r="O19" s="11" t="s">
        <v>55</v>
      </c>
      <c r="P19" s="11" t="s">
        <v>56</v>
      </c>
      <c r="Q19" s="11" t="s">
        <v>70</v>
      </c>
      <c r="R19" s="11" t="s">
        <v>312</v>
      </c>
      <c r="S19" s="11" t="s">
        <v>312</v>
      </c>
      <c r="T19" s="11" t="s">
        <v>312</v>
      </c>
      <c r="U19" s="11" t="s">
        <v>70</v>
      </c>
      <c r="V19" s="11" t="s">
        <v>55</v>
      </c>
      <c r="W19" s="11" t="s">
        <v>56</v>
      </c>
      <c r="X19" s="11"/>
      <c r="Y19" s="11" t="s">
        <v>312</v>
      </c>
      <c r="Z19" s="11" t="s">
        <v>312</v>
      </c>
      <c r="AA19" s="11" t="s">
        <v>312</v>
      </c>
      <c r="AB19" s="11" t="s">
        <v>312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15</v>
      </c>
      <c r="AM19" s="7">
        <f t="shared" si="1"/>
        <v>15</v>
      </c>
      <c r="AN19" s="8">
        <f t="shared" si="2"/>
        <v>0</v>
      </c>
      <c r="AO19" s="106"/>
      <c r="AP19" s="107"/>
    </row>
    <row r="20" spans="1:42" x14ac:dyDescent="0.25">
      <c r="A20" s="9" t="s">
        <v>40</v>
      </c>
      <c r="B20" s="11" t="s">
        <v>312</v>
      </c>
      <c r="C20" s="11" t="s">
        <v>312</v>
      </c>
      <c r="D20" s="11" t="s">
        <v>312</v>
      </c>
      <c r="E20" s="11" t="s">
        <v>312</v>
      </c>
      <c r="F20" s="11" t="s">
        <v>55</v>
      </c>
      <c r="G20" s="11" t="s">
        <v>56</v>
      </c>
      <c r="H20" s="11"/>
      <c r="I20" s="11" t="s">
        <v>312</v>
      </c>
      <c r="J20" s="11" t="s">
        <v>70</v>
      </c>
      <c r="K20" s="65" t="s">
        <v>312</v>
      </c>
      <c r="L20" s="65" t="s">
        <v>312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 t="s">
        <v>312</v>
      </c>
      <c r="AE20" s="16" t="s">
        <v>312</v>
      </c>
      <c r="AF20" s="16" t="s">
        <v>312</v>
      </c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8</v>
      </c>
      <c r="AM20" s="7">
        <f t="shared" si="1"/>
        <v>8</v>
      </c>
      <c r="AN20" s="8">
        <f t="shared" si="2"/>
        <v>0</v>
      </c>
      <c r="AO20" s="108"/>
      <c r="AP20" s="107"/>
    </row>
    <row r="21" spans="1:42" x14ac:dyDescent="0.25">
      <c r="A21" s="9" t="s">
        <v>41</v>
      </c>
      <c r="B21" s="11" t="s">
        <v>312</v>
      </c>
      <c r="C21" s="11" t="s">
        <v>55</v>
      </c>
      <c r="D21" s="11" t="s">
        <v>56</v>
      </c>
      <c r="E21" s="11"/>
      <c r="F21" s="11" t="s">
        <v>312</v>
      </c>
      <c r="G21" s="11" t="s">
        <v>312</v>
      </c>
      <c r="H21" s="11" t="s">
        <v>312</v>
      </c>
      <c r="I21" s="11" t="s">
        <v>312</v>
      </c>
      <c r="J21" s="11" t="s">
        <v>55</v>
      </c>
      <c r="K21" s="11" t="s">
        <v>56</v>
      </c>
      <c r="L21" s="11"/>
      <c r="M21" s="11" t="s">
        <v>312</v>
      </c>
      <c r="N21" s="11" t="s">
        <v>312</v>
      </c>
      <c r="O21" s="11" t="s">
        <v>312</v>
      </c>
      <c r="P21" s="11" t="s">
        <v>70</v>
      </c>
      <c r="Q21" s="11" t="s">
        <v>55</v>
      </c>
      <c r="R21" s="11" t="s">
        <v>56</v>
      </c>
      <c r="S21" s="11"/>
      <c r="T21" s="11" t="s">
        <v>312</v>
      </c>
      <c r="U21" s="11" t="s">
        <v>312</v>
      </c>
      <c r="V21" s="11" t="s">
        <v>312</v>
      </c>
      <c r="W21" s="11" t="s">
        <v>312</v>
      </c>
      <c r="X21" s="11" t="s">
        <v>55</v>
      </c>
      <c r="Y21" s="11" t="s">
        <v>56</v>
      </c>
      <c r="Z21" s="11"/>
      <c r="AA21" s="11" t="s">
        <v>312</v>
      </c>
      <c r="AB21" s="11" t="s">
        <v>312</v>
      </c>
      <c r="AC21" s="11" t="s">
        <v>312</v>
      </c>
      <c r="AD21" s="11" t="s">
        <v>312</v>
      </c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16</v>
      </c>
      <c r="AM21" s="7">
        <f t="shared" si="1"/>
        <v>16</v>
      </c>
      <c r="AN21" s="8">
        <f t="shared" si="2"/>
        <v>0</v>
      </c>
      <c r="AO21" s="108"/>
      <c r="AP21" s="107"/>
    </row>
    <row r="22" spans="1:42" x14ac:dyDescent="0.25">
      <c r="A22" s="9" t="s">
        <v>42</v>
      </c>
      <c r="B22" s="11"/>
      <c r="C22" s="11" t="s">
        <v>312</v>
      </c>
      <c r="D22" s="11" t="s">
        <v>312</v>
      </c>
      <c r="E22" s="11" t="s">
        <v>312</v>
      </c>
      <c r="F22" s="11" t="s">
        <v>312</v>
      </c>
      <c r="G22" s="11" t="s">
        <v>55</v>
      </c>
      <c r="H22" s="11" t="s">
        <v>56</v>
      </c>
      <c r="I22" s="11"/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/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/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/>
      <c r="AE22" s="11" t="s">
        <v>341</v>
      </c>
      <c r="AF22" s="2"/>
      <c r="AG22" s="12"/>
      <c r="AH22" s="5">
        <f>COUNTIF(B22:AF22,"P")+COUNTIF(B22:AC22,"H")</f>
        <v>12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4</v>
      </c>
      <c r="AM22" s="7">
        <f t="shared" si="1"/>
        <v>16</v>
      </c>
      <c r="AN22" s="8">
        <f t="shared" si="2"/>
        <v>75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/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/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/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/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19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19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/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/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15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15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/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/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/>
      <c r="AE25" s="35" t="s">
        <v>341</v>
      </c>
      <c r="AF25" s="35" t="s">
        <v>341</v>
      </c>
      <c r="AG25" s="18"/>
      <c r="AH25" s="36">
        <f t="shared" si="6"/>
        <v>17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17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74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86</v>
      </c>
      <c r="AM26" s="47">
        <f t="shared" si="7"/>
        <v>160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999" priority="1" operator="equal">
      <formula>"P"</formula>
    </cfRule>
    <cfRule type="cellIs" dxfId="998" priority="6" operator="equal">
      <formula>"D"</formula>
    </cfRule>
    <cfRule type="cellIs" dxfId="997" priority="7" operator="equal">
      <formula>"S"</formula>
    </cfRule>
  </conditionalFormatting>
  <conditionalFormatting sqref="B15:AF25">
    <cfRule type="cellIs" dxfId="996" priority="2" operator="equal">
      <formula>"L2"</formula>
    </cfRule>
    <cfRule type="cellIs" dxfId="995" priority="3" operator="equal">
      <formula>"L1"</formula>
    </cfRule>
    <cfRule type="cellIs" dxfId="994" priority="4" operator="equal">
      <formula>"F"</formula>
    </cfRule>
    <cfRule type="cellIs" dxfId="993" priority="5" operator="equal">
      <formula>"F"</formula>
    </cfRule>
  </conditionalFormatting>
  <conditionalFormatting sqref="H14:I14 N14:AC14 C14:E15 J14:M15 B14:B18 G14:G21 F14:F25 I15 N15:Q18 H15:H21 AB15:AC25 C16:D18 M16:M19 I16:K21 E16:E22 L16:L22 N19:N20 Z19:Z20 B19:D22 S20 X20 P20:P21 U20:W21 Q21:S21 M21:M25 G22:K22 T16:V16 M16:O16 AA16:AC16 J17:L17 V15:AA18 C20:E20 E19:G19 L19:Q19 N21:O21 AC18:AE18 V19:AB19 R15:U19 G21:I21 AB21:AD21 R22:T22 B23:E25 G23:L25 N22:S25 AD14:AF25 D25:F25 F24:H24 M24:O24 K25:M25 R25:T25 T21:AA25 AA24:AC24">
    <cfRule type="cellIs" dxfId="992" priority="8" stopIfTrue="1" operator="equal">
      <formula>"S"</formula>
    </cfRule>
    <cfRule type="cellIs" dxfId="991" priority="9" stopIfTrue="1" operator="equal">
      <formula>"D"</formula>
    </cfRule>
    <cfRule type="cellIs" dxfId="99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8"/>
  <dimension ref="A1:CG185"/>
  <sheetViews>
    <sheetView topLeftCell="A13" zoomScale="95" zoomScaleNormal="95" workbookViewId="0">
      <selection activeCell="AE34" sqref="AE3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171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27009599</v>
      </c>
      <c r="AA3" s="144"/>
      <c r="AB3" s="144"/>
      <c r="AC3" s="144"/>
      <c r="AD3" s="144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3777413974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14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14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16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16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16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15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15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10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16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17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17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/>
      <c r="AG23" s="12"/>
      <c r="AH23" s="5">
        <f t="shared" si="6"/>
        <v>18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18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15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15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17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17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162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162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D3"/>
  </mergeCells>
  <conditionalFormatting sqref="B14:AF25">
    <cfRule type="cellIs" dxfId="989" priority="1" operator="equal">
      <formula>"P"</formula>
    </cfRule>
    <cfRule type="cellIs" dxfId="988" priority="6" operator="equal">
      <formula>"D"</formula>
    </cfRule>
    <cfRule type="cellIs" dxfId="987" priority="7" operator="equal">
      <formula>"S"</formula>
    </cfRule>
  </conditionalFormatting>
  <conditionalFormatting sqref="B15:AF25">
    <cfRule type="cellIs" dxfId="986" priority="2" operator="equal">
      <formula>"L2"</formula>
    </cfRule>
    <cfRule type="cellIs" dxfId="985" priority="3" operator="equal">
      <formula>"L1"</formula>
    </cfRule>
    <cfRule type="cellIs" dxfId="984" priority="4" operator="equal">
      <formula>"F"</formula>
    </cfRule>
    <cfRule type="cellIs" dxfId="98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982" priority="8" stopIfTrue="1" operator="equal">
      <formula>"S"</formula>
    </cfRule>
    <cfRule type="cellIs" dxfId="981" priority="9" stopIfTrue="1" operator="equal">
      <formula>"D"</formula>
    </cfRule>
    <cfRule type="cellIs" dxfId="98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7"/>
  <dimension ref="A1:CG185"/>
  <sheetViews>
    <sheetView topLeftCell="A13" zoomScale="95" zoomScaleNormal="95" workbookViewId="0">
      <selection activeCell="W17" sqref="W17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170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28059328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3777535914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/>
      <c r="U15" s="11"/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/>
      <c r="N16" s="11"/>
      <c r="O16" s="11"/>
      <c r="P16" s="11" t="s">
        <v>55</v>
      </c>
      <c r="Q16" s="11" t="s">
        <v>56</v>
      </c>
      <c r="R16" s="11" t="s">
        <v>341</v>
      </c>
      <c r="S16" s="11" t="s">
        <v>341</v>
      </c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/>
      <c r="AB16" s="11"/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6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6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/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/>
      <c r="K17" s="11"/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/>
      <c r="Y17" s="11"/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/>
      <c r="AF17" s="2"/>
      <c r="AG17" s="12"/>
      <c r="AH17" s="5">
        <f t="shared" ref="AH17:AH25" si="6">COUNTIF(B17:AF17,"P")+COUNTIF(B17:AC17,"H")</f>
        <v>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/>
      <c r="I18" s="11"/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/>
      <c r="P18" s="11"/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/>
      <c r="W18" s="11"/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/>
      <c r="AD18" s="11"/>
      <c r="AE18" s="11"/>
      <c r="AF18" s="11" t="s">
        <v>55</v>
      </c>
      <c r="AG18" s="12"/>
      <c r="AH18" s="5">
        <f t="shared" si="6"/>
        <v>8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/>
      <c r="F19" s="11"/>
      <c r="G19" s="11"/>
      <c r="H19" s="11" t="s">
        <v>55</v>
      </c>
      <c r="I19" s="11" t="s">
        <v>56</v>
      </c>
      <c r="J19" s="11" t="s">
        <v>341</v>
      </c>
      <c r="K19" s="11" t="s">
        <v>341</v>
      </c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/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/>
      <c r="AA19" s="11"/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8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8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/>
      <c r="D20" s="11"/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/>
      <c r="AF20" s="16"/>
      <c r="AG20" s="12"/>
      <c r="AH20" s="5">
        <f t="shared" si="6"/>
        <v>5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5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/>
      <c r="H21" s="11"/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/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/>
      <c r="V21" s="11"/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/>
      <c r="E22" s="11"/>
      <c r="F22" s="11"/>
      <c r="G22" s="11" t="s">
        <v>55</v>
      </c>
      <c r="H22" s="11" t="s">
        <v>56</v>
      </c>
      <c r="I22" s="11" t="s">
        <v>341</v>
      </c>
      <c r="J22" s="11" t="s">
        <v>341</v>
      </c>
      <c r="K22" s="11"/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/>
      <c r="S22" s="11"/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/>
      <c r="Z22" s="11"/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10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/>
      <c r="J23" s="11"/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/>
      <c r="Q23" s="11"/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/>
      <c r="X23" s="11"/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/>
      <c r="AE23" s="11"/>
      <c r="AF23" s="11"/>
      <c r="AG23" s="12"/>
      <c r="AH23" s="5">
        <f t="shared" si="6"/>
        <v>8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8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/>
      <c r="G24" s="11"/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/>
      <c r="N24" s="11"/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6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6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/>
      <c r="L25" s="35"/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/>
      <c r="S25" s="35"/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/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/>
      <c r="AG25" s="18"/>
      <c r="AH25" s="36">
        <f t="shared" si="6"/>
        <v>9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9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81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81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979" priority="1" operator="equal">
      <formula>"P"</formula>
    </cfRule>
    <cfRule type="cellIs" dxfId="978" priority="6" operator="equal">
      <formula>"D"</formula>
    </cfRule>
    <cfRule type="cellIs" dxfId="977" priority="7" operator="equal">
      <formula>"S"</formula>
    </cfRule>
  </conditionalFormatting>
  <conditionalFormatting sqref="B15:AF25">
    <cfRule type="cellIs" dxfId="976" priority="2" operator="equal">
      <formula>"L2"</formula>
    </cfRule>
    <cfRule type="cellIs" dxfId="975" priority="3" operator="equal">
      <formula>"L1"</formula>
    </cfRule>
    <cfRule type="cellIs" dxfId="974" priority="4" operator="equal">
      <formula>"F"</formula>
    </cfRule>
    <cfRule type="cellIs" dxfId="97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972" priority="8" stopIfTrue="1" operator="equal">
      <formula>"S"</formula>
    </cfRule>
    <cfRule type="cellIs" dxfId="971" priority="9" stopIfTrue="1" operator="equal">
      <formula>"D"</formula>
    </cfRule>
    <cfRule type="cellIs" dxfId="97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6"/>
  <dimension ref="A1:CG185"/>
  <sheetViews>
    <sheetView topLeftCell="A7" zoomScale="118" zoomScaleNormal="118" workbookViewId="0">
      <selection activeCell="B25" sqref="B25:F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169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24297504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3777412369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4" si="3">COUNTIF(B15:AF15,"AI")</f>
        <v>0</v>
      </c>
      <c r="AJ15" s="6">
        <f t="shared" ref="AJ15:AJ24" si="4">COUNTIF(B15:AF15,"AJ")</f>
        <v>0</v>
      </c>
      <c r="AK15" s="6">
        <f t="shared" ref="AK15:AK24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4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311</v>
      </c>
      <c r="Q18" s="11" t="s">
        <v>311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18</v>
      </c>
      <c r="AI18" s="5">
        <f t="shared" si="3"/>
        <v>0</v>
      </c>
      <c r="AJ18" s="6">
        <f t="shared" si="4"/>
        <v>0</v>
      </c>
      <c r="AK18" s="6">
        <f t="shared" si="5"/>
        <v>2</v>
      </c>
      <c r="AL18" s="6">
        <f t="shared" si="0"/>
        <v>0</v>
      </c>
      <c r="AM18" s="7">
        <f t="shared" si="1"/>
        <v>20</v>
      </c>
      <c r="AN18" s="8">
        <f t="shared" si="2"/>
        <v>90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299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22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95.652173913043484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>COUNTIF(B25:AF25,"P")+COUNTIF(B25:AC25,"H")</f>
        <v>21</v>
      </c>
      <c r="AI25" s="36">
        <f>COUNTIF(B25:AF25,"AI")</f>
        <v>0</v>
      </c>
      <c r="AJ25" s="37">
        <f>COUNTIF(B25:AF25,"AJ")</f>
        <v>0</v>
      </c>
      <c r="AK25" s="37">
        <f>COUNTIF(B25:AF25,"L1")</f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198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2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99.50248756218906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99.402487562189066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0.1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2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969" priority="1" operator="equal">
      <formula>"P"</formula>
    </cfRule>
    <cfRule type="cellIs" dxfId="968" priority="6" operator="equal">
      <formula>"D"</formula>
    </cfRule>
    <cfRule type="cellIs" dxfId="967" priority="7" operator="equal">
      <formula>"S"</formula>
    </cfRule>
  </conditionalFormatting>
  <conditionalFormatting sqref="B15:AF25">
    <cfRule type="cellIs" dxfId="966" priority="2" operator="equal">
      <formula>"L2"</formula>
    </cfRule>
    <cfRule type="cellIs" dxfId="965" priority="3" operator="equal">
      <formula>"L1"</formula>
    </cfRule>
    <cfRule type="cellIs" dxfId="964" priority="4" operator="equal">
      <formula>"F"</formula>
    </cfRule>
    <cfRule type="cellIs" dxfId="963" priority="5" operator="equal">
      <formula>"F"</formula>
    </cfRule>
  </conditionalFormatting>
  <conditionalFormatting sqref="H14:I14 N14:AC14 C14:E15 J14:M15 B14:B18 G14:G21 F14:F25 I15 N15:Q18 R15:U19 H15:H21 AB15:AC25 C16:D18 M16:M19 E16:E22 L16:L22 N19:N20 Z19:Z20 B19:D22 S20 X20 P20:P21 U20:W21 M21:M25 T21:T25 AA21:AA25 B23:E25 S15:V16 U18:X18 V15:AA18 Z15:AB15 AA16:AC16 AB18:AE18 V19:AB19 AD14:AF25 AC23:AF23 AA24:AC24 U22:Z25 Q21:AD21 N22:S25 L24:O24 S24:U24 Q25:T25 K25:M25 M21:O21 L16:O16 I16:K21 G18:J18 K19:Q19 D19:G19 C20:E20 C22:K22 E24:H24 G23:L25 F21:I21 C25:F25">
    <cfRule type="cellIs" dxfId="962" priority="8" stopIfTrue="1" operator="equal">
      <formula>"S"</formula>
    </cfRule>
    <cfRule type="cellIs" dxfId="961" priority="9" stopIfTrue="1" operator="equal">
      <formula>"D"</formula>
    </cfRule>
    <cfRule type="cellIs" dxfId="96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5"/>
  <dimension ref="A1:CG185"/>
  <sheetViews>
    <sheetView topLeftCell="A10" zoomScale="89" zoomScaleNormal="89" workbookViewId="0">
      <selection sqref="A1:AP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168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333</v>
      </c>
      <c r="AC12" s="110"/>
      <c r="AD12" s="111" t="s">
        <v>333</v>
      </c>
      <c r="AE12" s="110"/>
      <c r="AF12" s="109" t="s">
        <v>333</v>
      </c>
      <c r="AG12" s="110"/>
      <c r="AH12" s="59" t="s">
        <v>333</v>
      </c>
      <c r="AI12" s="59" t="s">
        <v>333</v>
      </c>
      <c r="AJ12" s="59" t="s">
        <v>333</v>
      </c>
      <c r="AK12" s="59" t="s">
        <v>333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 t="s">
        <v>341</v>
      </c>
      <c r="W15" s="11" t="s">
        <v>55</v>
      </c>
      <c r="X15" s="11" t="s">
        <v>56</v>
      </c>
      <c r="Y15" s="11"/>
      <c r="Z15" s="11"/>
      <c r="AA15" s="11"/>
      <c r="AB15" s="11"/>
      <c r="AC15" s="11" t="s">
        <v>341</v>
      </c>
      <c r="AD15" s="2"/>
      <c r="AE15" s="2"/>
      <c r="AF15" s="2"/>
      <c r="AG15" s="12"/>
      <c r="AH15" s="5">
        <f>COUNTIF(B15:AF15,"P")+COUNTIF(B15:AF15,"H")</f>
        <v>2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2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 t="s">
        <v>299</v>
      </c>
      <c r="I16" s="11" t="s">
        <v>55</v>
      </c>
      <c r="J16" s="11" t="s">
        <v>56</v>
      </c>
      <c r="K16" s="11"/>
      <c r="L16" s="11"/>
      <c r="M16" s="11"/>
      <c r="N16" s="11"/>
      <c r="O16" s="11" t="s">
        <v>341</v>
      </c>
      <c r="P16" s="11" t="s">
        <v>55</v>
      </c>
      <c r="Q16" s="11" t="s">
        <v>56</v>
      </c>
      <c r="R16" s="11"/>
      <c r="S16" s="11"/>
      <c r="T16" s="11"/>
      <c r="U16" s="11"/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 t="s">
        <v>341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3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4</v>
      </c>
      <c r="AN16" s="8">
        <f t="shared" si="2"/>
        <v>75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 t="s">
        <v>341</v>
      </c>
      <c r="F17" s="11" t="s">
        <v>55</v>
      </c>
      <c r="G17" s="11" t="s">
        <v>56</v>
      </c>
      <c r="H17" s="11"/>
      <c r="I17" s="11"/>
      <c r="J17" s="11"/>
      <c r="K17" s="11"/>
      <c r="L17" s="11" t="s">
        <v>341</v>
      </c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 t="s">
        <v>300</v>
      </c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2</v>
      </c>
      <c r="AI17" s="5">
        <f t="shared" si="3"/>
        <v>1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3</v>
      </c>
      <c r="AN17" s="8">
        <f t="shared" si="2"/>
        <v>66.666666666666657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 t="s">
        <v>299</v>
      </c>
      <c r="I18" s="11"/>
      <c r="J18" s="11" t="s">
        <v>299</v>
      </c>
      <c r="K18" s="11" t="s">
        <v>55</v>
      </c>
      <c r="L18" s="11" t="s">
        <v>56</v>
      </c>
      <c r="M18" s="11"/>
      <c r="N18" s="11"/>
      <c r="O18" s="11"/>
      <c r="P18" s="11"/>
      <c r="Q18" s="11" t="s">
        <v>341</v>
      </c>
      <c r="R18" s="11" t="s">
        <v>55</v>
      </c>
      <c r="S18" s="11" t="s">
        <v>56</v>
      </c>
      <c r="T18" s="11"/>
      <c r="U18" s="11"/>
      <c r="V18" s="11"/>
      <c r="W18" s="11"/>
      <c r="X18" s="11" t="s">
        <v>341</v>
      </c>
      <c r="Y18" s="11" t="s">
        <v>55</v>
      </c>
      <c r="Z18" s="11" t="s">
        <v>56</v>
      </c>
      <c r="AA18" s="11"/>
      <c r="AB18" s="11"/>
      <c r="AC18" s="11"/>
      <c r="AD18" s="11"/>
      <c r="AE18" s="11" t="s">
        <v>341</v>
      </c>
      <c r="AF18" s="11" t="s">
        <v>55</v>
      </c>
      <c r="AG18" s="12"/>
      <c r="AH18" s="5">
        <f t="shared" si="6"/>
        <v>3</v>
      </c>
      <c r="AI18" s="5">
        <f t="shared" si="3"/>
        <v>0</v>
      </c>
      <c r="AJ18" s="6">
        <f t="shared" si="4"/>
        <v>2</v>
      </c>
      <c r="AK18" s="6">
        <f t="shared" si="5"/>
        <v>0</v>
      </c>
      <c r="AL18" s="6">
        <f t="shared" si="0"/>
        <v>0</v>
      </c>
      <c r="AM18" s="7">
        <f t="shared" si="1"/>
        <v>5</v>
      </c>
      <c r="AN18" s="8">
        <f t="shared" si="2"/>
        <v>60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 t="s">
        <v>341</v>
      </c>
      <c r="H19" s="11" t="s">
        <v>55</v>
      </c>
      <c r="I19" s="11" t="s">
        <v>56</v>
      </c>
      <c r="J19" s="11"/>
      <c r="K19" s="11"/>
      <c r="L19" s="11"/>
      <c r="M19" s="11"/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 t="s">
        <v>341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3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3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 t="s">
        <v>341</v>
      </c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 t="s">
        <v>299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1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2</v>
      </c>
      <c r="AN20" s="8">
        <f t="shared" si="2"/>
        <v>50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/>
      <c r="F21" s="11"/>
      <c r="G21" s="11"/>
      <c r="H21" s="11"/>
      <c r="I21" s="11" t="s">
        <v>341</v>
      </c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 t="s">
        <v>341</v>
      </c>
      <c r="X21" s="11" t="s">
        <v>55</v>
      </c>
      <c r="Y21" s="11" t="s">
        <v>56</v>
      </c>
      <c r="Z21" s="11"/>
      <c r="AA21" s="11"/>
      <c r="AB21" s="11"/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4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4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 t="s">
        <v>300</v>
      </c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 t="s">
        <v>341</v>
      </c>
      <c r="N22" s="11" t="s">
        <v>55</v>
      </c>
      <c r="O22" s="11" t="s">
        <v>56</v>
      </c>
      <c r="P22" s="11"/>
      <c r="Q22" s="11"/>
      <c r="R22" s="11"/>
      <c r="S22" s="11"/>
      <c r="T22" s="11" t="s">
        <v>341</v>
      </c>
      <c r="U22" s="11" t="s">
        <v>55</v>
      </c>
      <c r="V22" s="11" t="s">
        <v>56</v>
      </c>
      <c r="W22" s="11"/>
      <c r="X22" s="11"/>
      <c r="Y22" s="11"/>
      <c r="Z22" s="11"/>
      <c r="AA22" s="11" t="s">
        <v>341</v>
      </c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3</v>
      </c>
      <c r="AI22" s="5">
        <f t="shared" si="3"/>
        <v>1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4</v>
      </c>
      <c r="AN22" s="8">
        <f t="shared" si="2"/>
        <v>75</v>
      </c>
      <c r="AO22" s="106"/>
      <c r="AP22" s="107"/>
    </row>
    <row r="23" spans="1:42" x14ac:dyDescent="0.25">
      <c r="A23" s="9" t="s">
        <v>43</v>
      </c>
      <c r="B23" s="11"/>
      <c r="C23" s="11"/>
      <c r="D23" s="11" t="s">
        <v>341</v>
      </c>
      <c r="E23" s="11" t="s">
        <v>55</v>
      </c>
      <c r="F23" s="11" t="s">
        <v>56</v>
      </c>
      <c r="G23" s="11"/>
      <c r="H23" s="11"/>
      <c r="I23" s="11"/>
      <c r="J23" s="11"/>
      <c r="K23" s="11" t="s">
        <v>341</v>
      </c>
      <c r="L23" s="11" t="s">
        <v>55</v>
      </c>
      <c r="M23" s="11" t="s">
        <v>56</v>
      </c>
      <c r="N23" s="11"/>
      <c r="O23" s="11"/>
      <c r="P23" s="11"/>
      <c r="Q23" s="11"/>
      <c r="R23" s="11" t="s">
        <v>299</v>
      </c>
      <c r="S23" s="11" t="s">
        <v>55</v>
      </c>
      <c r="T23" s="11" t="s">
        <v>56</v>
      </c>
      <c r="U23" s="11"/>
      <c r="V23" s="11"/>
      <c r="W23" s="11"/>
      <c r="X23" s="11"/>
      <c r="Y23" s="11" t="s">
        <v>341</v>
      </c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3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4</v>
      </c>
      <c r="AN23" s="8">
        <f t="shared" si="2"/>
        <v>75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 t="s">
        <v>341</v>
      </c>
      <c r="I24" s="11" t="s">
        <v>55</v>
      </c>
      <c r="J24" s="11" t="s">
        <v>56</v>
      </c>
      <c r="K24" s="11"/>
      <c r="L24" s="11"/>
      <c r="M24" s="11"/>
      <c r="N24" s="11"/>
      <c r="O24" s="11" t="s">
        <v>341</v>
      </c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3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3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 t="s">
        <v>341</v>
      </c>
      <c r="N25" s="35" t="s">
        <v>55</v>
      </c>
      <c r="O25" s="35" t="s">
        <v>56</v>
      </c>
      <c r="P25" s="35"/>
      <c r="Q25" s="35"/>
      <c r="R25" s="35"/>
      <c r="S25" s="35"/>
      <c r="T25" s="35" t="s">
        <v>341</v>
      </c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4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4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31</v>
      </c>
      <c r="AI26" s="47">
        <f t="shared" ref="AI26:AM26" si="7">SUM(AI14:AI25)</f>
        <v>2</v>
      </c>
      <c r="AJ26" s="47">
        <f t="shared" si="7"/>
        <v>5</v>
      </c>
      <c r="AK26" s="47">
        <f t="shared" si="7"/>
        <v>0</v>
      </c>
      <c r="AL26" s="47">
        <f t="shared" si="7"/>
        <v>0</v>
      </c>
      <c r="AM26" s="47">
        <f t="shared" si="7"/>
        <v>38</v>
      </c>
      <c r="AN26" s="48">
        <f>IF(AM26=0,"",(AM26-AI26-AJ26)*100)/AM26</f>
        <v>81.578947368421055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81.578947368421055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959" priority="1" operator="equal">
      <formula>"P"</formula>
    </cfRule>
    <cfRule type="cellIs" dxfId="958" priority="6" operator="equal">
      <formula>"D"</formula>
    </cfRule>
    <cfRule type="cellIs" dxfId="957" priority="7" operator="equal">
      <formula>"S"</formula>
    </cfRule>
  </conditionalFormatting>
  <conditionalFormatting sqref="B15:AF25">
    <cfRule type="cellIs" dxfId="956" priority="2" operator="equal">
      <formula>"L2"</formula>
    </cfRule>
    <cfRule type="cellIs" dxfId="955" priority="3" operator="equal">
      <formula>"L1"</formula>
    </cfRule>
    <cfRule type="cellIs" dxfId="954" priority="4" operator="equal">
      <formula>"F"</formula>
    </cfRule>
    <cfRule type="cellIs" dxfId="95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952" priority="8" stopIfTrue="1" operator="equal">
      <formula>"S"</formula>
    </cfRule>
    <cfRule type="cellIs" dxfId="951" priority="9" stopIfTrue="1" operator="equal">
      <formula>"D"</formula>
    </cfRule>
    <cfRule type="cellIs" dxfId="95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4"/>
  <dimension ref="A1:CG185"/>
  <sheetViews>
    <sheetView topLeftCell="A11" zoomScale="93" zoomScaleNormal="93" workbookViewId="0">
      <selection activeCell="K24" sqref="K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167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311</v>
      </c>
      <c r="W17" s="11" t="s">
        <v>311</v>
      </c>
      <c r="X17" s="11" t="s">
        <v>311</v>
      </c>
      <c r="Y17" s="11" t="s">
        <v>311</v>
      </c>
      <c r="Z17" s="11" t="s">
        <v>311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14</v>
      </c>
      <c r="AI17" s="5">
        <f t="shared" si="3"/>
        <v>0</v>
      </c>
      <c r="AJ17" s="6">
        <f t="shared" si="4"/>
        <v>0</v>
      </c>
      <c r="AK17" s="6">
        <f t="shared" si="5"/>
        <v>5</v>
      </c>
      <c r="AL17" s="6">
        <f t="shared" si="0"/>
        <v>0</v>
      </c>
      <c r="AM17" s="7">
        <f t="shared" si="1"/>
        <v>19</v>
      </c>
      <c r="AN17" s="8">
        <f t="shared" si="2"/>
        <v>73.68421052631578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299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18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94.73684210526315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311</v>
      </c>
      <c r="AC21" s="11" t="s">
        <v>311</v>
      </c>
      <c r="AD21" s="11" t="s">
        <v>311</v>
      </c>
      <c r="AE21" s="11" t="s">
        <v>55</v>
      </c>
      <c r="AF21" s="11" t="s">
        <v>56</v>
      </c>
      <c r="AG21" s="12"/>
      <c r="AH21" s="5">
        <f t="shared" si="6"/>
        <v>17</v>
      </c>
      <c r="AI21" s="5">
        <f t="shared" si="3"/>
        <v>0</v>
      </c>
      <c r="AJ21" s="6">
        <f t="shared" si="4"/>
        <v>0</v>
      </c>
      <c r="AK21" s="6">
        <f t="shared" si="5"/>
        <v>3</v>
      </c>
      <c r="AL21" s="6">
        <f>COUNTIF(B21:AD21,"L2")</f>
        <v>0</v>
      </c>
      <c r="AM21" s="7">
        <f t="shared" si="1"/>
        <v>20</v>
      </c>
      <c r="AN21" s="8">
        <f t="shared" si="2"/>
        <v>85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299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17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94.444444444444443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191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8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99.004975124378106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98.6049751243781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0.4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8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949" priority="1" operator="equal">
      <formula>"P"</formula>
    </cfRule>
    <cfRule type="cellIs" dxfId="948" priority="6" operator="equal">
      <formula>"D"</formula>
    </cfRule>
    <cfRule type="cellIs" dxfId="947" priority="7" operator="equal">
      <formula>"S"</formula>
    </cfRule>
  </conditionalFormatting>
  <conditionalFormatting sqref="B15:AF25">
    <cfRule type="cellIs" dxfId="946" priority="2" operator="equal">
      <formula>"L2"</formula>
    </cfRule>
    <cfRule type="cellIs" dxfId="945" priority="3" operator="equal">
      <formula>"L1"</formula>
    </cfRule>
    <cfRule type="cellIs" dxfId="944" priority="4" operator="equal">
      <formula>"F"</formula>
    </cfRule>
    <cfRule type="cellIs" dxfId="94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M21:M25 T21:T25 AA21:AA25 B23:E25 G23:L25 S15:V15 Z15:AC15 I17:L17 G18:J18 D19:G19 C20:E20 C22:K22 F21:I21 M21:O21 Q21:Z21 Q22:T22 N22:S25 Q25:T25 U22:Z25">
    <cfRule type="cellIs" dxfId="942" priority="8" stopIfTrue="1" operator="equal">
      <formula>"S"</formula>
    </cfRule>
    <cfRule type="cellIs" dxfId="941" priority="9" stopIfTrue="1" operator="equal">
      <formula>"D"</formula>
    </cfRule>
    <cfRule type="cellIs" dxfId="94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3"/>
  <dimension ref="A1:CG185"/>
  <sheetViews>
    <sheetView tabSelected="1" topLeftCell="A4" zoomScale="95" zoomScaleNormal="95" workbookViewId="0">
      <selection activeCell="AB24" sqref="AB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166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25718627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3777554481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 t="s">
        <v>341</v>
      </c>
      <c r="U15" s="11"/>
      <c r="V15" s="11"/>
      <c r="W15" s="11" t="s">
        <v>55</v>
      </c>
      <c r="X15" s="11" t="s">
        <v>56</v>
      </c>
      <c r="Y15" s="11"/>
      <c r="Z15" s="11"/>
      <c r="AA15" s="11" t="s">
        <v>341</v>
      </c>
      <c r="AB15" s="11"/>
      <c r="AC15" s="11"/>
      <c r="AD15" s="2"/>
      <c r="AE15" s="2"/>
      <c r="AF15" s="2"/>
      <c r="AG15" s="12"/>
      <c r="AH15" s="5">
        <f>COUNTIF(B15:AF15,"P")+COUNTIF(B15:AF15,"H")</f>
        <v>2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2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/>
      <c r="I16" s="11" t="s">
        <v>55</v>
      </c>
      <c r="J16" s="11" t="s">
        <v>56</v>
      </c>
      <c r="K16" s="11"/>
      <c r="L16" s="11"/>
      <c r="M16" s="11" t="s">
        <v>341</v>
      </c>
      <c r="N16" s="11"/>
      <c r="O16" s="11"/>
      <c r="P16" s="11" t="s">
        <v>55</v>
      </c>
      <c r="Q16" s="11" t="s">
        <v>56</v>
      </c>
      <c r="R16" s="11"/>
      <c r="S16" s="11"/>
      <c r="T16" s="11" t="s">
        <v>341</v>
      </c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4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4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 t="s">
        <v>341</v>
      </c>
      <c r="K17" s="11"/>
      <c r="L17" s="11"/>
      <c r="M17" s="11" t="s">
        <v>55</v>
      </c>
      <c r="N17" s="11" t="s">
        <v>56</v>
      </c>
      <c r="O17" s="11"/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 t="s">
        <v>341</v>
      </c>
      <c r="Y17" s="11"/>
      <c r="Z17" s="11"/>
      <c r="AA17" s="11" t="s">
        <v>55</v>
      </c>
      <c r="AB17" s="11" t="s">
        <v>56</v>
      </c>
      <c r="AC17" s="11"/>
      <c r="AD17" s="11"/>
      <c r="AE17" s="11" t="s">
        <v>341</v>
      </c>
      <c r="AF17" s="2"/>
      <c r="AG17" s="12"/>
      <c r="AH17" s="5">
        <f t="shared" ref="AH17:AH25" si="6">COUNTIF(B17:AF17,"P")+COUNTIF(B17:AC17,"H")</f>
        <v>4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4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 t="s">
        <v>341</v>
      </c>
      <c r="I18" s="11"/>
      <c r="J18" s="11"/>
      <c r="K18" s="11" t="s">
        <v>55</v>
      </c>
      <c r="L18" s="11" t="s">
        <v>56</v>
      </c>
      <c r="M18" s="11"/>
      <c r="N18" s="11"/>
      <c r="O18" s="11" t="s">
        <v>341</v>
      </c>
      <c r="P18" s="11"/>
      <c r="Q18" s="11"/>
      <c r="R18" s="11" t="s">
        <v>55</v>
      </c>
      <c r="S18" s="11" t="s">
        <v>56</v>
      </c>
      <c r="T18" s="11"/>
      <c r="U18" s="11"/>
      <c r="V18" s="11" t="s">
        <v>341</v>
      </c>
      <c r="W18" s="11"/>
      <c r="X18" s="11"/>
      <c r="Y18" s="11" t="s">
        <v>55</v>
      </c>
      <c r="Z18" s="11" t="s">
        <v>56</v>
      </c>
      <c r="AA18" s="11"/>
      <c r="AB18" s="11"/>
      <c r="AC18" s="11" t="s">
        <v>341</v>
      </c>
      <c r="AD18" s="11"/>
      <c r="AE18" s="11"/>
      <c r="AF18" s="11" t="s">
        <v>55</v>
      </c>
      <c r="AG18" s="12"/>
      <c r="AH18" s="5">
        <f t="shared" si="6"/>
        <v>4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4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 t="s">
        <v>341</v>
      </c>
      <c r="F19" s="11"/>
      <c r="G19" s="11"/>
      <c r="H19" s="11" t="s">
        <v>55</v>
      </c>
      <c r="I19" s="11" t="s">
        <v>56</v>
      </c>
      <c r="J19" s="11"/>
      <c r="K19" s="11"/>
      <c r="L19" s="11" t="s">
        <v>341</v>
      </c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 t="s">
        <v>341</v>
      </c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4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4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 t="s">
        <v>341</v>
      </c>
      <c r="AF20" s="16"/>
      <c r="AG20" s="12"/>
      <c r="AH20" s="5">
        <f t="shared" si="6"/>
        <v>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 t="s">
        <v>341</v>
      </c>
      <c r="H21" s="11"/>
      <c r="I21" s="11"/>
      <c r="J21" s="11" t="s">
        <v>55</v>
      </c>
      <c r="K21" s="11" t="s">
        <v>56</v>
      </c>
      <c r="L21" s="11"/>
      <c r="M21" s="11"/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 t="s">
        <v>341</v>
      </c>
      <c r="V21" s="11"/>
      <c r="W21" s="11"/>
      <c r="X21" s="11" t="s">
        <v>55</v>
      </c>
      <c r="Y21" s="11" t="s">
        <v>56</v>
      </c>
      <c r="Z21" s="11"/>
      <c r="AA21" s="11"/>
      <c r="AB21" s="11" t="s">
        <v>341</v>
      </c>
      <c r="AC21" s="11"/>
      <c r="AD21" s="11"/>
      <c r="AE21" s="11" t="s">
        <v>55</v>
      </c>
      <c r="AF21" s="11" t="s">
        <v>56</v>
      </c>
      <c r="AG21" s="12"/>
      <c r="AH21" s="5">
        <f t="shared" si="6"/>
        <v>4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4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/>
      <c r="D22" s="11" t="s">
        <v>341</v>
      </c>
      <c r="E22" s="11"/>
      <c r="F22" s="11"/>
      <c r="G22" s="11" t="s">
        <v>55</v>
      </c>
      <c r="H22" s="11" t="s">
        <v>56</v>
      </c>
      <c r="I22" s="11"/>
      <c r="J22" s="11"/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 t="s">
        <v>341</v>
      </c>
      <c r="S22" s="11"/>
      <c r="T22" s="11"/>
      <c r="U22" s="11" t="s">
        <v>55</v>
      </c>
      <c r="V22" s="11" t="s">
        <v>56</v>
      </c>
      <c r="W22" s="11"/>
      <c r="X22" s="11"/>
      <c r="Y22" s="11" t="s">
        <v>341</v>
      </c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4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4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/>
      <c r="E23" s="11" t="s">
        <v>55</v>
      </c>
      <c r="F23" s="11" t="s">
        <v>56</v>
      </c>
      <c r="G23" s="11"/>
      <c r="H23" s="11"/>
      <c r="I23" s="11" t="s">
        <v>341</v>
      </c>
      <c r="J23" s="11"/>
      <c r="K23" s="11"/>
      <c r="L23" s="11" t="s">
        <v>55</v>
      </c>
      <c r="M23" s="11" t="s">
        <v>56</v>
      </c>
      <c r="N23" s="11"/>
      <c r="O23" s="11"/>
      <c r="P23" s="11" t="s">
        <v>341</v>
      </c>
      <c r="Q23" s="11"/>
      <c r="R23" s="11"/>
      <c r="S23" s="11" t="s">
        <v>55</v>
      </c>
      <c r="T23" s="11" t="s">
        <v>56</v>
      </c>
      <c r="U23" s="11"/>
      <c r="V23" s="11"/>
      <c r="W23" s="11" t="s">
        <v>341</v>
      </c>
      <c r="X23" s="11"/>
      <c r="Y23" s="11"/>
      <c r="Z23" s="11" t="s">
        <v>55</v>
      </c>
      <c r="AA23" s="11" t="s">
        <v>56</v>
      </c>
      <c r="AB23" s="11"/>
      <c r="AC23" s="11"/>
      <c r="AD23" s="11" t="s">
        <v>341</v>
      </c>
      <c r="AE23" s="11"/>
      <c r="AF23" s="11"/>
      <c r="AG23" s="12"/>
      <c r="AH23" s="5">
        <f t="shared" si="6"/>
        <v>5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5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 t="s">
        <v>341</v>
      </c>
      <c r="G24" s="11"/>
      <c r="H24" s="11"/>
      <c r="I24" s="11" t="s">
        <v>55</v>
      </c>
      <c r="J24" s="11" t="s">
        <v>56</v>
      </c>
      <c r="K24" s="11"/>
      <c r="L24" s="11"/>
      <c r="M24" s="11" t="s">
        <v>341</v>
      </c>
      <c r="N24" s="11"/>
      <c r="O24" s="11"/>
      <c r="P24" s="11" t="s">
        <v>55</v>
      </c>
      <c r="Q24" s="11" t="s">
        <v>56</v>
      </c>
      <c r="R24" s="11"/>
      <c r="S24" s="11"/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4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4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 t="s">
        <v>341</v>
      </c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 t="s">
        <v>341</v>
      </c>
      <c r="M25" s="35"/>
      <c r="N25" s="35" t="s">
        <v>55</v>
      </c>
      <c r="O25" s="35" t="s">
        <v>56</v>
      </c>
      <c r="P25" s="35"/>
      <c r="Q25" s="35"/>
      <c r="R25" s="35" t="s">
        <v>341</v>
      </c>
      <c r="S25" s="35"/>
      <c r="T25" s="35"/>
      <c r="U25" s="35" t="s">
        <v>55</v>
      </c>
      <c r="V25" s="35" t="s">
        <v>56</v>
      </c>
      <c r="W25" s="35"/>
      <c r="X25" s="35"/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 t="s">
        <v>341</v>
      </c>
      <c r="AG25" s="18"/>
      <c r="AH25" s="36">
        <f t="shared" si="6"/>
        <v>5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5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42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42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939" priority="1" operator="equal">
      <formula>"P"</formula>
    </cfRule>
    <cfRule type="cellIs" dxfId="938" priority="6" operator="equal">
      <formula>"D"</formula>
    </cfRule>
    <cfRule type="cellIs" dxfId="937" priority="7" operator="equal">
      <formula>"S"</formula>
    </cfRule>
  </conditionalFormatting>
  <conditionalFormatting sqref="B15:AF25">
    <cfRule type="cellIs" dxfId="936" priority="2" operator="equal">
      <formula>"L2"</formula>
    </cfRule>
    <cfRule type="cellIs" dxfId="935" priority="3" operator="equal">
      <formula>"L1"</formula>
    </cfRule>
    <cfRule type="cellIs" dxfId="934" priority="4" operator="equal">
      <formula>"F"</formula>
    </cfRule>
    <cfRule type="cellIs" dxfId="93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932" priority="8" stopIfTrue="1" operator="equal">
      <formula>"S"</formula>
    </cfRule>
    <cfRule type="cellIs" dxfId="931" priority="9" stopIfTrue="1" operator="equal">
      <formula>"D"</formula>
    </cfRule>
    <cfRule type="cellIs" dxfId="93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2"/>
  <dimension ref="A1:CG185"/>
  <sheetViews>
    <sheetView topLeftCell="A2" zoomScale="124" zoomScaleNormal="124" workbookViewId="0">
      <selection activeCell="AR13" sqref="AR1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165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 t="s">
        <v>299</v>
      </c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</v>
      </c>
      <c r="AN19" s="8">
        <f t="shared" si="2"/>
        <v>0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1</v>
      </c>
      <c r="AN26" s="48">
        <f>IF(AM26=0,"",(AM26-AI26-AJ26)*100)/AM26</f>
        <v>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929" priority="1" operator="equal">
      <formula>"P"</formula>
    </cfRule>
    <cfRule type="cellIs" dxfId="928" priority="6" operator="equal">
      <formula>"D"</formula>
    </cfRule>
    <cfRule type="cellIs" dxfId="927" priority="7" operator="equal">
      <formula>"S"</formula>
    </cfRule>
  </conditionalFormatting>
  <conditionalFormatting sqref="B15:AF25">
    <cfRule type="cellIs" dxfId="926" priority="2" operator="equal">
      <formula>"L2"</formula>
    </cfRule>
    <cfRule type="cellIs" dxfId="925" priority="3" operator="equal">
      <formula>"L1"</formula>
    </cfRule>
    <cfRule type="cellIs" dxfId="924" priority="4" operator="equal">
      <formula>"F"</formula>
    </cfRule>
    <cfRule type="cellIs" dxfId="92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922" priority="8" stopIfTrue="1" operator="equal">
      <formula>"S"</formula>
    </cfRule>
    <cfRule type="cellIs" dxfId="921" priority="9" stopIfTrue="1" operator="equal">
      <formula>"D"</formula>
    </cfRule>
    <cfRule type="cellIs" dxfId="92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1"/>
  <dimension ref="A1:CG185"/>
  <sheetViews>
    <sheetView topLeftCell="A16" zoomScale="106" zoomScaleNormal="106" workbookViewId="0">
      <selection activeCell="J24" sqref="J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164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36615893</v>
      </c>
      <c r="AA3" s="144"/>
      <c r="AB3" s="144"/>
      <c r="AC3" s="144"/>
      <c r="AD3" s="144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3777229444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299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18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94.73684210526315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6" t="s">
        <v>341</v>
      </c>
      <c r="H23" s="6" t="s">
        <v>341</v>
      </c>
      <c r="I23" s="6" t="s">
        <v>341</v>
      </c>
      <c r="J23" s="6" t="s">
        <v>341</v>
      </c>
      <c r="K23" s="6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299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20</v>
      </c>
      <c r="AI25" s="36">
        <f t="shared" si="3"/>
        <v>0</v>
      </c>
      <c r="AJ25" s="37">
        <f t="shared" si="4"/>
        <v>1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95.238095238095227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199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0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99.004975124378106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99.004975124378106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D3"/>
  </mergeCells>
  <conditionalFormatting sqref="B23:F23 B14:AF22 B24:AF25 L23:AF23">
    <cfRule type="cellIs" dxfId="919" priority="1" operator="equal">
      <formula>"P"</formula>
    </cfRule>
    <cfRule type="cellIs" dxfId="918" priority="6" operator="equal">
      <formula>"D"</formula>
    </cfRule>
    <cfRule type="cellIs" dxfId="917" priority="7" operator="equal">
      <formula>"S"</formula>
    </cfRule>
  </conditionalFormatting>
  <conditionalFormatting sqref="B23:F23 B15:AF22 B24:AF25 L23:AF23">
    <cfRule type="cellIs" dxfId="916" priority="2" operator="equal">
      <formula>"L2"</formula>
    </cfRule>
    <cfRule type="cellIs" dxfId="915" priority="3" operator="equal">
      <formula>"L1"</formula>
    </cfRule>
    <cfRule type="cellIs" dxfId="914" priority="4" operator="equal">
      <formula>"F"</formula>
    </cfRule>
    <cfRule type="cellIs" dxfId="913" priority="5" operator="equal">
      <formula>"F"</formula>
    </cfRule>
  </conditionalFormatting>
  <conditionalFormatting sqref="H14:I14 N14:AC14 C14:E15 J14:M15 B14:B18 G14:G21 F14:F25 AD14:AF25 I15 R15:U19 H15:H21 AB15:AC25 C16:D18 M16:M19 I16:K21 E16:E22 O19:Q19 N19:N20 Z19:Z20 S20 X20 P20:P21 U20:W21 M21:M25 T21:T25 AA21:AA25 G24:L25 S15:V16 V15:AA18 U18:X18 Z15:AC15 AA16:AC16 AB18:AE18 V19:AB19 X22:AA22 Q21:AD21 Q22:T22 N22:S25 U22:Z25 S24:U24 Q25:T25 L24:O24 K25:M25 L16:L23 E24:H24 F21:H21 M21:O21 D19:G19 G18:J18 I17:L17 L16:O16 N15:Q18 B19:D22 C22:K22 B23:E25 AC23:AE23">
    <cfRule type="cellIs" dxfId="912" priority="8" stopIfTrue="1" operator="equal">
      <formula>"S"</formula>
    </cfRule>
    <cfRule type="cellIs" dxfId="911" priority="9" stopIfTrue="1" operator="equal">
      <formula>"D"</formula>
    </cfRule>
    <cfRule type="cellIs" dxfId="91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0"/>
  <dimension ref="A1:CG185"/>
  <sheetViews>
    <sheetView topLeftCell="A13" zoomScale="136" zoomScaleNormal="136" workbookViewId="0">
      <selection activeCell="L19" sqref="L19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163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36615893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3777229444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 t="s">
        <v>299</v>
      </c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</v>
      </c>
      <c r="AN19" s="8">
        <f t="shared" si="2"/>
        <v>0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1</v>
      </c>
      <c r="AN26" s="48">
        <f>IF(AM26=0,"",(AM26-AI26-AJ26)*100)/AM26</f>
        <v>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909" priority="1" operator="equal">
      <formula>"P"</formula>
    </cfRule>
    <cfRule type="cellIs" dxfId="908" priority="6" operator="equal">
      <formula>"D"</formula>
    </cfRule>
    <cfRule type="cellIs" dxfId="907" priority="7" operator="equal">
      <formula>"S"</formula>
    </cfRule>
  </conditionalFormatting>
  <conditionalFormatting sqref="B15:AF25">
    <cfRule type="cellIs" dxfId="906" priority="2" operator="equal">
      <formula>"L2"</formula>
    </cfRule>
    <cfRule type="cellIs" dxfId="905" priority="3" operator="equal">
      <formula>"L1"</formula>
    </cfRule>
    <cfRule type="cellIs" dxfId="904" priority="4" operator="equal">
      <formula>"F"</formula>
    </cfRule>
    <cfRule type="cellIs" dxfId="90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902" priority="8" stopIfTrue="1" operator="equal">
      <formula>"S"</formula>
    </cfRule>
    <cfRule type="cellIs" dxfId="901" priority="9" stopIfTrue="1" operator="equal">
      <formula>"D"</formula>
    </cfRule>
    <cfRule type="cellIs" dxfId="90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9"/>
  <dimension ref="A1:CG185"/>
  <sheetViews>
    <sheetView topLeftCell="A13" zoomScale="154" zoomScaleNormal="154" workbookViewId="0">
      <selection activeCell="F25" sqref="F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162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36615893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3777229444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 t="s">
        <v>299</v>
      </c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</v>
      </c>
      <c r="AN19" s="8">
        <f t="shared" si="2"/>
        <v>0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 t="s">
        <v>299</v>
      </c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1</v>
      </c>
      <c r="AK25" s="37">
        <f t="shared" si="5"/>
        <v>0</v>
      </c>
      <c r="AL25" s="37">
        <f>COUNTIF(B25:AE25,"L2")</f>
        <v>0</v>
      </c>
      <c r="AM25" s="38">
        <f t="shared" si="1"/>
        <v>1</v>
      </c>
      <c r="AN25" s="39">
        <f t="shared" si="2"/>
        <v>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0</v>
      </c>
      <c r="AL26" s="47">
        <f t="shared" si="7"/>
        <v>0</v>
      </c>
      <c r="AM26" s="47">
        <f t="shared" si="7"/>
        <v>2</v>
      </c>
      <c r="AN26" s="48">
        <f>IF(AM26=0,"",(AM26-AI26-AJ26)*100)/AM26</f>
        <v>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899" priority="1" operator="equal">
      <formula>"P"</formula>
    </cfRule>
    <cfRule type="cellIs" dxfId="898" priority="6" operator="equal">
      <formula>"D"</formula>
    </cfRule>
    <cfRule type="cellIs" dxfId="897" priority="7" operator="equal">
      <formula>"S"</formula>
    </cfRule>
  </conditionalFormatting>
  <conditionalFormatting sqref="B15:AF25">
    <cfRule type="cellIs" dxfId="896" priority="2" operator="equal">
      <formula>"L2"</formula>
    </cfRule>
    <cfRule type="cellIs" dxfId="895" priority="3" operator="equal">
      <formula>"L1"</formula>
    </cfRule>
    <cfRule type="cellIs" dxfId="894" priority="4" operator="equal">
      <formula>"F"</formula>
    </cfRule>
    <cfRule type="cellIs" dxfId="89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892" priority="8" stopIfTrue="1" operator="equal">
      <formula>"S"</formula>
    </cfRule>
    <cfRule type="cellIs" dxfId="891" priority="9" stopIfTrue="1" operator="equal">
      <formula>"D"</formula>
    </cfRule>
    <cfRule type="cellIs" dxfId="89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8"/>
  <dimension ref="A1:CG185"/>
  <sheetViews>
    <sheetView topLeftCell="A12" zoomScale="118" zoomScaleNormal="118" workbookViewId="0">
      <selection activeCell="K24" sqref="K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161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 t="s">
        <v>299</v>
      </c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1</v>
      </c>
      <c r="AN16" s="8">
        <f t="shared" si="2"/>
        <v>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 t="s">
        <v>299</v>
      </c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</v>
      </c>
      <c r="AN24" s="8">
        <f t="shared" si="2"/>
        <v>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0</v>
      </c>
      <c r="AL26" s="47">
        <f t="shared" si="7"/>
        <v>0</v>
      </c>
      <c r="AM26" s="47">
        <f t="shared" si="7"/>
        <v>2</v>
      </c>
      <c r="AN26" s="48">
        <f>IF(AM26=0,"",(AM26-AI26-AJ26)*100)/AM26</f>
        <v>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889" priority="1" operator="equal">
      <formula>"P"</formula>
    </cfRule>
    <cfRule type="cellIs" dxfId="888" priority="6" operator="equal">
      <formula>"D"</formula>
    </cfRule>
    <cfRule type="cellIs" dxfId="887" priority="7" operator="equal">
      <formula>"S"</formula>
    </cfRule>
  </conditionalFormatting>
  <conditionalFormatting sqref="B15:AF25">
    <cfRule type="cellIs" dxfId="886" priority="2" operator="equal">
      <formula>"L2"</formula>
    </cfRule>
    <cfRule type="cellIs" dxfId="885" priority="3" operator="equal">
      <formula>"L1"</formula>
    </cfRule>
    <cfRule type="cellIs" dxfId="884" priority="4" operator="equal">
      <formula>"F"</formula>
    </cfRule>
    <cfRule type="cellIs" dxfId="88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882" priority="8" stopIfTrue="1" operator="equal">
      <formula>"S"</formula>
    </cfRule>
    <cfRule type="cellIs" dxfId="881" priority="9" stopIfTrue="1" operator="equal">
      <formula>"D"</formula>
    </cfRule>
    <cfRule type="cellIs" dxfId="88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7"/>
  <dimension ref="A1:CG185"/>
  <sheetViews>
    <sheetView topLeftCell="A7" zoomScale="82" zoomScaleNormal="82" workbookViewId="0">
      <selection activeCell="C25" sqref="C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160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34274416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3777680346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/>
      <c r="U15" s="11" t="s">
        <v>341</v>
      </c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/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 t="s">
        <v>341</v>
      </c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/>
      <c r="N16" s="11" t="s">
        <v>341</v>
      </c>
      <c r="O16" s="11"/>
      <c r="P16" s="11" t="s">
        <v>55</v>
      </c>
      <c r="Q16" s="11" t="s">
        <v>56</v>
      </c>
      <c r="R16" s="11" t="s">
        <v>341</v>
      </c>
      <c r="S16" s="11" t="s">
        <v>299</v>
      </c>
      <c r="T16" s="11"/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/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9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10</v>
      </c>
      <c r="AN16" s="8">
        <f t="shared" si="2"/>
        <v>90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/>
      <c r="K17" s="11" t="s">
        <v>341</v>
      </c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299</v>
      </c>
      <c r="W17" s="11" t="s">
        <v>341</v>
      </c>
      <c r="X17" s="11"/>
      <c r="Y17" s="11" t="s">
        <v>341</v>
      </c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/>
      <c r="AF17" s="2"/>
      <c r="AG17" s="12"/>
      <c r="AH17" s="5">
        <f t="shared" ref="AH17:AH25" si="6">COUNTIF(B17:AF17,"P")+COUNTIF(B17:AC17,"H")</f>
        <v>11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12</v>
      </c>
      <c r="AN17" s="8">
        <f t="shared" si="2"/>
        <v>91.666666666666657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299</v>
      </c>
      <c r="G18" s="11" t="s">
        <v>341</v>
      </c>
      <c r="H18" s="11"/>
      <c r="I18" s="11" t="s">
        <v>341</v>
      </c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/>
      <c r="P18" s="11" t="s">
        <v>341</v>
      </c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/>
      <c r="W18" s="11" t="s">
        <v>341</v>
      </c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/>
      <c r="AD18" s="11" t="s">
        <v>341</v>
      </c>
      <c r="AE18" s="11"/>
      <c r="AF18" s="11" t="s">
        <v>55</v>
      </c>
      <c r="AG18" s="12"/>
      <c r="AH18" s="5">
        <f t="shared" si="6"/>
        <v>11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91.666666666666657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/>
      <c r="F19" s="11" t="s">
        <v>341</v>
      </c>
      <c r="G19" s="11"/>
      <c r="H19" s="11" t="s">
        <v>55</v>
      </c>
      <c r="I19" s="11" t="s">
        <v>56</v>
      </c>
      <c r="J19" s="11" t="s">
        <v>341</v>
      </c>
      <c r="K19" s="11" t="s">
        <v>341</v>
      </c>
      <c r="L19" s="11"/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/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/>
      <c r="AA19" s="11" t="s">
        <v>341</v>
      </c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12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12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/>
      <c r="D20" s="11" t="s">
        <v>341</v>
      </c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/>
      <c r="AF20" s="16" t="s">
        <v>341</v>
      </c>
      <c r="AG20" s="12"/>
      <c r="AH20" s="5">
        <f t="shared" si="6"/>
        <v>8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8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/>
      <c r="H21" s="11" t="s">
        <v>341</v>
      </c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/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/>
      <c r="V21" s="11" t="s">
        <v>341</v>
      </c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/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12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/>
      <c r="E22" s="11" t="s">
        <v>341</v>
      </c>
      <c r="F22" s="11"/>
      <c r="G22" s="11" t="s">
        <v>55</v>
      </c>
      <c r="H22" s="11" t="s">
        <v>56</v>
      </c>
      <c r="I22" s="11" t="s">
        <v>341</v>
      </c>
      <c r="J22" s="11" t="s">
        <v>341</v>
      </c>
      <c r="K22" s="11"/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/>
      <c r="S22" s="11" t="s">
        <v>341</v>
      </c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/>
      <c r="Z22" s="11" t="s">
        <v>341</v>
      </c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13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13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 t="s">
        <v>341</v>
      </c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/>
      <c r="J23" s="11" t="s">
        <v>341</v>
      </c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/>
      <c r="Q23" s="11" t="s">
        <v>341</v>
      </c>
      <c r="R23" s="11"/>
      <c r="S23" s="11" t="s">
        <v>55</v>
      </c>
      <c r="T23" s="11" t="s">
        <v>56</v>
      </c>
      <c r="U23" s="11" t="s">
        <v>299</v>
      </c>
      <c r="V23" s="11" t="s">
        <v>341</v>
      </c>
      <c r="W23" s="11"/>
      <c r="X23" s="11" t="s">
        <v>341</v>
      </c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/>
      <c r="AE23" s="11" t="s">
        <v>341</v>
      </c>
      <c r="AF23" s="11"/>
      <c r="AG23" s="12"/>
      <c r="AH23" s="5">
        <f t="shared" si="6"/>
        <v>12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13</v>
      </c>
      <c r="AN23" s="8">
        <f t="shared" si="2"/>
        <v>92.307692307692307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/>
      <c r="G24" s="11" t="s">
        <v>341</v>
      </c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/>
      <c r="N24" s="11" t="s">
        <v>341</v>
      </c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/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/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11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11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/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/>
      <c r="L25" s="35" t="s">
        <v>341</v>
      </c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/>
      <c r="S25" s="35" t="s">
        <v>341</v>
      </c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/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/>
      <c r="AG25" s="18"/>
      <c r="AH25" s="36">
        <f t="shared" si="6"/>
        <v>12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12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117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0</v>
      </c>
      <c r="AL26" s="47">
        <f t="shared" si="7"/>
        <v>0</v>
      </c>
      <c r="AM26" s="47">
        <f t="shared" si="7"/>
        <v>121</v>
      </c>
      <c r="AN26" s="48">
        <f>IF(AM26=0,"",(AM26-AI26-AJ26)*100)/AM26</f>
        <v>96.694214876033058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8</v>
      </c>
      <c r="AN30" s="43" t="s">
        <v>48</v>
      </c>
      <c r="AO30" s="44">
        <f>AN26-AL31</f>
        <v>96.694214876033058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8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879" priority="1" operator="equal">
      <formula>"P"</formula>
    </cfRule>
    <cfRule type="cellIs" dxfId="878" priority="6" operator="equal">
      <formula>"D"</formula>
    </cfRule>
    <cfRule type="cellIs" dxfId="877" priority="7" operator="equal">
      <formula>"S"</formula>
    </cfRule>
  </conditionalFormatting>
  <conditionalFormatting sqref="B15:AF25">
    <cfRule type="cellIs" dxfId="876" priority="2" operator="equal">
      <formula>"L2"</formula>
    </cfRule>
    <cfRule type="cellIs" dxfId="875" priority="3" operator="equal">
      <formula>"L1"</formula>
    </cfRule>
    <cfRule type="cellIs" dxfId="874" priority="4" operator="equal">
      <formula>"F"</formula>
    </cfRule>
    <cfRule type="cellIs" dxfId="87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872" priority="8" stopIfTrue="1" operator="equal">
      <formula>"S"</formula>
    </cfRule>
    <cfRule type="cellIs" dxfId="871" priority="9" stopIfTrue="1" operator="equal">
      <formula>"D"</formula>
    </cfRule>
    <cfRule type="cellIs" dxfId="87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6"/>
  <dimension ref="A1:CG185"/>
  <sheetViews>
    <sheetView zoomScale="95" zoomScaleNormal="95" workbookViewId="0">
      <selection activeCell="B22" sqref="B2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159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21683234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690354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/>
      <c r="U15" s="11"/>
      <c r="V15" s="11"/>
      <c r="W15" s="11" t="s">
        <v>55</v>
      </c>
      <c r="X15" s="11" t="s">
        <v>56</v>
      </c>
      <c r="Y15" s="11" t="s">
        <v>341</v>
      </c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2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2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 t="s">
        <v>341</v>
      </c>
      <c r="L16" s="11"/>
      <c r="M16" s="11"/>
      <c r="N16" s="11"/>
      <c r="O16" s="11"/>
      <c r="P16" s="11" t="s">
        <v>55</v>
      </c>
      <c r="Q16" s="11" t="s">
        <v>56</v>
      </c>
      <c r="R16" s="11" t="s">
        <v>299</v>
      </c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2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3</v>
      </c>
      <c r="AN16" s="8">
        <f t="shared" si="2"/>
        <v>66.666666666666657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 t="s">
        <v>341</v>
      </c>
      <c r="I17" s="11"/>
      <c r="J17" s="11"/>
      <c r="K17" s="11"/>
      <c r="L17" s="11"/>
      <c r="M17" s="11" t="s">
        <v>55</v>
      </c>
      <c r="N17" s="11" t="s">
        <v>56</v>
      </c>
      <c r="O17" s="11" t="s">
        <v>341</v>
      </c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/>
      <c r="Y17" s="11"/>
      <c r="Z17" s="11"/>
      <c r="AA17" s="11" t="s">
        <v>55</v>
      </c>
      <c r="AB17" s="11" t="s">
        <v>56</v>
      </c>
      <c r="AC17" s="11" t="s">
        <v>341</v>
      </c>
      <c r="AD17" s="11"/>
      <c r="AE17" s="11"/>
      <c r="AF17" s="2"/>
      <c r="AG17" s="12"/>
      <c r="AH17" s="5">
        <f t="shared" ref="AH17:AH25" si="6">COUNTIF(B17:AF17,"P")+COUNTIF(B17:AC17,"H")</f>
        <v>4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4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/>
      <c r="I18" s="11"/>
      <c r="J18" s="11"/>
      <c r="K18" s="11" t="s">
        <v>55</v>
      </c>
      <c r="L18" s="11" t="s">
        <v>56</v>
      </c>
      <c r="M18" s="11" t="s">
        <v>299</v>
      </c>
      <c r="N18" s="11"/>
      <c r="O18" s="11"/>
      <c r="P18" s="11"/>
      <c r="Q18" s="11"/>
      <c r="R18" s="11" t="s">
        <v>55</v>
      </c>
      <c r="S18" s="11" t="s">
        <v>56</v>
      </c>
      <c r="T18" s="11" t="s">
        <v>341</v>
      </c>
      <c r="U18" s="11"/>
      <c r="V18" s="11"/>
      <c r="W18" s="11"/>
      <c r="X18" s="11"/>
      <c r="Y18" s="11" t="s">
        <v>55</v>
      </c>
      <c r="Z18" s="11" t="s">
        <v>56</v>
      </c>
      <c r="AA18" s="11" t="s">
        <v>341</v>
      </c>
      <c r="AB18" s="11"/>
      <c r="AC18" s="11"/>
      <c r="AD18" s="11"/>
      <c r="AE18" s="11"/>
      <c r="AF18" s="11" t="s">
        <v>55</v>
      </c>
      <c r="AG18" s="12"/>
      <c r="AH18" s="5">
        <f t="shared" si="6"/>
        <v>3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4</v>
      </c>
      <c r="AN18" s="8">
        <f t="shared" si="2"/>
        <v>75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/>
      <c r="F19" s="11"/>
      <c r="G19" s="11"/>
      <c r="H19" s="11" t="s">
        <v>55</v>
      </c>
      <c r="I19" s="11" t="s">
        <v>56</v>
      </c>
      <c r="J19" s="11" t="s">
        <v>341</v>
      </c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/>
      <c r="AA19" s="11"/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4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4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/>
      <c r="AF20" s="16"/>
      <c r="AG20" s="12"/>
      <c r="AH20" s="5">
        <f t="shared" si="6"/>
        <v>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/>
      <c r="G21" s="11"/>
      <c r="H21" s="11"/>
      <c r="I21" s="11"/>
      <c r="J21" s="11" t="s">
        <v>55</v>
      </c>
      <c r="K21" s="11" t="s">
        <v>56</v>
      </c>
      <c r="L21" s="11" t="s">
        <v>299</v>
      </c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/>
      <c r="V21" s="11"/>
      <c r="W21" s="11"/>
      <c r="X21" s="11" t="s">
        <v>55</v>
      </c>
      <c r="Y21" s="11" t="s">
        <v>56</v>
      </c>
      <c r="Z21" s="11" t="s">
        <v>341</v>
      </c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3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4</v>
      </c>
      <c r="AN21" s="8">
        <f t="shared" si="2"/>
        <v>75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/>
      <c r="E22" s="11"/>
      <c r="F22" s="11"/>
      <c r="G22" s="11" t="s">
        <v>55</v>
      </c>
      <c r="H22" s="11" t="s">
        <v>56</v>
      </c>
      <c r="I22" s="11" t="s">
        <v>341</v>
      </c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/>
      <c r="R22" s="11"/>
      <c r="S22" s="11"/>
      <c r="T22" s="11"/>
      <c r="U22" s="11" t="s">
        <v>55</v>
      </c>
      <c r="V22" s="11" t="s">
        <v>56</v>
      </c>
      <c r="W22" s="11" t="s">
        <v>341</v>
      </c>
      <c r="X22" s="11"/>
      <c r="Y22" s="11"/>
      <c r="Z22" s="11"/>
      <c r="AA22" s="11"/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5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5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 t="s">
        <v>341</v>
      </c>
      <c r="H23" s="11"/>
      <c r="I23" s="11"/>
      <c r="J23" s="11"/>
      <c r="K23" s="11"/>
      <c r="L23" s="11" t="s">
        <v>55</v>
      </c>
      <c r="M23" s="11" t="s">
        <v>56</v>
      </c>
      <c r="N23" s="11" t="s">
        <v>341</v>
      </c>
      <c r="O23" s="11"/>
      <c r="P23" s="11"/>
      <c r="Q23" s="11"/>
      <c r="R23" s="11"/>
      <c r="S23" s="11" t="s">
        <v>55</v>
      </c>
      <c r="T23" s="11" t="s">
        <v>56</v>
      </c>
      <c r="U23" s="11" t="s">
        <v>341</v>
      </c>
      <c r="V23" s="11"/>
      <c r="W23" s="11"/>
      <c r="X23" s="11"/>
      <c r="Y23" s="11"/>
      <c r="Z23" s="11" t="s">
        <v>55</v>
      </c>
      <c r="AA23" s="11" t="s">
        <v>56</v>
      </c>
      <c r="AB23" s="11" t="s">
        <v>341</v>
      </c>
      <c r="AC23" s="11"/>
      <c r="AD23" s="11"/>
      <c r="AE23" s="11"/>
      <c r="AF23" s="11"/>
      <c r="AG23" s="12"/>
      <c r="AH23" s="5">
        <f t="shared" si="6"/>
        <v>4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4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/>
      <c r="G24" s="11"/>
      <c r="H24" s="11"/>
      <c r="I24" s="11" t="s">
        <v>55</v>
      </c>
      <c r="J24" s="11" t="s">
        <v>56</v>
      </c>
      <c r="K24" s="11" t="s">
        <v>341</v>
      </c>
      <c r="L24" s="11"/>
      <c r="M24" s="11"/>
      <c r="N24" s="11"/>
      <c r="O24" s="11"/>
      <c r="P24" s="11" t="s">
        <v>55</v>
      </c>
      <c r="Q24" s="11" t="s">
        <v>56</v>
      </c>
      <c r="R24" s="11" t="s">
        <v>341</v>
      </c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3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3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 t="s">
        <v>341</v>
      </c>
      <c r="Q25" s="35"/>
      <c r="R25" s="35"/>
      <c r="S25" s="35"/>
      <c r="T25" s="35"/>
      <c r="U25" s="35" t="s">
        <v>55</v>
      </c>
      <c r="V25" s="35" t="s">
        <v>56</v>
      </c>
      <c r="W25" s="35" t="s">
        <v>341</v>
      </c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/>
      <c r="AF25" s="35"/>
      <c r="AG25" s="18"/>
      <c r="AH25" s="36">
        <f t="shared" si="6"/>
        <v>4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4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36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0</v>
      </c>
      <c r="AL26" s="47">
        <f t="shared" si="7"/>
        <v>0</v>
      </c>
      <c r="AM26" s="47">
        <f t="shared" si="7"/>
        <v>39</v>
      </c>
      <c r="AN26" s="48">
        <f>IF(AM26=0,"",(AM26-AI26-AJ26)*100)/AM26</f>
        <v>92.307692307692307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4</v>
      </c>
      <c r="AN30" s="43" t="s">
        <v>48</v>
      </c>
      <c r="AO30" s="44">
        <f>AN26-AL31</f>
        <v>92.307692307692307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4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869" priority="1" operator="equal">
      <formula>"P"</formula>
    </cfRule>
    <cfRule type="cellIs" dxfId="868" priority="6" operator="equal">
      <formula>"D"</formula>
    </cfRule>
    <cfRule type="cellIs" dxfId="867" priority="7" operator="equal">
      <formula>"S"</formula>
    </cfRule>
  </conditionalFormatting>
  <conditionalFormatting sqref="B15:AF25">
    <cfRule type="cellIs" dxfId="866" priority="2" operator="equal">
      <formula>"L2"</formula>
    </cfRule>
    <cfRule type="cellIs" dxfId="865" priority="3" operator="equal">
      <formula>"L1"</formula>
    </cfRule>
    <cfRule type="cellIs" dxfId="864" priority="4" operator="equal">
      <formula>"F"</formula>
    </cfRule>
    <cfRule type="cellIs" dxfId="86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862" priority="8" stopIfTrue="1" operator="equal">
      <formula>"S"</formula>
    </cfRule>
    <cfRule type="cellIs" dxfId="861" priority="9" stopIfTrue="1" operator="equal">
      <formula>"D"</formula>
    </cfRule>
    <cfRule type="cellIs" dxfId="86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5"/>
  <dimension ref="A1:CG185"/>
  <sheetViews>
    <sheetView topLeftCell="B16" zoomScale="124" zoomScaleNormal="124" workbookViewId="0">
      <selection activeCell="Z22" sqref="Z2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158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25718626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3777620231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/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13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13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299</v>
      </c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15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16</v>
      </c>
      <c r="AN17" s="8">
        <f t="shared" si="2"/>
        <v>93.75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16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299</v>
      </c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299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14</v>
      </c>
      <c r="AI19" s="5">
        <f t="shared" si="3"/>
        <v>0</v>
      </c>
      <c r="AJ19" s="6">
        <f t="shared" si="4"/>
        <v>2</v>
      </c>
      <c r="AK19" s="6">
        <f t="shared" si="5"/>
        <v>0</v>
      </c>
      <c r="AL19" s="6">
        <f t="shared" si="0"/>
        <v>0</v>
      </c>
      <c r="AM19" s="7">
        <f t="shared" si="1"/>
        <v>16</v>
      </c>
      <c r="AN19" s="8">
        <f t="shared" si="2"/>
        <v>87.5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299</v>
      </c>
      <c r="AG20" s="12"/>
      <c r="AH20" s="5">
        <f t="shared" si="6"/>
        <v>9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10</v>
      </c>
      <c r="AN20" s="8">
        <f t="shared" si="2"/>
        <v>90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15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15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 t="s">
        <v>341</v>
      </c>
      <c r="J22" s="11" t="s">
        <v>299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299</v>
      </c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15</v>
      </c>
      <c r="AI22" s="5">
        <f t="shared" si="3"/>
        <v>0</v>
      </c>
      <c r="AJ22" s="6">
        <f t="shared" si="4"/>
        <v>2</v>
      </c>
      <c r="AK22" s="6">
        <f t="shared" si="5"/>
        <v>0</v>
      </c>
      <c r="AL22" s="6">
        <f>COUNTIF(B22:AF22,"L2")</f>
        <v>0</v>
      </c>
      <c r="AM22" s="7">
        <f t="shared" si="1"/>
        <v>17</v>
      </c>
      <c r="AN22" s="8">
        <f t="shared" si="2"/>
        <v>88.235294117647058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/>
      <c r="AG23" s="12"/>
      <c r="AH23" s="5">
        <f t="shared" si="6"/>
        <v>18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18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311</v>
      </c>
      <c r="E24" s="11" t="s">
        <v>311</v>
      </c>
      <c r="F24" s="11" t="s">
        <v>311</v>
      </c>
      <c r="G24" s="11" t="s">
        <v>311</v>
      </c>
      <c r="H24" s="11"/>
      <c r="I24" s="11" t="s">
        <v>55</v>
      </c>
      <c r="J24" s="11" t="s">
        <v>56</v>
      </c>
      <c r="K24" s="11" t="s">
        <v>311</v>
      </c>
      <c r="L24" s="11" t="s">
        <v>311</v>
      </c>
      <c r="M24" s="11" t="s">
        <v>311</v>
      </c>
      <c r="N24" s="11" t="s">
        <v>311</v>
      </c>
      <c r="O24" s="11"/>
      <c r="P24" s="11" t="s">
        <v>55</v>
      </c>
      <c r="Q24" s="11" t="s">
        <v>56</v>
      </c>
      <c r="R24" s="11" t="s">
        <v>311</v>
      </c>
      <c r="S24" s="11" t="s">
        <v>311</v>
      </c>
      <c r="T24" s="11" t="s">
        <v>311</v>
      </c>
      <c r="U24" s="11" t="s">
        <v>311</v>
      </c>
      <c r="V24" s="11" t="s">
        <v>311</v>
      </c>
      <c r="W24" s="11" t="s">
        <v>55</v>
      </c>
      <c r="X24" s="11" t="s">
        <v>56</v>
      </c>
      <c r="Y24" s="11" t="s">
        <v>70</v>
      </c>
      <c r="Z24" s="11" t="s">
        <v>311</v>
      </c>
      <c r="AA24" s="11" t="s">
        <v>311</v>
      </c>
      <c r="AB24" s="11" t="s">
        <v>311</v>
      </c>
      <c r="AC24" s="11" t="s">
        <v>311</v>
      </c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17</v>
      </c>
      <c r="AL24" s="6">
        <f>COUNTIF(B24:AF24,"L2")</f>
        <v>0</v>
      </c>
      <c r="AM24" s="7">
        <f t="shared" si="1"/>
        <v>17</v>
      </c>
      <c r="AN24" s="8">
        <f t="shared" si="2"/>
        <v>0</v>
      </c>
      <c r="AO24" s="106"/>
      <c r="AP24" s="107"/>
    </row>
    <row r="25" spans="1:42" ht="15.75" thickBot="1" x14ac:dyDescent="0.3">
      <c r="A25" s="17" t="s">
        <v>45</v>
      </c>
      <c r="B25" s="35" t="s">
        <v>311</v>
      </c>
      <c r="C25" s="35" t="s">
        <v>311</v>
      </c>
      <c r="D25" s="35" t="s">
        <v>311</v>
      </c>
      <c r="E25" s="35" t="s">
        <v>311</v>
      </c>
      <c r="F25" s="35"/>
      <c r="G25" s="35" t="s">
        <v>55</v>
      </c>
      <c r="H25" s="35" t="s">
        <v>56</v>
      </c>
      <c r="I25" s="35" t="s">
        <v>70</v>
      </c>
      <c r="J25" s="35" t="s">
        <v>311</v>
      </c>
      <c r="K25" s="35" t="s">
        <v>311</v>
      </c>
      <c r="L25" s="35" t="s">
        <v>311</v>
      </c>
      <c r="M25" s="35"/>
      <c r="N25" s="35" t="s">
        <v>55</v>
      </c>
      <c r="O25" s="35" t="s">
        <v>56</v>
      </c>
      <c r="P25" s="35" t="s">
        <v>311</v>
      </c>
      <c r="Q25" s="35" t="s">
        <v>311</v>
      </c>
      <c r="R25" s="35" t="s">
        <v>311</v>
      </c>
      <c r="S25" s="35" t="s">
        <v>311</v>
      </c>
      <c r="T25" s="35"/>
      <c r="U25" s="35" t="s">
        <v>55</v>
      </c>
      <c r="V25" s="35" t="s">
        <v>56</v>
      </c>
      <c r="W25" s="35" t="s">
        <v>311</v>
      </c>
      <c r="X25" s="35" t="s">
        <v>311</v>
      </c>
      <c r="Y25" s="35" t="s">
        <v>311</v>
      </c>
      <c r="Z25" s="35" t="s">
        <v>70</v>
      </c>
      <c r="AA25" s="35"/>
      <c r="AB25" s="35" t="s">
        <v>55</v>
      </c>
      <c r="AC25" s="35" t="s">
        <v>56</v>
      </c>
      <c r="AD25" s="35" t="s">
        <v>311</v>
      </c>
      <c r="AE25" s="35" t="s">
        <v>311</v>
      </c>
      <c r="AF25" s="35" t="s">
        <v>311</v>
      </c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17</v>
      </c>
      <c r="AL25" s="37">
        <f>COUNTIF(B25:AE25,"L2")</f>
        <v>0</v>
      </c>
      <c r="AM25" s="38">
        <f t="shared" si="1"/>
        <v>17</v>
      </c>
      <c r="AN25" s="39">
        <f t="shared" si="2"/>
        <v>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123</v>
      </c>
      <c r="AI26" s="47">
        <f t="shared" ref="AI26:AM26" si="7">SUM(AI14:AI25)</f>
        <v>0</v>
      </c>
      <c r="AJ26" s="47">
        <f t="shared" si="7"/>
        <v>6</v>
      </c>
      <c r="AK26" s="47">
        <f t="shared" si="7"/>
        <v>34</v>
      </c>
      <c r="AL26" s="47">
        <f t="shared" si="7"/>
        <v>0</v>
      </c>
      <c r="AM26" s="47">
        <f t="shared" si="7"/>
        <v>163</v>
      </c>
      <c r="AN26" s="48">
        <f>IF(AM26=0,"",(AM26-AI26-AJ26)*100)/AM26</f>
        <v>96.319018404907979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8</v>
      </c>
      <c r="AN30" s="43" t="s">
        <v>48</v>
      </c>
      <c r="AO30" s="44">
        <f>AN26-AL31</f>
        <v>94.619018404907976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1.7000000000000002</v>
      </c>
      <c r="AM31" s="61"/>
      <c r="AN31" s="43" t="s">
        <v>50</v>
      </c>
      <c r="AO31" s="42">
        <f>IF(AO30&lt;89,0,IF(AO30&gt;98,10,VLOOKUP(AO30,'[1]Pla. Aux.'!A18:B1118,2)))</f>
        <v>6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34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859" priority="1" operator="equal">
      <formula>"P"</formula>
    </cfRule>
    <cfRule type="cellIs" dxfId="858" priority="6" operator="equal">
      <formula>"D"</formula>
    </cfRule>
    <cfRule type="cellIs" dxfId="857" priority="7" operator="equal">
      <formula>"S"</formula>
    </cfRule>
  </conditionalFormatting>
  <conditionalFormatting sqref="B15:AF25">
    <cfRule type="cellIs" dxfId="856" priority="2" operator="equal">
      <formula>"L2"</formula>
    </cfRule>
    <cfRule type="cellIs" dxfId="855" priority="3" operator="equal">
      <formula>"L1"</formula>
    </cfRule>
    <cfRule type="cellIs" dxfId="854" priority="4" operator="equal">
      <formula>"F"</formula>
    </cfRule>
    <cfRule type="cellIs" dxfId="85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852" priority="8" stopIfTrue="1" operator="equal">
      <formula>"S"</formula>
    </cfRule>
    <cfRule type="cellIs" dxfId="851" priority="9" stopIfTrue="1" operator="equal">
      <formula>"D"</formula>
    </cfRule>
    <cfRule type="cellIs" dxfId="85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4"/>
  <dimension ref="A1:CG185"/>
  <sheetViews>
    <sheetView topLeftCell="A13" zoomScale="98" zoomScaleNormal="98" workbookViewId="0">
      <selection activeCell="U23" sqref="U2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157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30348702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9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9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299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17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94.444444444444443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299</v>
      </c>
      <c r="W17" s="11" t="s">
        <v>341</v>
      </c>
      <c r="X17" s="11" t="s">
        <v>341</v>
      </c>
      <c r="Y17" s="11" t="s">
        <v>311</v>
      </c>
      <c r="Z17" s="11" t="s">
        <v>311</v>
      </c>
      <c r="AA17" s="11" t="s">
        <v>55</v>
      </c>
      <c r="AB17" s="11" t="s">
        <v>56</v>
      </c>
      <c r="AC17" s="11" t="s">
        <v>311</v>
      </c>
      <c r="AD17" s="11" t="s">
        <v>311</v>
      </c>
      <c r="AE17" s="11" t="s">
        <v>311</v>
      </c>
      <c r="AF17" s="2"/>
      <c r="AG17" s="12"/>
      <c r="AH17" s="5">
        <f t="shared" ref="AH17:AH25" si="6">COUNTIF(B17:AF17,"P")+COUNTIF(B17:AC17,"H")</f>
        <v>13</v>
      </c>
      <c r="AI17" s="5">
        <f t="shared" si="3"/>
        <v>0</v>
      </c>
      <c r="AJ17" s="6">
        <f t="shared" si="4"/>
        <v>1</v>
      </c>
      <c r="AK17" s="6">
        <f t="shared" si="5"/>
        <v>5</v>
      </c>
      <c r="AL17" s="6">
        <f t="shared" si="0"/>
        <v>0</v>
      </c>
      <c r="AM17" s="7">
        <f t="shared" si="1"/>
        <v>19</v>
      </c>
      <c r="AN17" s="8">
        <f t="shared" si="2"/>
        <v>68.421052631578945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311</v>
      </c>
      <c r="G18" s="11" t="s">
        <v>311</v>
      </c>
      <c r="H18" s="11" t="s">
        <v>311</v>
      </c>
      <c r="I18" s="11" t="s">
        <v>311</v>
      </c>
      <c r="J18" s="11" t="s">
        <v>311</v>
      </c>
      <c r="K18" s="11" t="s">
        <v>55</v>
      </c>
      <c r="L18" s="11" t="s">
        <v>56</v>
      </c>
      <c r="M18" s="11" t="s">
        <v>311</v>
      </c>
      <c r="N18" s="11" t="s">
        <v>311</v>
      </c>
      <c r="O18" s="11" t="s">
        <v>311</v>
      </c>
      <c r="P18" s="11" t="s">
        <v>311</v>
      </c>
      <c r="Q18" s="11" t="s">
        <v>311</v>
      </c>
      <c r="R18" s="11" t="s">
        <v>55</v>
      </c>
      <c r="S18" s="11" t="s">
        <v>56</v>
      </c>
      <c r="T18" s="11" t="s">
        <v>311</v>
      </c>
      <c r="U18" s="11" t="s">
        <v>311</v>
      </c>
      <c r="V18" s="11" t="s">
        <v>311</v>
      </c>
      <c r="W18" s="11" t="s">
        <v>311</v>
      </c>
      <c r="X18" s="11" t="s">
        <v>311</v>
      </c>
      <c r="Y18" s="11" t="s">
        <v>55</v>
      </c>
      <c r="Z18" s="11" t="s">
        <v>56</v>
      </c>
      <c r="AA18" s="11" t="s">
        <v>311</v>
      </c>
      <c r="AB18" s="11" t="s">
        <v>311</v>
      </c>
      <c r="AC18" s="11" t="s">
        <v>311</v>
      </c>
      <c r="AD18" s="11" t="s">
        <v>311</v>
      </c>
      <c r="AE18" s="11" t="s">
        <v>311</v>
      </c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20</v>
      </c>
      <c r="AL18" s="6">
        <f t="shared" si="0"/>
        <v>0</v>
      </c>
      <c r="AM18" s="7">
        <f t="shared" si="1"/>
        <v>20</v>
      </c>
      <c r="AN18" s="8">
        <f t="shared" si="2"/>
        <v>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311</v>
      </c>
      <c r="D19" s="11" t="s">
        <v>311</v>
      </c>
      <c r="E19" s="11" t="s">
        <v>311</v>
      </c>
      <c r="F19" s="11" t="s">
        <v>311</v>
      </c>
      <c r="G19" s="11" t="s">
        <v>311</v>
      </c>
      <c r="H19" s="11" t="s">
        <v>55</v>
      </c>
      <c r="I19" s="11" t="s">
        <v>56</v>
      </c>
      <c r="J19" s="11" t="s">
        <v>311</v>
      </c>
      <c r="K19" s="11" t="s">
        <v>311</v>
      </c>
      <c r="L19" s="11" t="s">
        <v>311</v>
      </c>
      <c r="M19" s="11" t="s">
        <v>311</v>
      </c>
      <c r="N19" s="11" t="s">
        <v>311</v>
      </c>
      <c r="O19" s="11" t="s">
        <v>55</v>
      </c>
      <c r="P19" s="11" t="s">
        <v>56</v>
      </c>
      <c r="Q19" s="11" t="s">
        <v>70</v>
      </c>
      <c r="R19" s="11" t="s">
        <v>311</v>
      </c>
      <c r="S19" s="11" t="s">
        <v>311</v>
      </c>
      <c r="T19" s="11" t="s">
        <v>311</v>
      </c>
      <c r="U19" s="11" t="s">
        <v>70</v>
      </c>
      <c r="V19" s="11" t="s">
        <v>55</v>
      </c>
      <c r="W19" s="11" t="s">
        <v>56</v>
      </c>
      <c r="X19" s="11" t="s">
        <v>311</v>
      </c>
      <c r="Y19" s="11" t="s">
        <v>311</v>
      </c>
      <c r="Z19" s="11" t="s">
        <v>311</v>
      </c>
      <c r="AA19" s="11" t="s">
        <v>311</v>
      </c>
      <c r="AB19" s="11" t="s">
        <v>311</v>
      </c>
      <c r="AC19" s="11" t="s">
        <v>55</v>
      </c>
      <c r="AD19" s="11" t="s">
        <v>56</v>
      </c>
      <c r="AE19" s="11" t="s">
        <v>311</v>
      </c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19</v>
      </c>
      <c r="AL19" s="6">
        <f t="shared" si="0"/>
        <v>0</v>
      </c>
      <c r="AM19" s="7">
        <f t="shared" si="1"/>
        <v>19</v>
      </c>
      <c r="AN19" s="8">
        <f t="shared" si="2"/>
        <v>0</v>
      </c>
      <c r="AO19" s="106"/>
      <c r="AP19" s="107"/>
    </row>
    <row r="20" spans="1:42" x14ac:dyDescent="0.25">
      <c r="A20" s="9" t="s">
        <v>40</v>
      </c>
      <c r="B20" s="11" t="s">
        <v>311</v>
      </c>
      <c r="C20" s="11" t="s">
        <v>311</v>
      </c>
      <c r="D20" s="11" t="s">
        <v>311</v>
      </c>
      <c r="E20" s="11" t="s">
        <v>311</v>
      </c>
      <c r="F20" s="11" t="s">
        <v>55</v>
      </c>
      <c r="G20" s="11" t="s">
        <v>56</v>
      </c>
      <c r="H20" s="11" t="s">
        <v>311</v>
      </c>
      <c r="I20" s="11" t="s">
        <v>311</v>
      </c>
      <c r="J20" s="11" t="s">
        <v>70</v>
      </c>
      <c r="K20" s="65" t="s">
        <v>311</v>
      </c>
      <c r="L20" s="65" t="s">
        <v>311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4</v>
      </c>
      <c r="AI20" s="5">
        <f t="shared" si="3"/>
        <v>0</v>
      </c>
      <c r="AJ20" s="6">
        <f t="shared" si="4"/>
        <v>0</v>
      </c>
      <c r="AK20" s="6">
        <f t="shared" si="5"/>
        <v>8</v>
      </c>
      <c r="AL20" s="6">
        <f>COUNTIF(B20:AD20,"L2")</f>
        <v>0</v>
      </c>
      <c r="AM20" s="7">
        <f t="shared" si="1"/>
        <v>12</v>
      </c>
      <c r="AN20" s="8">
        <f t="shared" si="2"/>
        <v>33.333333333333329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299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19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95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299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22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95.652173913043484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144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52</v>
      </c>
      <c r="AL26" s="47">
        <f t="shared" si="7"/>
        <v>0</v>
      </c>
      <c r="AM26" s="47">
        <f t="shared" si="7"/>
        <v>200</v>
      </c>
      <c r="AN26" s="48">
        <f>IF(AM26=0,"",(AM26-AI26-AJ26)*100)/AM26</f>
        <v>98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95.4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2.6</v>
      </c>
      <c r="AM31" s="61"/>
      <c r="AN31" s="43" t="s">
        <v>50</v>
      </c>
      <c r="AO31" s="42">
        <f>IF(AO30&lt;89,0,IF(AO30&gt;98,10,VLOOKUP(AO30,'[1]Pla. Aux.'!A18:B1118,2)))</f>
        <v>7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52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849" priority="1" operator="equal">
      <formula>"P"</formula>
    </cfRule>
    <cfRule type="cellIs" dxfId="848" priority="6" operator="equal">
      <formula>"D"</formula>
    </cfRule>
    <cfRule type="cellIs" dxfId="847" priority="7" operator="equal">
      <formula>"S"</formula>
    </cfRule>
  </conditionalFormatting>
  <conditionalFormatting sqref="B15:AF25">
    <cfRule type="cellIs" dxfId="846" priority="2" operator="equal">
      <formula>"L2"</formula>
    </cfRule>
    <cfRule type="cellIs" dxfId="845" priority="3" operator="equal">
      <formula>"L1"</formula>
    </cfRule>
    <cfRule type="cellIs" dxfId="844" priority="4" operator="equal">
      <formula>"F"</formula>
    </cfRule>
    <cfRule type="cellIs" dxfId="843" priority="5" operator="equal">
      <formula>"F"</formula>
    </cfRule>
  </conditionalFormatting>
  <conditionalFormatting sqref="H14:I14 N14:AC14 C14:E15 J14:M15 B14:B18 G14:G21 F14:F25 I15 N15:Q18 V15:AA18 R15:U19 H15:H21 AB15:AC25 C16:D18 M16:M19 I16:K21 E16:E22 L16:L22 O19:Q19 V19:Y19 AA19 N19:N20 Z19:Z20 B19:D22 S20 X20 P20:P21 U20:W21 M21:M25 T21:T25 AA21:AA25 B23:E25 AD14:AF25 Z15:AB15 S15:V16 L16:O16 I17:L17 C22:K22 E24:H24 G23:L25 C25:F25 K25:M25 L24:O24 M21:O21 N22:S25 Q22:T22 X22:AA22 Q21:AD21 AC23:AF23 AA24:AC24 U22:Z25 S24:U24 Q25:T25">
    <cfRule type="cellIs" dxfId="842" priority="8" stopIfTrue="1" operator="equal">
      <formula>"S"</formula>
    </cfRule>
    <cfRule type="cellIs" dxfId="841" priority="9" stopIfTrue="1" operator="equal">
      <formula>"D"</formula>
    </cfRule>
    <cfRule type="cellIs" dxfId="84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3"/>
  <dimension ref="A1:CG185"/>
  <sheetViews>
    <sheetView topLeftCell="A7" zoomScale="95" zoomScaleNormal="95" workbookViewId="0">
      <selection activeCell="A25" sqref="A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156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8">
        <v>27307082</v>
      </c>
      <c r="AA3" s="148"/>
      <c r="AB3" s="148"/>
      <c r="AC3" s="148"/>
      <c r="AD3" s="148"/>
      <c r="AE3" s="148"/>
      <c r="AF3" s="148"/>
      <c r="AG3" s="148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3777691886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299</v>
      </c>
      <c r="AG20" s="12"/>
      <c r="AH20" s="5">
        <f t="shared" si="6"/>
        <v>11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91.666666666666657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200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99.50248756218906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99.50248756218906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839" priority="1" operator="equal">
      <formula>"P"</formula>
    </cfRule>
    <cfRule type="cellIs" dxfId="838" priority="6" operator="equal">
      <formula>"D"</formula>
    </cfRule>
    <cfRule type="cellIs" dxfId="837" priority="7" operator="equal">
      <formula>"S"</formula>
    </cfRule>
  </conditionalFormatting>
  <conditionalFormatting sqref="B15:AF25">
    <cfRule type="cellIs" dxfId="836" priority="2" operator="equal">
      <formula>"L2"</formula>
    </cfRule>
    <cfRule type="cellIs" dxfId="835" priority="3" operator="equal">
      <formula>"L1"</formula>
    </cfRule>
    <cfRule type="cellIs" dxfId="834" priority="4" operator="equal">
      <formula>"F"</formula>
    </cfRule>
    <cfRule type="cellIs" dxfId="83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832" priority="8" stopIfTrue="1" operator="equal">
      <formula>"S"</formula>
    </cfRule>
    <cfRule type="cellIs" dxfId="831" priority="9" stopIfTrue="1" operator="equal">
      <formula>"D"</formula>
    </cfRule>
    <cfRule type="cellIs" dxfId="83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2"/>
  <dimension ref="A1:CG185"/>
  <sheetViews>
    <sheetView zoomScale="95" zoomScaleNormal="95" workbookViewId="0">
      <selection activeCell="AM2" sqref="AM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155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0</v>
      </c>
      <c r="AN26" s="48" t="e">
        <f>IF(AM26=0,"",(AM26-AI26-AJ26)*100)/AM26</f>
        <v>#VALUE!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 t="e">
        <f>IF(AN26&lt;89,0,IF(AN26&gt;98,10,VLOOKUP(AN26,'[1]Pla. Aux.'!A17:B1117,2)))</f>
        <v>#VALUE!</v>
      </c>
      <c r="AN30" s="43" t="s">
        <v>48</v>
      </c>
      <c r="AO30" s="44" t="e">
        <f>AN26-AL31</f>
        <v>#VALUE!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 t="e">
        <f>IF(AO30&lt;89,0,IF(AO30&gt;98,10,VLOOKUP(AO30,'[1]Pla. Aux.'!A18:B1118,2)))</f>
        <v>#VALUE!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829" priority="1" operator="equal">
      <formula>"P"</formula>
    </cfRule>
    <cfRule type="cellIs" dxfId="828" priority="6" operator="equal">
      <formula>"D"</formula>
    </cfRule>
    <cfRule type="cellIs" dxfId="827" priority="7" operator="equal">
      <formula>"S"</formula>
    </cfRule>
  </conditionalFormatting>
  <conditionalFormatting sqref="B15:AF25">
    <cfRule type="cellIs" dxfId="826" priority="2" operator="equal">
      <formula>"L2"</formula>
    </cfRule>
    <cfRule type="cellIs" dxfId="825" priority="3" operator="equal">
      <formula>"L1"</formula>
    </cfRule>
    <cfRule type="cellIs" dxfId="824" priority="4" operator="equal">
      <formula>"F"</formula>
    </cfRule>
    <cfRule type="cellIs" dxfId="82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822" priority="8" stopIfTrue="1" operator="equal">
      <formula>"S"</formula>
    </cfRule>
    <cfRule type="cellIs" dxfId="821" priority="9" stopIfTrue="1" operator="equal">
      <formula>"D"</formula>
    </cfRule>
    <cfRule type="cellIs" dxfId="82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1"/>
  <dimension ref="A1:CG185"/>
  <sheetViews>
    <sheetView topLeftCell="A4" zoomScale="95" zoomScaleNormal="95" workbookViewId="0">
      <selection activeCell="P16" sqref="P16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34" t="s">
        <v>154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 t="s">
        <v>311</v>
      </c>
      <c r="O16" s="11" t="s">
        <v>311</v>
      </c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 t="s">
        <v>299</v>
      </c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1</v>
      </c>
      <c r="AK16" s="6">
        <f t="shared" si="5"/>
        <v>2</v>
      </c>
      <c r="AL16" s="6">
        <f t="shared" si="0"/>
        <v>0</v>
      </c>
      <c r="AM16" s="7">
        <f t="shared" si="1"/>
        <v>3</v>
      </c>
      <c r="AN16" s="8">
        <f t="shared" si="2"/>
        <v>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2</v>
      </c>
      <c r="AL26" s="47">
        <f t="shared" si="7"/>
        <v>0</v>
      </c>
      <c r="AM26" s="47">
        <f t="shared" si="7"/>
        <v>3</v>
      </c>
      <c r="AN26" s="48">
        <f>IF(AM26=0,"",(AM26-AI26-AJ26)*100)/AM26</f>
        <v>66.666666666666671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66.566666666666677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0.1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2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819" priority="1" operator="equal">
      <formula>"P"</formula>
    </cfRule>
    <cfRule type="cellIs" dxfId="818" priority="6" operator="equal">
      <formula>"D"</formula>
    </cfRule>
    <cfRule type="cellIs" dxfId="817" priority="7" operator="equal">
      <formula>"S"</formula>
    </cfRule>
  </conditionalFormatting>
  <conditionalFormatting sqref="B15:AF25">
    <cfRule type="cellIs" dxfId="816" priority="2" operator="equal">
      <formula>"L2"</formula>
    </cfRule>
    <cfRule type="cellIs" dxfId="815" priority="3" operator="equal">
      <formula>"L1"</formula>
    </cfRule>
    <cfRule type="cellIs" dxfId="814" priority="4" operator="equal">
      <formula>"F"</formula>
    </cfRule>
    <cfRule type="cellIs" dxfId="81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812" priority="8" stopIfTrue="1" operator="equal">
      <formula>"S"</formula>
    </cfRule>
    <cfRule type="cellIs" dxfId="811" priority="9" stopIfTrue="1" operator="equal">
      <formula>"D"</formula>
    </cfRule>
    <cfRule type="cellIs" dxfId="81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0"/>
  <dimension ref="A1:CG185"/>
  <sheetViews>
    <sheetView topLeftCell="A4" zoomScale="112" zoomScaleNormal="112" workbookViewId="0">
      <selection activeCell="AE26" sqref="AE26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153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30348584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3777585306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/>
      <c r="U15" s="11" t="s">
        <v>341</v>
      </c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/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 t="s">
        <v>341</v>
      </c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/>
      <c r="N16" s="11" t="s">
        <v>341</v>
      </c>
      <c r="O16" s="11"/>
      <c r="P16" s="11" t="s">
        <v>55</v>
      </c>
      <c r="Q16" s="11" t="s">
        <v>56</v>
      </c>
      <c r="R16" s="11" t="s">
        <v>341</v>
      </c>
      <c r="S16" s="11" t="s">
        <v>341</v>
      </c>
      <c r="T16" s="11"/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/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10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/>
      <c r="K17" s="11" t="s">
        <v>341</v>
      </c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/>
      <c r="Y17" s="11" t="s">
        <v>341</v>
      </c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/>
      <c r="AF17" s="2"/>
      <c r="AG17" s="12"/>
      <c r="AH17" s="5">
        <f t="shared" ref="AH17:AH25" si="6">COUNTIF(B17:AF17,"P")+COUNTIF(B17:AC17,"H")</f>
        <v>12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12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/>
      <c r="I18" s="11" t="s">
        <v>341</v>
      </c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/>
      <c r="P18" s="11" t="s">
        <v>341</v>
      </c>
      <c r="Q18" s="11"/>
      <c r="R18" s="11" t="s">
        <v>55</v>
      </c>
      <c r="S18" s="11" t="s">
        <v>56</v>
      </c>
      <c r="T18" s="11" t="s">
        <v>341</v>
      </c>
      <c r="U18" s="11" t="s">
        <v>299</v>
      </c>
      <c r="V18" s="11"/>
      <c r="W18" s="11" t="s">
        <v>341</v>
      </c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/>
      <c r="AD18" s="11" t="s">
        <v>341</v>
      </c>
      <c r="AE18" s="11"/>
      <c r="AF18" s="11" t="s">
        <v>55</v>
      </c>
      <c r="AG18" s="12"/>
      <c r="AH18" s="5">
        <f t="shared" si="6"/>
        <v>11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91.666666666666657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/>
      <c r="F19" s="11" t="s">
        <v>341</v>
      </c>
      <c r="G19" s="11"/>
      <c r="H19" s="11" t="s">
        <v>55</v>
      </c>
      <c r="I19" s="11" t="s">
        <v>56</v>
      </c>
      <c r="J19" s="11" t="s">
        <v>341</v>
      </c>
      <c r="K19" s="11" t="s">
        <v>341</v>
      </c>
      <c r="L19" s="11"/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/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/>
      <c r="AA19" s="11" t="s">
        <v>341</v>
      </c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12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12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/>
      <c r="D20" s="11" t="s">
        <v>341</v>
      </c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/>
      <c r="AF20" s="16" t="s">
        <v>341</v>
      </c>
      <c r="AG20" s="12"/>
      <c r="AH20" s="5">
        <f t="shared" si="6"/>
        <v>8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8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299</v>
      </c>
      <c r="F21" s="11" t="s">
        <v>341</v>
      </c>
      <c r="G21" s="11"/>
      <c r="H21" s="11" t="s">
        <v>341</v>
      </c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/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/>
      <c r="V21" s="11" t="s">
        <v>341</v>
      </c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/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11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91.666666666666657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/>
      <c r="E22" s="11" t="s">
        <v>341</v>
      </c>
      <c r="F22" s="11"/>
      <c r="G22" s="11" t="s">
        <v>55</v>
      </c>
      <c r="H22" s="11" t="s">
        <v>56</v>
      </c>
      <c r="I22" s="11" t="s">
        <v>341</v>
      </c>
      <c r="J22" s="11" t="s">
        <v>341</v>
      </c>
      <c r="K22" s="11"/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/>
      <c r="S22" s="11" t="s">
        <v>341</v>
      </c>
      <c r="T22" s="11"/>
      <c r="U22" s="11" t="s">
        <v>55</v>
      </c>
      <c r="V22" s="11" t="s">
        <v>56</v>
      </c>
      <c r="W22" s="11" t="s">
        <v>299</v>
      </c>
      <c r="X22" s="11" t="s">
        <v>341</v>
      </c>
      <c r="Y22" s="11"/>
      <c r="Z22" s="11" t="s">
        <v>341</v>
      </c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12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13</v>
      </c>
      <c r="AN22" s="8">
        <f t="shared" si="2"/>
        <v>92.307692307692307</v>
      </c>
      <c r="AO22" s="106"/>
      <c r="AP22" s="107"/>
    </row>
    <row r="23" spans="1:42" x14ac:dyDescent="0.25">
      <c r="A23" s="9" t="s">
        <v>43</v>
      </c>
      <c r="B23" s="11"/>
      <c r="C23" s="11" t="s">
        <v>341</v>
      </c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/>
      <c r="J23" s="11" t="s">
        <v>341</v>
      </c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/>
      <c r="Q23" s="11" t="s">
        <v>341</v>
      </c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/>
      <c r="X23" s="11" t="s">
        <v>341</v>
      </c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/>
      <c r="AE23" s="11" t="s">
        <v>341</v>
      </c>
      <c r="AF23" s="11"/>
      <c r="AG23" s="12"/>
      <c r="AH23" s="5">
        <f t="shared" si="6"/>
        <v>13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/>
      <c r="G24" s="11" t="s">
        <v>341</v>
      </c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/>
      <c r="N24" s="11" t="s">
        <v>341</v>
      </c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/>
      <c r="U24" s="11" t="s">
        <v>299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/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10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11</v>
      </c>
      <c r="AN24" s="8">
        <f t="shared" si="2"/>
        <v>90.909090909090907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/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/>
      <c r="L25" s="35" t="s">
        <v>341</v>
      </c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/>
      <c r="S25" s="35" t="s">
        <v>341</v>
      </c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/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/>
      <c r="AG25" s="18"/>
      <c r="AH25" s="36">
        <f t="shared" si="6"/>
        <v>12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12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117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0</v>
      </c>
      <c r="AL26" s="47">
        <f t="shared" si="7"/>
        <v>0</v>
      </c>
      <c r="AM26" s="47">
        <f t="shared" si="7"/>
        <v>121</v>
      </c>
      <c r="AN26" s="48">
        <f>IF(AM26=0,"",(AM26-AI26-AJ26)*100)/AM26</f>
        <v>96.694214876033058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8</v>
      </c>
      <c r="AN30" s="43" t="s">
        <v>48</v>
      </c>
      <c r="AO30" s="44">
        <f>AN26-AL31</f>
        <v>96.694214876033058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8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809" priority="1" operator="equal">
      <formula>"P"</formula>
    </cfRule>
    <cfRule type="cellIs" dxfId="808" priority="6" operator="equal">
      <formula>"D"</formula>
    </cfRule>
    <cfRule type="cellIs" dxfId="807" priority="7" operator="equal">
      <formula>"S"</formula>
    </cfRule>
  </conditionalFormatting>
  <conditionalFormatting sqref="B15:AF25">
    <cfRule type="cellIs" dxfId="806" priority="2" operator="equal">
      <formula>"L2"</formula>
    </cfRule>
    <cfRule type="cellIs" dxfId="805" priority="3" operator="equal">
      <formula>"L1"</formula>
    </cfRule>
    <cfRule type="cellIs" dxfId="804" priority="4" operator="equal">
      <formula>"F"</formula>
    </cfRule>
    <cfRule type="cellIs" dxfId="80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802" priority="8" stopIfTrue="1" operator="equal">
      <formula>"S"</formula>
    </cfRule>
    <cfRule type="cellIs" dxfId="801" priority="9" stopIfTrue="1" operator="equal">
      <formula>"D"</formula>
    </cfRule>
    <cfRule type="cellIs" dxfId="80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9"/>
  <dimension ref="A1:CG185"/>
  <sheetViews>
    <sheetView zoomScale="95" zoomScaleNormal="95" workbookViewId="0">
      <selection activeCell="Z3" sqref="Z3:AH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152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37881233</v>
      </c>
      <c r="AA3" s="144"/>
      <c r="AB3" s="144"/>
      <c r="AC3" s="144"/>
      <c r="AD3" s="144"/>
      <c r="AE3" s="144"/>
      <c r="AF3" s="144"/>
      <c r="AG3" s="144"/>
      <c r="AH3" s="144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3777693585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0</v>
      </c>
      <c r="AN26" s="48" t="e">
        <f>IF(AM26=0,"",(AM26-AI26-AJ26)*100)/AM26</f>
        <v>#VALUE!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 t="e">
        <f>IF(AN26&lt;89,0,IF(AN26&gt;98,10,VLOOKUP(AN26,'[1]Pla. Aux.'!A17:B1117,2)))</f>
        <v>#VALUE!</v>
      </c>
      <c r="AN30" s="43" t="s">
        <v>48</v>
      </c>
      <c r="AO30" s="44" t="e">
        <f>AN26-AL31</f>
        <v>#VALUE!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 t="e">
        <f>IF(AO30&lt;89,0,IF(AO30&gt;98,10,VLOOKUP(AO30,'[1]Pla. Aux.'!A18:B1118,2)))</f>
        <v>#VALUE!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H3"/>
  </mergeCells>
  <conditionalFormatting sqref="B14:AF25">
    <cfRule type="cellIs" dxfId="799" priority="1" operator="equal">
      <formula>"P"</formula>
    </cfRule>
    <cfRule type="cellIs" dxfId="798" priority="6" operator="equal">
      <formula>"D"</formula>
    </cfRule>
    <cfRule type="cellIs" dxfId="797" priority="7" operator="equal">
      <formula>"S"</formula>
    </cfRule>
  </conditionalFormatting>
  <conditionalFormatting sqref="B15:AF25">
    <cfRule type="cellIs" dxfId="796" priority="2" operator="equal">
      <formula>"L2"</formula>
    </cfRule>
    <cfRule type="cellIs" dxfId="795" priority="3" operator="equal">
      <formula>"L1"</formula>
    </cfRule>
    <cfRule type="cellIs" dxfId="794" priority="4" operator="equal">
      <formula>"F"</formula>
    </cfRule>
    <cfRule type="cellIs" dxfId="79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792" priority="8" stopIfTrue="1" operator="equal">
      <formula>"S"</formula>
    </cfRule>
    <cfRule type="cellIs" dxfId="791" priority="9" stopIfTrue="1" operator="equal">
      <formula>"D"</formula>
    </cfRule>
    <cfRule type="cellIs" dxfId="79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8"/>
  <dimension ref="A1:CG185"/>
  <sheetViews>
    <sheetView topLeftCell="A7" zoomScale="130" zoomScaleNormal="130" workbookViewId="0">
      <selection activeCell="H24" sqref="H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151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23526807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3777596915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299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18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94.73684210526315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299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19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95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299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11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91.666666666666657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299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20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95.238095238095227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299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17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94.444444444444443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196</v>
      </c>
      <c r="AI26" s="47">
        <f t="shared" ref="AI26:AM26" si="7">SUM(AI14:AI25)</f>
        <v>0</v>
      </c>
      <c r="AJ26" s="47">
        <f t="shared" si="7"/>
        <v>5</v>
      </c>
      <c r="AK26" s="47">
        <f t="shared" si="7"/>
        <v>0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97.512437810945272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97.512437810945272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789" priority="1" operator="equal">
      <formula>"P"</formula>
    </cfRule>
    <cfRule type="cellIs" dxfId="788" priority="6" operator="equal">
      <formula>"D"</formula>
    </cfRule>
    <cfRule type="cellIs" dxfId="787" priority="7" operator="equal">
      <formula>"S"</formula>
    </cfRule>
  </conditionalFormatting>
  <conditionalFormatting sqref="B15:AF25">
    <cfRule type="cellIs" dxfId="786" priority="2" operator="equal">
      <formula>"L2"</formula>
    </cfRule>
    <cfRule type="cellIs" dxfId="785" priority="3" operator="equal">
      <formula>"L1"</formula>
    </cfRule>
    <cfRule type="cellIs" dxfId="784" priority="4" operator="equal">
      <formula>"F"</formula>
    </cfRule>
    <cfRule type="cellIs" dxfId="78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N19:N20 Z19:Z20 B19:D22 S20 X20 P20:P21 U20:W21 N21:O21 Q21:S21 X21:Z21 M21:M25 T21:T25 AA21:AA25 G22:K22 N22:S25 U22:Z25 B23:E25 G23:L25 S15:V16 AA15:AC16 AB18:AE18 V19:AB19 G18:J18 D19:G19 K19:Q19">
    <cfRule type="cellIs" dxfId="782" priority="8" stopIfTrue="1" operator="equal">
      <formula>"S"</formula>
    </cfRule>
    <cfRule type="cellIs" dxfId="781" priority="9" stopIfTrue="1" operator="equal">
      <formula>"D"</formula>
    </cfRule>
    <cfRule type="cellIs" dxfId="78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7"/>
  <dimension ref="A1:CG185"/>
  <sheetViews>
    <sheetView topLeftCell="A10" zoomScale="166" zoomScaleNormal="166" workbookViewId="0">
      <selection activeCell="C23" sqref="C2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150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333</v>
      </c>
      <c r="AC8" s="127"/>
      <c r="AD8" s="126" t="s">
        <v>333</v>
      </c>
      <c r="AE8" s="127"/>
      <c r="AF8" s="126" t="s">
        <v>333</v>
      </c>
      <c r="AG8" s="127"/>
      <c r="AH8" s="57" t="s">
        <v>333</v>
      </c>
      <c r="AI8" s="57" t="s">
        <v>333</v>
      </c>
      <c r="AJ8" s="57" t="s">
        <v>333</v>
      </c>
      <c r="AK8" s="57" t="s">
        <v>333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333</v>
      </c>
      <c r="AC9" s="123"/>
      <c r="AD9" s="124" t="s">
        <v>333</v>
      </c>
      <c r="AE9" s="123"/>
      <c r="AF9" s="124" t="s">
        <v>333</v>
      </c>
      <c r="AG9" s="123"/>
      <c r="AH9" s="58" t="s">
        <v>333</v>
      </c>
      <c r="AI9" s="58" t="s">
        <v>333</v>
      </c>
      <c r="AJ9" s="58" t="s">
        <v>333</v>
      </c>
      <c r="AK9" s="58" t="s">
        <v>333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333</v>
      </c>
      <c r="AC10" s="123"/>
      <c r="AD10" s="124" t="s">
        <v>333</v>
      </c>
      <c r="AE10" s="123"/>
      <c r="AF10" s="124" t="s">
        <v>333</v>
      </c>
      <c r="AG10" s="123"/>
      <c r="AH10" s="58" t="s">
        <v>333</v>
      </c>
      <c r="AI10" s="58" t="s">
        <v>333</v>
      </c>
      <c r="AJ10" s="58" t="s">
        <v>333</v>
      </c>
      <c r="AK10" s="58" t="s">
        <v>333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333</v>
      </c>
      <c r="AC11" s="123"/>
      <c r="AD11" s="122" t="s">
        <v>333</v>
      </c>
      <c r="AE11" s="123"/>
      <c r="AF11" s="124" t="s">
        <v>333</v>
      </c>
      <c r="AG11" s="123"/>
      <c r="AH11" s="58" t="s">
        <v>333</v>
      </c>
      <c r="AI11" s="58" t="s">
        <v>333</v>
      </c>
      <c r="AJ11" s="58" t="s">
        <v>333</v>
      </c>
      <c r="AK11" s="58" t="s">
        <v>333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 t="s">
        <v>299</v>
      </c>
      <c r="Q17" s="11" t="s">
        <v>299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2</v>
      </c>
      <c r="AK17" s="6">
        <f t="shared" si="5"/>
        <v>0</v>
      </c>
      <c r="AL17" s="6">
        <f t="shared" si="0"/>
        <v>0</v>
      </c>
      <c r="AM17" s="7">
        <f t="shared" si="1"/>
        <v>2</v>
      </c>
      <c r="AN17" s="8">
        <f t="shared" si="2"/>
        <v>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 t="s">
        <v>311</v>
      </c>
      <c r="J18" s="11"/>
      <c r="K18" s="11" t="s">
        <v>55</v>
      </c>
      <c r="L18" s="11" t="s">
        <v>56</v>
      </c>
      <c r="M18" s="11" t="s">
        <v>311</v>
      </c>
      <c r="N18" s="11" t="s">
        <v>311</v>
      </c>
      <c r="O18" s="11" t="s">
        <v>335</v>
      </c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4</v>
      </c>
      <c r="AL18" s="6">
        <f t="shared" si="0"/>
        <v>0</v>
      </c>
      <c r="AM18" s="7">
        <f t="shared" si="1"/>
        <v>4</v>
      </c>
      <c r="AN18" s="8">
        <f t="shared" si="2"/>
        <v>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 t="s">
        <v>311</v>
      </c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1</v>
      </c>
      <c r="AL19" s="6">
        <f t="shared" si="0"/>
        <v>0</v>
      </c>
      <c r="AM19" s="7">
        <f t="shared" si="1"/>
        <v>1</v>
      </c>
      <c r="AN19" s="8">
        <f t="shared" si="2"/>
        <v>0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311</v>
      </c>
      <c r="F21" s="11" t="s">
        <v>311</v>
      </c>
      <c r="G21" s="11" t="s">
        <v>311</v>
      </c>
      <c r="H21" s="11" t="s">
        <v>311</v>
      </c>
      <c r="I21" s="11"/>
      <c r="J21" s="11" t="s">
        <v>55</v>
      </c>
      <c r="K21" s="11" t="s">
        <v>56</v>
      </c>
      <c r="L21" s="11" t="s">
        <v>311</v>
      </c>
      <c r="M21" s="11" t="s">
        <v>311</v>
      </c>
      <c r="N21" s="11" t="s">
        <v>311</v>
      </c>
      <c r="O21" s="11" t="s">
        <v>311</v>
      </c>
      <c r="P21" s="11" t="s">
        <v>70</v>
      </c>
      <c r="Q21" s="11" t="s">
        <v>55</v>
      </c>
      <c r="R21" s="11" t="s">
        <v>56</v>
      </c>
      <c r="S21" s="11" t="s">
        <v>311</v>
      </c>
      <c r="T21" s="11" t="s">
        <v>311</v>
      </c>
      <c r="U21" s="11" t="s">
        <v>311</v>
      </c>
      <c r="V21" s="11" t="s">
        <v>311</v>
      </c>
      <c r="W21" s="11"/>
      <c r="X21" s="11" t="s">
        <v>55</v>
      </c>
      <c r="Y21" s="11" t="s">
        <v>56</v>
      </c>
      <c r="Z21" s="11" t="s">
        <v>311</v>
      </c>
      <c r="AA21" s="11" t="s">
        <v>311</v>
      </c>
      <c r="AB21" s="11" t="s">
        <v>311</v>
      </c>
      <c r="AC21" s="11" t="s">
        <v>311</v>
      </c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16</v>
      </c>
      <c r="AL21" s="6">
        <f>COUNTIF(B21:AD21,"L2")</f>
        <v>0</v>
      </c>
      <c r="AM21" s="7">
        <f t="shared" si="1"/>
        <v>16</v>
      </c>
      <c r="AN21" s="8">
        <f t="shared" si="2"/>
        <v>0</v>
      </c>
      <c r="AO21" s="108"/>
      <c r="AP21" s="107"/>
    </row>
    <row r="22" spans="1:42" x14ac:dyDescent="0.25">
      <c r="A22" s="9" t="s">
        <v>42</v>
      </c>
      <c r="B22" s="11" t="s">
        <v>311</v>
      </c>
      <c r="C22" s="11" t="s">
        <v>311</v>
      </c>
      <c r="D22" s="11" t="s">
        <v>311</v>
      </c>
      <c r="E22" s="11" t="s">
        <v>311</v>
      </c>
      <c r="F22" s="11"/>
      <c r="G22" s="11" t="s">
        <v>55</v>
      </c>
      <c r="H22" s="11" t="s">
        <v>56</v>
      </c>
      <c r="I22" s="11" t="s">
        <v>311</v>
      </c>
      <c r="J22" s="11" t="s">
        <v>311</v>
      </c>
      <c r="K22" s="11" t="s">
        <v>311</v>
      </c>
      <c r="L22" s="11" t="s">
        <v>70</v>
      </c>
      <c r="M22" s="11"/>
      <c r="N22" s="11" t="s">
        <v>55</v>
      </c>
      <c r="O22" s="11" t="s">
        <v>56</v>
      </c>
      <c r="P22" s="11" t="s">
        <v>311</v>
      </c>
      <c r="Q22" s="11" t="s">
        <v>311</v>
      </c>
      <c r="R22" s="11" t="s">
        <v>311</v>
      </c>
      <c r="S22" s="11" t="s">
        <v>311</v>
      </c>
      <c r="T22" s="11"/>
      <c r="U22" s="11" t="s">
        <v>55</v>
      </c>
      <c r="V22" s="11" t="s">
        <v>56</v>
      </c>
      <c r="W22" s="11" t="s">
        <v>311</v>
      </c>
      <c r="X22" s="11" t="s">
        <v>311</v>
      </c>
      <c r="Y22" s="11" t="s">
        <v>311</v>
      </c>
      <c r="Z22" s="11" t="s">
        <v>311</v>
      </c>
      <c r="AA22" s="11"/>
      <c r="AB22" s="11" t="s">
        <v>55</v>
      </c>
      <c r="AC22" s="11" t="s">
        <v>56</v>
      </c>
      <c r="AD22" s="11" t="s">
        <v>311</v>
      </c>
      <c r="AE22" s="11" t="s">
        <v>299</v>
      </c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1</v>
      </c>
      <c r="AK22" s="6">
        <f t="shared" si="5"/>
        <v>16</v>
      </c>
      <c r="AL22" s="6">
        <f>COUNTIF(B22:AF22,"L2")</f>
        <v>0</v>
      </c>
      <c r="AM22" s="7">
        <f t="shared" si="1"/>
        <v>17</v>
      </c>
      <c r="AN22" s="8">
        <f t="shared" si="2"/>
        <v>0</v>
      </c>
      <c r="AO22" s="106"/>
      <c r="AP22" s="107"/>
    </row>
    <row r="23" spans="1:42" x14ac:dyDescent="0.25">
      <c r="A23" s="9" t="s">
        <v>43</v>
      </c>
      <c r="B23" s="11"/>
      <c r="C23" s="11" t="s">
        <v>299</v>
      </c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1</v>
      </c>
      <c r="AN23" s="8">
        <f t="shared" si="2"/>
        <v>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37</v>
      </c>
      <c r="AL26" s="47">
        <f t="shared" si="7"/>
        <v>0</v>
      </c>
      <c r="AM26" s="47">
        <f t="shared" si="7"/>
        <v>41</v>
      </c>
      <c r="AN26" s="48">
        <f>IF(AM26=0,"",(AM26-AI26-AJ26)*100)/AM26</f>
        <v>90.243902439024396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2</v>
      </c>
      <c r="AN30" s="43" t="s">
        <v>48</v>
      </c>
      <c r="AO30" s="44">
        <f>AN26-AL31</f>
        <v>88.393902439024401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1.85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37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779" priority="1" operator="equal">
      <formula>"P"</formula>
    </cfRule>
    <cfRule type="cellIs" dxfId="778" priority="6" operator="equal">
      <formula>"D"</formula>
    </cfRule>
    <cfRule type="cellIs" dxfId="777" priority="7" operator="equal">
      <formula>"S"</formula>
    </cfRule>
  </conditionalFormatting>
  <conditionalFormatting sqref="B15:AF25">
    <cfRule type="cellIs" dxfId="776" priority="2" operator="equal">
      <formula>"L2"</formula>
    </cfRule>
    <cfRule type="cellIs" dxfId="775" priority="3" operator="equal">
      <formula>"L1"</formula>
    </cfRule>
    <cfRule type="cellIs" dxfId="774" priority="4" operator="equal">
      <formula>"F"</formula>
    </cfRule>
    <cfRule type="cellIs" dxfId="77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772" priority="8" stopIfTrue="1" operator="equal">
      <formula>"S"</formula>
    </cfRule>
    <cfRule type="cellIs" dxfId="771" priority="9" stopIfTrue="1" operator="equal">
      <formula>"D"</formula>
    </cfRule>
    <cfRule type="cellIs" dxfId="77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6"/>
  <dimension ref="A1:CG185"/>
  <sheetViews>
    <sheetView topLeftCell="A11" zoomScaleNormal="100" workbookViewId="0">
      <selection activeCell="D31" sqref="D31:AG3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149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24144576</v>
      </c>
      <c r="AA3" s="144"/>
      <c r="AB3" s="144"/>
      <c r="AC3" s="144"/>
      <c r="AD3" s="144"/>
      <c r="AE3" s="144"/>
      <c r="AF3" s="144"/>
      <c r="AG3" s="144"/>
      <c r="AH3" s="144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3777329508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/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/>
      <c r="AC15" s="11"/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/>
      <c r="O16" s="11"/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/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/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10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/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/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/>
      <c r="Z17" s="11"/>
      <c r="AA17" s="11" t="s">
        <v>55</v>
      </c>
      <c r="AB17" s="11" t="s">
        <v>56</v>
      </c>
      <c r="AC17" s="11" t="s">
        <v>299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12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13</v>
      </c>
      <c r="AN17" s="8">
        <f t="shared" si="2"/>
        <v>92.307692307692307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/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/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/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/>
      <c r="AE18" s="11"/>
      <c r="AF18" s="11" t="s">
        <v>55</v>
      </c>
      <c r="AG18" s="12"/>
      <c r="AH18" s="5">
        <f t="shared" si="6"/>
        <v>12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/>
      <c r="G19" s="11"/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/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/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12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12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/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/>
      <c r="AG20" s="12"/>
      <c r="AH20" s="5">
        <f t="shared" si="6"/>
        <v>7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7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/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/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/>
      <c r="AD21" s="11"/>
      <c r="AE21" s="11" t="s">
        <v>55</v>
      </c>
      <c r="AF21" s="11" t="s">
        <v>56</v>
      </c>
      <c r="AG21" s="12"/>
      <c r="AH21" s="5">
        <f t="shared" si="6"/>
        <v>12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/>
      <c r="F22" s="11"/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/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/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14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14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/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/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/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/>
      <c r="AF23" s="11"/>
      <c r="AG23" s="12"/>
      <c r="AH23" s="5">
        <f t="shared" si="6"/>
        <v>13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/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/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11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11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/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/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/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14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14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123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124</v>
      </c>
      <c r="AN26" s="48">
        <f>IF(AM26=0,"",(AM26-AI26-AJ26)*100)/AM26</f>
        <v>99.193548387096769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99.193548387096769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H3"/>
  </mergeCells>
  <conditionalFormatting sqref="B14:AF25">
    <cfRule type="cellIs" dxfId="769" priority="1" operator="equal">
      <formula>"P"</formula>
    </cfRule>
    <cfRule type="cellIs" dxfId="768" priority="6" operator="equal">
      <formula>"D"</formula>
    </cfRule>
    <cfRule type="cellIs" dxfId="767" priority="7" operator="equal">
      <formula>"S"</formula>
    </cfRule>
  </conditionalFormatting>
  <conditionalFormatting sqref="B15:AF25">
    <cfRule type="cellIs" dxfId="766" priority="2" operator="equal">
      <formula>"L2"</formula>
    </cfRule>
    <cfRule type="cellIs" dxfId="765" priority="3" operator="equal">
      <formula>"L1"</formula>
    </cfRule>
    <cfRule type="cellIs" dxfId="764" priority="4" operator="equal">
      <formula>"F"</formula>
    </cfRule>
    <cfRule type="cellIs" dxfId="76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762" priority="8" stopIfTrue="1" operator="equal">
      <formula>"S"</formula>
    </cfRule>
    <cfRule type="cellIs" dxfId="761" priority="9" stopIfTrue="1" operator="equal">
      <formula>"D"</formula>
    </cfRule>
    <cfRule type="cellIs" dxfId="76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5"/>
  <dimension ref="A1:CG185"/>
  <sheetViews>
    <sheetView zoomScale="95" zoomScaleNormal="95" workbookViewId="0">
      <selection activeCell="F22" sqref="F2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148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30102622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1133768617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/>
      <c r="Z15" s="11"/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/>
      <c r="I16" s="11" t="s">
        <v>55</v>
      </c>
      <c r="J16" s="11" t="s">
        <v>56</v>
      </c>
      <c r="K16" s="11"/>
      <c r="L16" s="11"/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/>
      <c r="S16" s="11"/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7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7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/>
      <c r="I17" s="11"/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/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/>
      <c r="AD17" s="11"/>
      <c r="AE17" s="11" t="s">
        <v>341</v>
      </c>
      <c r="AF17" s="2"/>
      <c r="AG17" s="12"/>
      <c r="AH17" s="5">
        <f t="shared" ref="AH17:AH25" si="6">COUNTIF(B17:AF17,"P")+COUNTIF(B17:AC17,"H")</f>
        <v>7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7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/>
      <c r="N18" s="11"/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/>
      <c r="U18" s="11"/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/>
      <c r="AB18" s="11"/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8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/>
      <c r="K19" s="11"/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/>
      <c r="Y19" s="11"/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8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8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 t="s">
        <v>341</v>
      </c>
      <c r="AF20" s="16" t="s">
        <v>341</v>
      </c>
      <c r="AG20" s="12"/>
      <c r="AH20" s="5">
        <f t="shared" si="6"/>
        <v>5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5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/>
      <c r="M21" s="11"/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/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/>
      <c r="AA21" s="11"/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/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/>
      <c r="J22" s="11"/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/>
      <c r="X22" s="11"/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7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7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/>
      <c r="H23" s="11"/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/>
      <c r="O23" s="11"/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/>
      <c r="V23" s="11"/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/>
      <c r="AC23" s="11"/>
      <c r="AD23" s="11" t="s">
        <v>341</v>
      </c>
      <c r="AE23" s="11" t="s">
        <v>341</v>
      </c>
      <c r="AF23" s="11"/>
      <c r="AG23" s="12"/>
      <c r="AH23" s="5">
        <f t="shared" si="6"/>
        <v>10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10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/>
      <c r="L24" s="11"/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/>
      <c r="S24" s="11"/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/>
      <c r="Q25" s="35"/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/>
      <c r="X25" s="35"/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 t="s">
        <v>341</v>
      </c>
      <c r="AG25" s="18"/>
      <c r="AH25" s="36">
        <f t="shared" si="6"/>
        <v>8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8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80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80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759" priority="1" operator="equal">
      <formula>"P"</formula>
    </cfRule>
    <cfRule type="cellIs" dxfId="758" priority="6" operator="equal">
      <formula>"D"</formula>
    </cfRule>
    <cfRule type="cellIs" dxfId="757" priority="7" operator="equal">
      <formula>"S"</formula>
    </cfRule>
  </conditionalFormatting>
  <conditionalFormatting sqref="B15:AF25">
    <cfRule type="cellIs" dxfId="756" priority="2" operator="equal">
      <formula>"L2"</formula>
    </cfRule>
    <cfRule type="cellIs" dxfId="755" priority="3" operator="equal">
      <formula>"L1"</formula>
    </cfRule>
    <cfRule type="cellIs" dxfId="754" priority="4" operator="equal">
      <formula>"F"</formula>
    </cfRule>
    <cfRule type="cellIs" dxfId="75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752" priority="8" stopIfTrue="1" operator="equal">
      <formula>"S"</formula>
    </cfRule>
    <cfRule type="cellIs" dxfId="751" priority="9" stopIfTrue="1" operator="equal">
      <formula>"D"</formula>
    </cfRule>
    <cfRule type="cellIs" dxfId="75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4"/>
  <dimension ref="A1:CG185"/>
  <sheetViews>
    <sheetView topLeftCell="A5" zoomScale="148" zoomScaleNormal="148" workbookViewId="0">
      <selection activeCell="Z21" sqref="Z2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147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23443133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78"/>
      <c r="T11" s="78"/>
      <c r="U11" s="78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 t="s">
        <v>299</v>
      </c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1</v>
      </c>
      <c r="AN16" s="8">
        <f t="shared" si="2"/>
        <v>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 t="s">
        <v>299</v>
      </c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</v>
      </c>
      <c r="AN18" s="8">
        <f t="shared" si="2"/>
        <v>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 t="s">
        <v>299</v>
      </c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1</v>
      </c>
      <c r="AN21" s="8">
        <f t="shared" si="2"/>
        <v>0</v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0</v>
      </c>
      <c r="AL26" s="47">
        <f t="shared" si="7"/>
        <v>0</v>
      </c>
      <c r="AM26" s="47">
        <f t="shared" si="7"/>
        <v>3</v>
      </c>
      <c r="AN26" s="48">
        <f>IF(AM26=0,"",(AM26-AI26-AJ26)*100)/AM26</f>
        <v>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749" priority="1" operator="equal">
      <formula>"P"</formula>
    </cfRule>
    <cfRule type="cellIs" dxfId="748" priority="6" operator="equal">
      <formula>"D"</formula>
    </cfRule>
    <cfRule type="cellIs" dxfId="747" priority="7" operator="equal">
      <formula>"S"</formula>
    </cfRule>
  </conditionalFormatting>
  <conditionalFormatting sqref="B15:AF25">
    <cfRule type="cellIs" dxfId="746" priority="2" operator="equal">
      <formula>"L2"</formula>
    </cfRule>
    <cfRule type="cellIs" dxfId="745" priority="3" operator="equal">
      <formula>"L1"</formula>
    </cfRule>
    <cfRule type="cellIs" dxfId="744" priority="4" operator="equal">
      <formula>"F"</formula>
    </cfRule>
    <cfRule type="cellIs" dxfId="74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742" priority="8" stopIfTrue="1" operator="equal">
      <formula>"S"</formula>
    </cfRule>
    <cfRule type="cellIs" dxfId="741" priority="9" stopIfTrue="1" operator="equal">
      <formula>"D"</formula>
    </cfRule>
    <cfRule type="cellIs" dxfId="74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3"/>
  <dimension ref="A1:CG185"/>
  <sheetViews>
    <sheetView topLeftCell="A13" zoomScale="112" zoomScaleNormal="112" workbookViewId="0">
      <selection activeCell="AF25" sqref="AF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146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38311840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3777416800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312</v>
      </c>
      <c r="S15" s="11" t="s">
        <v>312</v>
      </c>
      <c r="T15" s="11" t="s">
        <v>312</v>
      </c>
      <c r="U15" s="11" t="s">
        <v>312</v>
      </c>
      <c r="V15" s="11" t="s">
        <v>312</v>
      </c>
      <c r="W15" s="11" t="s">
        <v>55</v>
      </c>
      <c r="X15" s="11" t="s">
        <v>56</v>
      </c>
      <c r="Y15" s="11" t="s">
        <v>312</v>
      </c>
      <c r="Z15" s="11" t="s">
        <v>312</v>
      </c>
      <c r="AA15" s="11" t="s">
        <v>312</v>
      </c>
      <c r="AB15" s="11" t="s">
        <v>312</v>
      </c>
      <c r="AC15" s="11" t="s">
        <v>312</v>
      </c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10</v>
      </c>
      <c r="AM15" s="7">
        <f t="shared" si="1"/>
        <v>10</v>
      </c>
      <c r="AN15" s="8">
        <f t="shared" si="2"/>
        <v>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312</v>
      </c>
      <c r="G16" s="11" t="s">
        <v>312</v>
      </c>
      <c r="H16" s="11" t="s">
        <v>312</v>
      </c>
      <c r="I16" s="11" t="s">
        <v>55</v>
      </c>
      <c r="J16" s="11" t="s">
        <v>56</v>
      </c>
      <c r="K16" s="11" t="s">
        <v>312</v>
      </c>
      <c r="L16" s="11" t="s">
        <v>312</v>
      </c>
      <c r="M16" s="11" t="s">
        <v>312</v>
      </c>
      <c r="N16" s="11" t="s">
        <v>312</v>
      </c>
      <c r="O16" s="11" t="s">
        <v>312</v>
      </c>
      <c r="P16" s="11" t="s">
        <v>55</v>
      </c>
      <c r="Q16" s="11" t="s">
        <v>56</v>
      </c>
      <c r="R16" s="11" t="s">
        <v>312</v>
      </c>
      <c r="S16" s="11" t="s">
        <v>312</v>
      </c>
      <c r="T16" s="11" t="s">
        <v>312</v>
      </c>
      <c r="U16" s="11" t="s">
        <v>312</v>
      </c>
      <c r="V16" s="11" t="s">
        <v>312</v>
      </c>
      <c r="W16" s="11" t="s">
        <v>55</v>
      </c>
      <c r="X16" s="11" t="s">
        <v>56</v>
      </c>
      <c r="Y16" s="11" t="s">
        <v>70</v>
      </c>
      <c r="Z16" s="11" t="s">
        <v>312</v>
      </c>
      <c r="AA16" s="11" t="s">
        <v>312</v>
      </c>
      <c r="AB16" s="11" t="s">
        <v>312</v>
      </c>
      <c r="AC16" s="11" t="s">
        <v>312</v>
      </c>
      <c r="AD16" s="11" t="s">
        <v>55</v>
      </c>
      <c r="AE16" s="11" t="s">
        <v>56</v>
      </c>
      <c r="AF16" s="11" t="s">
        <v>312</v>
      </c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18</v>
      </c>
      <c r="AM16" s="7">
        <f t="shared" si="1"/>
        <v>18</v>
      </c>
      <c r="AN16" s="8">
        <f t="shared" si="2"/>
        <v>0</v>
      </c>
      <c r="AO16" s="106"/>
      <c r="AP16" s="107"/>
    </row>
    <row r="17" spans="1:42" x14ac:dyDescent="0.25">
      <c r="A17" s="9" t="s">
        <v>37</v>
      </c>
      <c r="B17" s="11" t="s">
        <v>312</v>
      </c>
      <c r="C17" s="11" t="s">
        <v>70</v>
      </c>
      <c r="D17" s="11" t="s">
        <v>312</v>
      </c>
      <c r="E17" s="11" t="s">
        <v>312</v>
      </c>
      <c r="F17" s="11" t="s">
        <v>55</v>
      </c>
      <c r="G17" s="11" t="s">
        <v>56</v>
      </c>
      <c r="H17" s="11" t="s">
        <v>312</v>
      </c>
      <c r="I17" s="11" t="s">
        <v>312</v>
      </c>
      <c r="J17" s="11" t="s">
        <v>312</v>
      </c>
      <c r="K17" s="11" t="s">
        <v>312</v>
      </c>
      <c r="L17" s="11" t="s">
        <v>312</v>
      </c>
      <c r="M17" s="11" t="s">
        <v>55</v>
      </c>
      <c r="N17" s="11" t="s">
        <v>56</v>
      </c>
      <c r="O17" s="11" t="s">
        <v>312</v>
      </c>
      <c r="P17" s="11" t="s">
        <v>312</v>
      </c>
      <c r="Q17" s="11" t="s">
        <v>312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312</v>
      </c>
      <c r="W17" s="11" t="s">
        <v>312</v>
      </c>
      <c r="X17" s="11" t="s">
        <v>312</v>
      </c>
      <c r="Y17" s="11" t="s">
        <v>312</v>
      </c>
      <c r="Z17" s="11" t="s">
        <v>312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/>
      <c r="AF17" s="2"/>
      <c r="AG17" s="12"/>
      <c r="AH17" s="5">
        <f t="shared" ref="AH17:AH25" si="6">COUNTIF(B17:AF17,"P")+COUNTIF(B17:AC17,"H")</f>
        <v>2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16</v>
      </c>
      <c r="AM17" s="7">
        <f t="shared" si="1"/>
        <v>18</v>
      </c>
      <c r="AN17" s="8">
        <f t="shared" si="2"/>
        <v>11.111111111111111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/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/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/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299</v>
      </c>
      <c r="AC18" s="11"/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15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93.75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/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/>
      <c r="M19" s="11" t="s">
        <v>341</v>
      </c>
      <c r="N19" s="11" t="s">
        <v>311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/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/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14</v>
      </c>
      <c r="AI19" s="5">
        <f t="shared" si="3"/>
        <v>0</v>
      </c>
      <c r="AJ19" s="6">
        <f t="shared" si="4"/>
        <v>0</v>
      </c>
      <c r="AK19" s="6">
        <f t="shared" si="5"/>
        <v>1</v>
      </c>
      <c r="AL19" s="6">
        <f t="shared" si="0"/>
        <v>0</v>
      </c>
      <c r="AM19" s="7">
        <f t="shared" si="1"/>
        <v>15</v>
      </c>
      <c r="AN19" s="8">
        <f t="shared" si="2"/>
        <v>93.333333333333329</v>
      </c>
      <c r="AO19" s="106"/>
      <c r="AP19" s="107"/>
    </row>
    <row r="20" spans="1:42" x14ac:dyDescent="0.25">
      <c r="A20" s="9" t="s">
        <v>40</v>
      </c>
      <c r="B20" s="11" t="s">
        <v>341</v>
      </c>
      <c r="C20" s="11"/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/>
      <c r="AF20" s="16" t="s">
        <v>341</v>
      </c>
      <c r="AG20" s="12"/>
      <c r="AH20" s="5">
        <f t="shared" si="6"/>
        <v>10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10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/>
      <c r="H21" s="11" t="s">
        <v>341</v>
      </c>
      <c r="I21" s="11" t="s">
        <v>299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/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/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/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15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93.75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/>
      <c r="E22" s="11" t="s">
        <v>341</v>
      </c>
      <c r="F22" s="11" t="s">
        <v>311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/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/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/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299</v>
      </c>
      <c r="AE22" s="11" t="s">
        <v>341</v>
      </c>
      <c r="AF22" s="2"/>
      <c r="AG22" s="12"/>
      <c r="AH22" s="5">
        <f>COUNTIF(B22:AF22,"P")+COUNTIF(B22:AC22,"H")</f>
        <v>15</v>
      </c>
      <c r="AI22" s="5">
        <f t="shared" si="3"/>
        <v>0</v>
      </c>
      <c r="AJ22" s="6">
        <f t="shared" si="4"/>
        <v>1</v>
      </c>
      <c r="AK22" s="6">
        <f t="shared" si="5"/>
        <v>1</v>
      </c>
      <c r="AL22" s="6">
        <f>COUNTIF(B22:AF22,"L2")</f>
        <v>0</v>
      </c>
      <c r="AM22" s="7">
        <f t="shared" si="1"/>
        <v>17</v>
      </c>
      <c r="AN22" s="8">
        <f t="shared" si="2"/>
        <v>88.235294117647058</v>
      </c>
      <c r="AO22" s="106"/>
      <c r="AP22" s="107"/>
    </row>
    <row r="23" spans="1:42" x14ac:dyDescent="0.25">
      <c r="A23" s="9" t="s">
        <v>43</v>
      </c>
      <c r="B23" s="11"/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/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/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/>
      <c r="X23" s="11" t="s">
        <v>341</v>
      </c>
      <c r="Y23" s="11" t="s">
        <v>311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/>
      <c r="AE23" s="11" t="s">
        <v>341</v>
      </c>
      <c r="AF23" s="11" t="s">
        <v>311</v>
      </c>
      <c r="AG23" s="12"/>
      <c r="AH23" s="5">
        <f t="shared" si="6"/>
        <v>16</v>
      </c>
      <c r="AI23" s="5">
        <f t="shared" si="3"/>
        <v>0</v>
      </c>
      <c r="AJ23" s="6">
        <f t="shared" si="4"/>
        <v>0</v>
      </c>
      <c r="AK23" s="6">
        <f t="shared" si="5"/>
        <v>2</v>
      </c>
      <c r="AL23" s="6">
        <f>COUNTIF(B23:AF23,"L2")</f>
        <v>0</v>
      </c>
      <c r="AM23" s="7">
        <f t="shared" si="1"/>
        <v>18</v>
      </c>
      <c r="AN23" s="8">
        <f t="shared" si="2"/>
        <v>88.888888888888886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311</v>
      </c>
      <c r="E24" s="11" t="s">
        <v>311</v>
      </c>
      <c r="F24" s="11"/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/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/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/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12</v>
      </c>
      <c r="AI24" s="5">
        <f t="shared" si="3"/>
        <v>0</v>
      </c>
      <c r="AJ24" s="6">
        <f t="shared" si="4"/>
        <v>0</v>
      </c>
      <c r="AK24" s="6">
        <f t="shared" si="5"/>
        <v>2</v>
      </c>
      <c r="AL24" s="6">
        <f>COUNTIF(B24:AF24,"L2")</f>
        <v>0</v>
      </c>
      <c r="AM24" s="7">
        <f t="shared" si="1"/>
        <v>14</v>
      </c>
      <c r="AN24" s="8">
        <f t="shared" si="2"/>
        <v>85.714285714285708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/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/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/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/>
      <c r="AG25" s="18"/>
      <c r="AH25" s="36">
        <f t="shared" si="6"/>
        <v>16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16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115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6</v>
      </c>
      <c r="AL26" s="47">
        <f t="shared" si="7"/>
        <v>44</v>
      </c>
      <c r="AM26" s="47">
        <f t="shared" si="7"/>
        <v>168</v>
      </c>
      <c r="AN26" s="48">
        <f>IF(AM26=0,"",(AM26-AI26-AJ26)*100)/AM26</f>
        <v>98.214285714285708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97.914285714285711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0.30000000000000004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6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739" priority="1" operator="equal">
      <formula>"P"</formula>
    </cfRule>
    <cfRule type="cellIs" dxfId="738" priority="6" operator="equal">
      <formula>"D"</formula>
    </cfRule>
    <cfRule type="cellIs" dxfId="737" priority="7" operator="equal">
      <formula>"S"</formula>
    </cfRule>
  </conditionalFormatting>
  <conditionalFormatting sqref="B15:AF25">
    <cfRule type="cellIs" dxfId="736" priority="2" operator="equal">
      <formula>"L2"</formula>
    </cfRule>
    <cfRule type="cellIs" dxfId="735" priority="3" operator="equal">
      <formula>"L1"</formula>
    </cfRule>
    <cfRule type="cellIs" dxfId="734" priority="4" operator="equal">
      <formula>"F"</formula>
    </cfRule>
    <cfRule type="cellIs" dxfId="733" priority="5" operator="equal">
      <formula>"F"</formula>
    </cfRule>
  </conditionalFormatting>
  <conditionalFormatting sqref="H14:I14 N14:AC14 C14:E15 J14:M15 B14:B18 G14:G21 F14:F25 AD14:AF25 I15 R15:U19 H15:H21 AB15:AC25 C16:D18 M16:M19 I16:K21 E16:E22 L16:L22 O19:Q19 V19:Y19 AA19 N19:N20 Z19:Z20 B19:D22 S20 X20 P20:P21 U20:W21 N21:O21 Q21:S21 X21:Z21 M21:M25 T21:T25 AA21:AA25 G22:K22 N22:S25 U22:Z25 B23:E25 G23:L25 V15:AA18 N15:Q18 S15:V16 Z15:AC15 AA16:AC16 G16:H16 L16:O16 I17:L17">
    <cfRule type="cellIs" dxfId="732" priority="8" stopIfTrue="1" operator="equal">
      <formula>"S"</formula>
    </cfRule>
    <cfRule type="cellIs" dxfId="731" priority="9" stopIfTrue="1" operator="equal">
      <formula>"D"</formula>
    </cfRule>
    <cfRule type="cellIs" dxfId="73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2"/>
  <dimension ref="A1:CG185"/>
  <sheetViews>
    <sheetView topLeftCell="A4" zoomScale="106" zoomScaleNormal="106" workbookViewId="0">
      <selection activeCell="AB24" sqref="AB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145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27306780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3777606162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311</v>
      </c>
      <c r="AC16" s="11" t="s">
        <v>311</v>
      </c>
      <c r="AD16" s="11" t="s">
        <v>55</v>
      </c>
      <c r="AE16" s="11" t="s">
        <v>56</v>
      </c>
      <c r="AF16" s="11" t="s">
        <v>311</v>
      </c>
      <c r="AG16" s="12"/>
      <c r="AH16" s="5">
        <f>COUNTIF(B16:AF16,"P")+COUNTIF(B16:AC16,"H")</f>
        <v>15</v>
      </c>
      <c r="AI16" s="5">
        <f t="shared" si="3"/>
        <v>0</v>
      </c>
      <c r="AJ16" s="6">
        <f t="shared" si="4"/>
        <v>0</v>
      </c>
      <c r="AK16" s="6">
        <f t="shared" si="5"/>
        <v>3</v>
      </c>
      <c r="AL16" s="6">
        <f t="shared" si="0"/>
        <v>0</v>
      </c>
      <c r="AM16" s="7">
        <f t="shared" si="1"/>
        <v>18</v>
      </c>
      <c r="AN16" s="8">
        <f t="shared" si="2"/>
        <v>83.333333333333343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299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18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94.73684210526315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311</v>
      </c>
      <c r="D19" s="11" t="s">
        <v>311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17</v>
      </c>
      <c r="AI19" s="5">
        <f t="shared" si="3"/>
        <v>0</v>
      </c>
      <c r="AJ19" s="6">
        <f t="shared" si="4"/>
        <v>0</v>
      </c>
      <c r="AK19" s="6">
        <f t="shared" si="5"/>
        <v>2</v>
      </c>
      <c r="AL19" s="6">
        <f t="shared" si="0"/>
        <v>0</v>
      </c>
      <c r="AM19" s="7">
        <f t="shared" si="1"/>
        <v>19</v>
      </c>
      <c r="AN19" s="8">
        <f t="shared" si="2"/>
        <v>89.473684210526315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299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22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95.652173913043484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194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5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99.004975124378106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98.754975124378106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0.25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5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729" priority="1" operator="equal">
      <formula>"P"</formula>
    </cfRule>
    <cfRule type="cellIs" dxfId="728" priority="6" operator="equal">
      <formula>"D"</formula>
    </cfRule>
    <cfRule type="cellIs" dxfId="727" priority="7" operator="equal">
      <formula>"S"</formula>
    </cfRule>
  </conditionalFormatting>
  <conditionalFormatting sqref="B15:AF25">
    <cfRule type="cellIs" dxfId="726" priority="2" operator="equal">
      <formula>"L2"</formula>
    </cfRule>
    <cfRule type="cellIs" dxfId="725" priority="3" operator="equal">
      <formula>"L1"</formula>
    </cfRule>
    <cfRule type="cellIs" dxfId="724" priority="4" operator="equal">
      <formula>"F"</formula>
    </cfRule>
    <cfRule type="cellIs" dxfId="723" priority="5" operator="equal">
      <formula>"F"</formula>
    </cfRule>
  </conditionalFormatting>
  <conditionalFormatting sqref="H14:I14 N14:AC14 C14:E15 J14:M15 B14:B18 G14:G21 F14:F25 I15 V15:AA18 H15:H21 AB15:AC25 C16:D18 M16:M19 I16:K21 E16:E22 L16:L22 N19:N20 Z19:Z20 B19:D22 S20 X20 P20:P21 U20:W21 M21:M25 T21:T25 AA21:AA25 B23:E25 R15:U19 S16:V16 Z15:AC15 U18:X18 AB18:AE18 V19:AB19 X22:AA22 Q22:T22 Q21:AD21 S24:T24 Q25:T25 L16:O16 N15:Q18 K19:Q19 I17:L17 G18:J18 F21:I21 G23:L25 E24:H24 C25:F25 L24:O24 N22:S25 K25:M25 AA24:AC24 AC23:AF23 AD14:AF25 F19:G19 C20:E20 M21:O21 C22:K22 U22:Z25">
    <cfRule type="cellIs" dxfId="722" priority="8" stopIfTrue="1" operator="equal">
      <formula>"S"</formula>
    </cfRule>
    <cfRule type="cellIs" dxfId="721" priority="9" stopIfTrue="1" operator="equal">
      <formula>"D"</formula>
    </cfRule>
    <cfRule type="cellIs" dxfId="72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3" zoomScale="95" zoomScaleNormal="95" workbookViewId="0">
      <selection activeCell="X25" sqref="X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308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27018634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3777646510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 t="s">
        <v>341</v>
      </c>
      <c r="W15" s="11" t="s">
        <v>55</v>
      </c>
      <c r="X15" s="11" t="s">
        <v>56</v>
      </c>
      <c r="Y15" s="11"/>
      <c r="Z15" s="11"/>
      <c r="AA15" s="11"/>
      <c r="AB15" s="11"/>
      <c r="AC15" s="11" t="s">
        <v>341</v>
      </c>
      <c r="AD15" s="2"/>
      <c r="AE15" s="2"/>
      <c r="AF15" s="2"/>
      <c r="AG15" s="12"/>
      <c r="AH15" s="5">
        <f>COUNTIF(B15:AF15,"P")+COUNTIF(B15:AF15,"H")</f>
        <v>2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2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 t="s">
        <v>341</v>
      </c>
      <c r="I16" s="11" t="s">
        <v>55</v>
      </c>
      <c r="J16" s="11" t="s">
        <v>56</v>
      </c>
      <c r="K16" s="11"/>
      <c r="L16" s="11"/>
      <c r="M16" s="11"/>
      <c r="N16" s="11"/>
      <c r="O16" s="11" t="s">
        <v>341</v>
      </c>
      <c r="P16" s="11" t="s">
        <v>55</v>
      </c>
      <c r="Q16" s="11" t="s">
        <v>56</v>
      </c>
      <c r="R16" s="11"/>
      <c r="S16" s="11"/>
      <c r="T16" s="11"/>
      <c r="U16" s="11"/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 t="s">
        <v>341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4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4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 t="s">
        <v>341</v>
      </c>
      <c r="F17" s="11" t="s">
        <v>55</v>
      </c>
      <c r="G17" s="11" t="s">
        <v>56</v>
      </c>
      <c r="H17" s="11"/>
      <c r="I17" s="11"/>
      <c r="J17" s="11"/>
      <c r="K17" s="11"/>
      <c r="L17" s="11" t="s">
        <v>341</v>
      </c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 t="s">
        <v>341</v>
      </c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3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3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 t="s">
        <v>341</v>
      </c>
      <c r="K18" s="11" t="s">
        <v>55</v>
      </c>
      <c r="L18" s="11" t="s">
        <v>56</v>
      </c>
      <c r="M18" s="11"/>
      <c r="N18" s="11"/>
      <c r="O18" s="11"/>
      <c r="P18" s="11"/>
      <c r="Q18" s="11" t="s">
        <v>341</v>
      </c>
      <c r="R18" s="11" t="s">
        <v>55</v>
      </c>
      <c r="S18" s="11" t="s">
        <v>56</v>
      </c>
      <c r="T18" s="11"/>
      <c r="U18" s="11"/>
      <c r="V18" s="11"/>
      <c r="W18" s="11"/>
      <c r="X18" s="11" t="s">
        <v>341</v>
      </c>
      <c r="Y18" s="11" t="s">
        <v>55</v>
      </c>
      <c r="Z18" s="11" t="s">
        <v>56</v>
      </c>
      <c r="AA18" s="11"/>
      <c r="AB18" s="11"/>
      <c r="AC18" s="11"/>
      <c r="AD18" s="11"/>
      <c r="AE18" s="11" t="s">
        <v>341</v>
      </c>
      <c r="AF18" s="11" t="s">
        <v>55</v>
      </c>
      <c r="AG18" s="12"/>
      <c r="AH18" s="5">
        <f t="shared" si="6"/>
        <v>4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4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 t="s">
        <v>341</v>
      </c>
      <c r="H19" s="11" t="s">
        <v>55</v>
      </c>
      <c r="I19" s="11" t="s">
        <v>56</v>
      </c>
      <c r="J19" s="11"/>
      <c r="K19" s="11"/>
      <c r="L19" s="11"/>
      <c r="M19" s="11"/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 t="s">
        <v>341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3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3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 t="s">
        <v>341</v>
      </c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/>
      <c r="F21" s="11"/>
      <c r="G21" s="11"/>
      <c r="H21" s="11"/>
      <c r="I21" s="11" t="s">
        <v>341</v>
      </c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 t="s">
        <v>341</v>
      </c>
      <c r="X21" s="11" t="s">
        <v>55</v>
      </c>
      <c r="Y21" s="11" t="s">
        <v>56</v>
      </c>
      <c r="Z21" s="11"/>
      <c r="AA21" s="11"/>
      <c r="AB21" s="11"/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4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4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 t="s">
        <v>341</v>
      </c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 t="s">
        <v>341</v>
      </c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2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/>
      <c r="D23" s="11" t="s">
        <v>341</v>
      </c>
      <c r="E23" s="11" t="s">
        <v>55</v>
      </c>
      <c r="F23" s="11" t="s">
        <v>56</v>
      </c>
      <c r="G23" s="11"/>
      <c r="H23" s="11"/>
      <c r="I23" s="11"/>
      <c r="J23" s="11"/>
      <c r="K23" s="11" t="s">
        <v>341</v>
      </c>
      <c r="L23" s="11" t="s">
        <v>55</v>
      </c>
      <c r="M23" s="11" t="s">
        <v>56</v>
      </c>
      <c r="N23" s="11"/>
      <c r="O23" s="11"/>
      <c r="P23" s="11"/>
      <c r="Q23" s="11"/>
      <c r="R23" s="11" t="s">
        <v>341</v>
      </c>
      <c r="S23" s="11" t="s">
        <v>55</v>
      </c>
      <c r="T23" s="11" t="s">
        <v>56</v>
      </c>
      <c r="U23" s="11"/>
      <c r="V23" s="11"/>
      <c r="W23" s="11"/>
      <c r="X23" s="11"/>
      <c r="Y23" s="11" t="s">
        <v>341</v>
      </c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4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4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 t="s">
        <v>341</v>
      </c>
      <c r="I24" s="11" t="s">
        <v>55</v>
      </c>
      <c r="J24" s="11" t="s">
        <v>56</v>
      </c>
      <c r="K24" s="11"/>
      <c r="L24" s="11"/>
      <c r="M24" s="11"/>
      <c r="N24" s="11"/>
      <c r="O24" s="11" t="s">
        <v>341</v>
      </c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3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3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 t="s">
        <v>341</v>
      </c>
      <c r="N25" s="35" t="s">
        <v>55</v>
      </c>
      <c r="O25" s="35" t="s">
        <v>56</v>
      </c>
      <c r="P25" s="35"/>
      <c r="Q25" s="35"/>
      <c r="R25" s="35"/>
      <c r="S25" s="35"/>
      <c r="T25" s="35" t="s">
        <v>341</v>
      </c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4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4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35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35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S11:V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719" priority="1" operator="equal">
      <formula>"P"</formula>
    </cfRule>
    <cfRule type="cellIs" dxfId="718" priority="6" operator="equal">
      <formula>"D"</formula>
    </cfRule>
    <cfRule type="cellIs" dxfId="717" priority="7" operator="equal">
      <formula>"S"</formula>
    </cfRule>
  </conditionalFormatting>
  <conditionalFormatting sqref="B15:AF25">
    <cfRule type="cellIs" dxfId="716" priority="2" operator="equal">
      <formula>"L2"</formula>
    </cfRule>
    <cfRule type="cellIs" dxfId="715" priority="3" operator="equal">
      <formula>"L1"</formula>
    </cfRule>
    <cfRule type="cellIs" dxfId="714" priority="4" operator="equal">
      <formula>"F"</formula>
    </cfRule>
    <cfRule type="cellIs" dxfId="71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712" priority="8" stopIfTrue="1" operator="equal">
      <formula>"S"</formula>
    </cfRule>
    <cfRule type="cellIs" dxfId="711" priority="9" stopIfTrue="1" operator="equal">
      <formula>"D"</formula>
    </cfRule>
    <cfRule type="cellIs" dxfId="71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1"/>
  <dimension ref="A1:CG185"/>
  <sheetViews>
    <sheetView topLeftCell="A18" zoomScale="112" zoomScaleNormal="112" workbookViewId="0">
      <selection activeCell="Y17" sqref="Y17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144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20780256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3777550144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/>
      <c r="U15" s="11"/>
      <c r="V15" s="11" t="s">
        <v>341</v>
      </c>
      <c r="W15" s="11" t="s">
        <v>55</v>
      </c>
      <c r="X15" s="11" t="s">
        <v>56</v>
      </c>
      <c r="Y15" s="11" t="s">
        <v>341</v>
      </c>
      <c r="Z15" s="11"/>
      <c r="AA15" s="11"/>
      <c r="AB15" s="11"/>
      <c r="AC15" s="11" t="s">
        <v>341</v>
      </c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 t="s">
        <v>341</v>
      </c>
      <c r="I16" s="11" t="s">
        <v>55</v>
      </c>
      <c r="J16" s="11" t="s">
        <v>56</v>
      </c>
      <c r="K16" s="11" t="s">
        <v>341</v>
      </c>
      <c r="L16" s="11"/>
      <c r="M16" s="11"/>
      <c r="N16" s="11"/>
      <c r="O16" s="11" t="s">
        <v>299</v>
      </c>
      <c r="P16" s="11" t="s">
        <v>55</v>
      </c>
      <c r="Q16" s="11" t="s">
        <v>56</v>
      </c>
      <c r="R16" s="11" t="s">
        <v>341</v>
      </c>
      <c r="S16" s="11"/>
      <c r="T16" s="11"/>
      <c r="U16" s="11"/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 t="s">
        <v>341</v>
      </c>
      <c r="AD16" s="11" t="s">
        <v>55</v>
      </c>
      <c r="AE16" s="11" t="s">
        <v>56</v>
      </c>
      <c r="AF16" s="11" t="s">
        <v>311</v>
      </c>
      <c r="AG16" s="12"/>
      <c r="AH16" s="5">
        <f>COUNTIF(B16:AF16,"P")+COUNTIF(B16:AC16,"H")</f>
        <v>5</v>
      </c>
      <c r="AI16" s="5">
        <f t="shared" si="3"/>
        <v>0</v>
      </c>
      <c r="AJ16" s="6">
        <f t="shared" si="4"/>
        <v>1</v>
      </c>
      <c r="AK16" s="6">
        <f t="shared" si="5"/>
        <v>1</v>
      </c>
      <c r="AL16" s="6">
        <f t="shared" si="0"/>
        <v>0</v>
      </c>
      <c r="AM16" s="7">
        <f t="shared" si="1"/>
        <v>7</v>
      </c>
      <c r="AN16" s="8">
        <f t="shared" si="2"/>
        <v>71.428571428571431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 t="s">
        <v>311</v>
      </c>
      <c r="F17" s="11" t="s">
        <v>55</v>
      </c>
      <c r="G17" s="11" t="s">
        <v>56</v>
      </c>
      <c r="H17" s="11" t="s">
        <v>311</v>
      </c>
      <c r="I17" s="11"/>
      <c r="J17" s="11"/>
      <c r="K17" s="11"/>
      <c r="L17" s="11" t="s">
        <v>311</v>
      </c>
      <c r="M17" s="11" t="s">
        <v>55</v>
      </c>
      <c r="N17" s="11" t="s">
        <v>56</v>
      </c>
      <c r="O17" s="11" t="s">
        <v>341</v>
      </c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/>
      <c r="Y17" s="11"/>
      <c r="Z17" s="11" t="s">
        <v>312</v>
      </c>
      <c r="AA17" s="11" t="s">
        <v>55</v>
      </c>
      <c r="AB17" s="11" t="s">
        <v>56</v>
      </c>
      <c r="AC17" s="11" t="s">
        <v>312</v>
      </c>
      <c r="AD17" s="11"/>
      <c r="AE17" s="11"/>
      <c r="AF17" s="2"/>
      <c r="AG17" s="12"/>
      <c r="AH17" s="5">
        <f t="shared" ref="AH17:AH25" si="6">COUNTIF(B17:AF17,"P")+COUNTIF(B17:AC17,"H")</f>
        <v>2</v>
      </c>
      <c r="AI17" s="5">
        <f t="shared" si="3"/>
        <v>0</v>
      </c>
      <c r="AJ17" s="6">
        <f t="shared" si="4"/>
        <v>0</v>
      </c>
      <c r="AK17" s="6">
        <f t="shared" si="5"/>
        <v>3</v>
      </c>
      <c r="AL17" s="6">
        <f t="shared" si="0"/>
        <v>2</v>
      </c>
      <c r="AM17" s="7">
        <f t="shared" si="1"/>
        <v>7</v>
      </c>
      <c r="AN17" s="8">
        <f t="shared" si="2"/>
        <v>28.571428571428569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/>
      <c r="I18" s="11"/>
      <c r="J18" s="11" t="s">
        <v>341</v>
      </c>
      <c r="K18" s="11" t="s">
        <v>55</v>
      </c>
      <c r="L18" s="11" t="s">
        <v>56</v>
      </c>
      <c r="M18" s="11" t="s">
        <v>299</v>
      </c>
      <c r="N18" s="11"/>
      <c r="O18" s="11"/>
      <c r="P18" s="11"/>
      <c r="Q18" s="11" t="s">
        <v>341</v>
      </c>
      <c r="R18" s="11" t="s">
        <v>55</v>
      </c>
      <c r="S18" s="11" t="s">
        <v>56</v>
      </c>
      <c r="T18" s="11" t="s">
        <v>341</v>
      </c>
      <c r="U18" s="11"/>
      <c r="V18" s="11"/>
      <c r="W18" s="11"/>
      <c r="X18" s="11" t="s">
        <v>341</v>
      </c>
      <c r="Y18" s="11" t="s">
        <v>55</v>
      </c>
      <c r="Z18" s="11" t="s">
        <v>56</v>
      </c>
      <c r="AA18" s="11" t="s">
        <v>341</v>
      </c>
      <c r="AB18" s="11"/>
      <c r="AC18" s="11"/>
      <c r="AD18" s="11"/>
      <c r="AE18" s="11" t="s">
        <v>341</v>
      </c>
      <c r="AF18" s="11" t="s">
        <v>55</v>
      </c>
      <c r="AG18" s="12"/>
      <c r="AH18" s="5">
        <f t="shared" si="6"/>
        <v>7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87.5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/>
      <c r="F19" s="11"/>
      <c r="G19" s="11" t="s">
        <v>341</v>
      </c>
      <c r="H19" s="11" t="s">
        <v>55</v>
      </c>
      <c r="I19" s="11" t="s">
        <v>56</v>
      </c>
      <c r="J19" s="11" t="s">
        <v>341</v>
      </c>
      <c r="K19" s="11"/>
      <c r="L19" s="11"/>
      <c r="M19" s="11"/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/>
      <c r="AA19" s="11"/>
      <c r="AB19" s="11" t="s">
        <v>299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6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7</v>
      </c>
      <c r="AN19" s="8">
        <f t="shared" si="2"/>
        <v>85.714285714285708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 t="s">
        <v>341</v>
      </c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/>
      <c r="AF20" s="16"/>
      <c r="AG20" s="12"/>
      <c r="AH20" s="5">
        <f t="shared" si="6"/>
        <v>4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4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/>
      <c r="G21" s="11"/>
      <c r="H21" s="11"/>
      <c r="I21" s="11" t="s">
        <v>341</v>
      </c>
      <c r="J21" s="11" t="s">
        <v>55</v>
      </c>
      <c r="K21" s="11" t="s">
        <v>56</v>
      </c>
      <c r="L21" s="11" t="s">
        <v>341</v>
      </c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/>
      <c r="V21" s="11"/>
      <c r="W21" s="11" t="s">
        <v>341</v>
      </c>
      <c r="X21" s="11" t="s">
        <v>55</v>
      </c>
      <c r="Y21" s="11" t="s">
        <v>56</v>
      </c>
      <c r="Z21" s="11" t="s">
        <v>341</v>
      </c>
      <c r="AA21" s="11"/>
      <c r="AB21" s="11"/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/>
      <c r="E22" s="11"/>
      <c r="F22" s="11" t="s">
        <v>299</v>
      </c>
      <c r="G22" s="11" t="s">
        <v>55</v>
      </c>
      <c r="H22" s="11" t="s">
        <v>56</v>
      </c>
      <c r="I22" s="11" t="s">
        <v>341</v>
      </c>
      <c r="J22" s="11"/>
      <c r="K22" s="11"/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/>
      <c r="R22" s="11"/>
      <c r="S22" s="11"/>
      <c r="T22" s="11" t="s">
        <v>341</v>
      </c>
      <c r="U22" s="11" t="s">
        <v>55</v>
      </c>
      <c r="V22" s="11" t="s">
        <v>56</v>
      </c>
      <c r="W22" s="11" t="s">
        <v>341</v>
      </c>
      <c r="X22" s="11"/>
      <c r="Y22" s="11"/>
      <c r="Z22" s="11"/>
      <c r="AA22" s="11" t="s">
        <v>341</v>
      </c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7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8</v>
      </c>
      <c r="AN22" s="8">
        <f t="shared" si="2"/>
        <v>87.5</v>
      </c>
      <c r="AO22" s="106"/>
      <c r="AP22" s="107"/>
    </row>
    <row r="23" spans="1:42" x14ac:dyDescent="0.25">
      <c r="A23" s="9" t="s">
        <v>43</v>
      </c>
      <c r="B23" s="11"/>
      <c r="C23" s="11"/>
      <c r="D23" s="11" t="s">
        <v>341</v>
      </c>
      <c r="E23" s="11" t="s">
        <v>55</v>
      </c>
      <c r="F23" s="11" t="s">
        <v>56</v>
      </c>
      <c r="G23" s="11" t="s">
        <v>341</v>
      </c>
      <c r="H23" s="11"/>
      <c r="I23" s="11"/>
      <c r="J23" s="11"/>
      <c r="K23" s="11" t="s">
        <v>341</v>
      </c>
      <c r="L23" s="11" t="s">
        <v>55</v>
      </c>
      <c r="M23" s="11" t="s">
        <v>56</v>
      </c>
      <c r="N23" s="11" t="s">
        <v>341</v>
      </c>
      <c r="O23" s="11"/>
      <c r="P23" s="11"/>
      <c r="Q23" s="11"/>
      <c r="R23" s="11" t="s">
        <v>341</v>
      </c>
      <c r="S23" s="11" t="s">
        <v>55</v>
      </c>
      <c r="T23" s="11" t="s">
        <v>56</v>
      </c>
      <c r="U23" s="11" t="s">
        <v>341</v>
      </c>
      <c r="V23" s="11"/>
      <c r="W23" s="11"/>
      <c r="X23" s="11"/>
      <c r="Y23" s="11" t="s">
        <v>341</v>
      </c>
      <c r="Z23" s="11" t="s">
        <v>55</v>
      </c>
      <c r="AA23" s="11" t="s">
        <v>56</v>
      </c>
      <c r="AB23" s="11" t="s">
        <v>341</v>
      </c>
      <c r="AC23" s="11"/>
      <c r="AD23" s="11"/>
      <c r="AE23" s="11"/>
      <c r="AF23" s="11" t="s">
        <v>341</v>
      </c>
      <c r="AG23" s="12"/>
      <c r="AH23" s="5">
        <f t="shared" si="6"/>
        <v>9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9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/>
      <c r="G24" s="11"/>
      <c r="H24" s="11" t="s">
        <v>341</v>
      </c>
      <c r="I24" s="11" t="s">
        <v>55</v>
      </c>
      <c r="J24" s="11" t="s">
        <v>56</v>
      </c>
      <c r="K24" s="11" t="s">
        <v>341</v>
      </c>
      <c r="L24" s="11"/>
      <c r="M24" s="11"/>
      <c r="N24" s="11"/>
      <c r="O24" s="11" t="s">
        <v>341</v>
      </c>
      <c r="P24" s="11" t="s">
        <v>55</v>
      </c>
      <c r="Q24" s="11" t="s">
        <v>56</v>
      </c>
      <c r="R24" s="11" t="s">
        <v>341</v>
      </c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6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6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/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 t="s">
        <v>341</v>
      </c>
      <c r="N25" s="35" t="s">
        <v>55</v>
      </c>
      <c r="O25" s="35" t="s">
        <v>56</v>
      </c>
      <c r="P25" s="35" t="s">
        <v>341</v>
      </c>
      <c r="Q25" s="35"/>
      <c r="R25" s="35"/>
      <c r="S25" s="35"/>
      <c r="T25" s="35" t="s">
        <v>341</v>
      </c>
      <c r="U25" s="35" t="s">
        <v>55</v>
      </c>
      <c r="V25" s="35" t="s">
        <v>56</v>
      </c>
      <c r="W25" s="35" t="s">
        <v>341</v>
      </c>
      <c r="X25" s="35"/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/>
      <c r="AF25" s="35"/>
      <c r="AG25" s="18"/>
      <c r="AH25" s="36">
        <f t="shared" si="6"/>
        <v>8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8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66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4</v>
      </c>
      <c r="AL26" s="47">
        <f t="shared" si="7"/>
        <v>2</v>
      </c>
      <c r="AM26" s="47">
        <f t="shared" si="7"/>
        <v>76</v>
      </c>
      <c r="AN26" s="48">
        <f>IF(AM26=0,"",(AM26-AI26-AJ26)*100)/AM26</f>
        <v>94.736842105263165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6</v>
      </c>
      <c r="AN30" s="43" t="s">
        <v>48</v>
      </c>
      <c r="AO30" s="44">
        <f>AN26-AL31</f>
        <v>94.536842105263162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0.2</v>
      </c>
      <c r="AM31" s="61"/>
      <c r="AN31" s="43" t="s">
        <v>50</v>
      </c>
      <c r="AO31" s="42">
        <f>IF(AO30&lt;89,0,IF(AO30&gt;98,10,VLOOKUP(AO30,'[1]Pla. Aux.'!A18:B1118,2)))</f>
        <v>6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4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709" priority="1" operator="equal">
      <formula>"P"</formula>
    </cfRule>
    <cfRule type="cellIs" dxfId="708" priority="6" operator="equal">
      <formula>"D"</formula>
    </cfRule>
    <cfRule type="cellIs" dxfId="707" priority="7" operator="equal">
      <formula>"S"</formula>
    </cfRule>
  </conditionalFormatting>
  <conditionalFormatting sqref="B15:AF25">
    <cfRule type="cellIs" dxfId="706" priority="2" operator="equal">
      <formula>"L2"</formula>
    </cfRule>
    <cfRule type="cellIs" dxfId="705" priority="3" operator="equal">
      <formula>"L1"</formula>
    </cfRule>
    <cfRule type="cellIs" dxfId="704" priority="4" operator="equal">
      <formula>"F"</formula>
    </cfRule>
    <cfRule type="cellIs" dxfId="70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702" priority="8" stopIfTrue="1" operator="equal">
      <formula>"S"</formula>
    </cfRule>
    <cfRule type="cellIs" dxfId="701" priority="9" stopIfTrue="1" operator="equal">
      <formula>"D"</formula>
    </cfRule>
    <cfRule type="cellIs" dxfId="70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0"/>
  <dimension ref="A1:CG185"/>
  <sheetViews>
    <sheetView topLeftCell="E23" zoomScale="124" zoomScaleNormal="124" workbookViewId="0">
      <selection activeCell="B25" sqref="B25:F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142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29725922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3777339012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311</v>
      </c>
      <c r="X18" s="11" t="s">
        <v>311</v>
      </c>
      <c r="Y18" s="11" t="s">
        <v>55</v>
      </c>
      <c r="Z18" s="11" t="s">
        <v>56</v>
      </c>
      <c r="AA18" s="11" t="s">
        <v>311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17</v>
      </c>
      <c r="AI18" s="5">
        <f t="shared" si="3"/>
        <v>0</v>
      </c>
      <c r="AJ18" s="6">
        <f t="shared" si="4"/>
        <v>0</v>
      </c>
      <c r="AK18" s="6">
        <f t="shared" si="5"/>
        <v>3</v>
      </c>
      <c r="AL18" s="6">
        <f t="shared" si="0"/>
        <v>0</v>
      </c>
      <c r="AM18" s="7">
        <f t="shared" si="1"/>
        <v>20</v>
      </c>
      <c r="AN18" s="8">
        <f t="shared" si="2"/>
        <v>85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311</v>
      </c>
      <c r="O19" s="11" t="s">
        <v>55</v>
      </c>
      <c r="P19" s="11" t="s">
        <v>56</v>
      </c>
      <c r="Q19" s="11" t="s">
        <v>70</v>
      </c>
      <c r="R19" s="11" t="s">
        <v>311</v>
      </c>
      <c r="S19" s="11" t="s">
        <v>311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16</v>
      </c>
      <c r="AI19" s="5">
        <f t="shared" si="3"/>
        <v>0</v>
      </c>
      <c r="AJ19" s="6">
        <f t="shared" si="4"/>
        <v>0</v>
      </c>
      <c r="AK19" s="6">
        <f t="shared" si="5"/>
        <v>3</v>
      </c>
      <c r="AL19" s="6">
        <f t="shared" si="0"/>
        <v>0</v>
      </c>
      <c r="AM19" s="7">
        <f t="shared" si="1"/>
        <v>19</v>
      </c>
      <c r="AN19" s="8">
        <f t="shared" si="2"/>
        <v>84.210526315789465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311</v>
      </c>
      <c r="AB22" s="11" t="s">
        <v>55</v>
      </c>
      <c r="AC22" s="11" t="s">
        <v>56</v>
      </c>
      <c r="AD22" s="11" t="s">
        <v>341</v>
      </c>
      <c r="AE22" s="11" t="s">
        <v>311</v>
      </c>
      <c r="AF22" s="2"/>
      <c r="AG22" s="12"/>
      <c r="AH22" s="5">
        <f>COUNTIF(B22:AF22,"P")+COUNTIF(B22:AC22,"H")</f>
        <v>19</v>
      </c>
      <c r="AI22" s="5">
        <f t="shared" si="3"/>
        <v>0</v>
      </c>
      <c r="AJ22" s="6">
        <f t="shared" si="4"/>
        <v>0</v>
      </c>
      <c r="AK22" s="6">
        <f t="shared" si="5"/>
        <v>2</v>
      </c>
      <c r="AL22" s="6">
        <f>COUNTIF(B22:AF22,"L2")</f>
        <v>0</v>
      </c>
      <c r="AM22" s="7">
        <f t="shared" si="1"/>
        <v>21</v>
      </c>
      <c r="AN22" s="8">
        <f t="shared" si="2"/>
        <v>90.476190476190482</v>
      </c>
      <c r="AO22" s="106"/>
      <c r="AP22" s="107"/>
    </row>
    <row r="23" spans="1:42" x14ac:dyDescent="0.25">
      <c r="A23" s="9" t="s">
        <v>43</v>
      </c>
      <c r="B23" s="11" t="s">
        <v>311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22</v>
      </c>
      <c r="AI23" s="5">
        <f t="shared" si="3"/>
        <v>0</v>
      </c>
      <c r="AJ23" s="6">
        <f t="shared" si="4"/>
        <v>0</v>
      </c>
      <c r="AK23" s="6">
        <f t="shared" si="5"/>
        <v>1</v>
      </c>
      <c r="AL23" s="6">
        <f>COUNTIF(B23:AF23,"L2")</f>
        <v>0</v>
      </c>
      <c r="AM23" s="7">
        <f t="shared" si="1"/>
        <v>23</v>
      </c>
      <c r="AN23" s="8">
        <f t="shared" si="2"/>
        <v>95.652173913043484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311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17</v>
      </c>
      <c r="AI24" s="5">
        <f t="shared" si="3"/>
        <v>0</v>
      </c>
      <c r="AJ24" s="6">
        <f t="shared" si="4"/>
        <v>0</v>
      </c>
      <c r="AK24" s="6">
        <f t="shared" si="5"/>
        <v>1</v>
      </c>
      <c r="AL24" s="6">
        <f>COUNTIF(B24:AF24,"L2")</f>
        <v>0</v>
      </c>
      <c r="AM24" s="7">
        <f t="shared" si="1"/>
        <v>18</v>
      </c>
      <c r="AN24" s="8">
        <f t="shared" si="2"/>
        <v>94.444444444444443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311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20</v>
      </c>
      <c r="AI25" s="36">
        <f t="shared" si="3"/>
        <v>0</v>
      </c>
      <c r="AJ25" s="37">
        <f t="shared" si="4"/>
        <v>0</v>
      </c>
      <c r="AK25" s="37">
        <f t="shared" si="5"/>
        <v>1</v>
      </c>
      <c r="AL25" s="37">
        <f>COUNTIF(B25:AE25,"L2")</f>
        <v>0</v>
      </c>
      <c r="AM25" s="38">
        <f t="shared" si="1"/>
        <v>21</v>
      </c>
      <c r="AN25" s="39">
        <f t="shared" si="2"/>
        <v>95.238095238095227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190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11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99.45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0.55000000000000004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11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699" priority="1" operator="equal">
      <formula>"P"</formula>
    </cfRule>
    <cfRule type="cellIs" dxfId="698" priority="6" operator="equal">
      <formula>"D"</formula>
    </cfRule>
    <cfRule type="cellIs" dxfId="697" priority="7" operator="equal">
      <formula>"S"</formula>
    </cfRule>
  </conditionalFormatting>
  <conditionalFormatting sqref="B15:AF25">
    <cfRule type="cellIs" dxfId="696" priority="2" operator="equal">
      <formula>"L2"</formula>
    </cfRule>
    <cfRule type="cellIs" dxfId="695" priority="3" operator="equal">
      <formula>"L1"</formula>
    </cfRule>
    <cfRule type="cellIs" dxfId="694" priority="4" operator="equal">
      <formula>"F"</formula>
    </cfRule>
    <cfRule type="cellIs" dxfId="693" priority="5" operator="equal">
      <formula>"F"</formula>
    </cfRule>
  </conditionalFormatting>
  <conditionalFormatting sqref="H14:I14 N14:AC14 C14:E15 J14:M15 B14:B18 G14:G21 F14:F25 I15 R15:U19 H15:H21 AB15:AC25 C16:D18 M16:M19 I16:K21 E16:E22 L16:L22 O19:Q19 N19:N20 Z19:Z20 B19:D22 S20 X20 P20:P21 U20:W21 M21:M25 T21:T25 AA21:AA25 B23:E25 S15:V16 V15:AA18 Z15:AC15 AA16:AC16 AC18:AE18 V19:AB19 U22:Z25 AA24:AC24 AC23:AF23 AD14:AF25 L16:O16 I17:L17 G18:J18 N15:Q18 D19:G19 K19:M19 C20:E20 F21:I21 C22:K22 E24:H24 G23:L25 L24:O24 N22:S25 Q22:T22 Q21:AD21 Q25:T25 M21:O21 C25:F25">
    <cfRule type="cellIs" dxfId="692" priority="8" stopIfTrue="1" operator="equal">
      <formula>"S"</formula>
    </cfRule>
    <cfRule type="cellIs" dxfId="691" priority="9" stopIfTrue="1" operator="equal">
      <formula>"D"</formula>
    </cfRule>
    <cfRule type="cellIs" dxfId="69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9"/>
  <dimension ref="A1:CG185"/>
  <sheetViews>
    <sheetView topLeftCell="A7" zoomScale="95" zoomScaleNormal="95" workbookViewId="0">
      <selection activeCell="T25" sqref="T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141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25387893</v>
      </c>
      <c r="AA3" s="144"/>
      <c r="AB3" s="144"/>
      <c r="AC3" s="144"/>
      <c r="AD3" s="144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333</v>
      </c>
      <c r="AC9" s="123"/>
      <c r="AD9" s="124" t="s">
        <v>333</v>
      </c>
      <c r="AE9" s="123"/>
      <c r="AF9" s="124" t="s">
        <v>333</v>
      </c>
      <c r="AG9" s="123"/>
      <c r="AH9" s="58" t="s">
        <v>333</v>
      </c>
      <c r="AI9" s="58" t="s">
        <v>333</v>
      </c>
      <c r="AJ9" s="58" t="s">
        <v>333</v>
      </c>
      <c r="AK9" s="58" t="s">
        <v>333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333</v>
      </c>
      <c r="AC10" s="123"/>
      <c r="AD10" s="124" t="s">
        <v>333</v>
      </c>
      <c r="AE10" s="123"/>
      <c r="AF10" s="124" t="s">
        <v>333</v>
      </c>
      <c r="AG10" s="123"/>
      <c r="AH10" s="58" t="s">
        <v>333</v>
      </c>
      <c r="AI10" s="58" t="s">
        <v>333</v>
      </c>
      <c r="AJ10" s="58" t="s">
        <v>333</v>
      </c>
      <c r="AK10" s="58" t="s">
        <v>333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3777614409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333</v>
      </c>
      <c r="AC11" s="123"/>
      <c r="AD11" s="122" t="s">
        <v>333</v>
      </c>
      <c r="AE11" s="123"/>
      <c r="AF11" s="124" t="s">
        <v>333</v>
      </c>
      <c r="AG11" s="123"/>
      <c r="AH11" s="58" t="s">
        <v>333</v>
      </c>
      <c r="AI11" s="58" t="s">
        <v>333</v>
      </c>
      <c r="AJ11" s="58" t="s">
        <v>333</v>
      </c>
      <c r="AK11" s="58" t="s">
        <v>333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 t="s">
        <v>341</v>
      </c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/>
      <c r="Z15" s="11" t="s">
        <v>341</v>
      </c>
      <c r="AA15" s="11" t="s">
        <v>299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5</v>
      </c>
      <c r="AI15" s="5">
        <f t="shared" ref="AI15:AI25" si="3">COUNTIF(B15:AF15,"AI")</f>
        <v>0</v>
      </c>
      <c r="AJ15" s="6">
        <f t="shared" ref="AJ15:AJ25" si="4">COUNTIF(B15:AF15,"AJ")</f>
        <v>1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83.333333333333343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/>
      <c r="L16" s="11" t="s">
        <v>341</v>
      </c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/>
      <c r="S16" s="11" t="s">
        <v>341</v>
      </c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10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10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311</v>
      </c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/>
      <c r="I17" s="11" t="s">
        <v>341</v>
      </c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/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 t="s">
        <v>341</v>
      </c>
      <c r="X17" s="11" t="s">
        <v>311</v>
      </c>
      <c r="Y17" s="11" t="s">
        <v>311</v>
      </c>
      <c r="Z17" s="11"/>
      <c r="AA17" s="11" t="s">
        <v>55</v>
      </c>
      <c r="AB17" s="11" t="s">
        <v>56</v>
      </c>
      <c r="AC17" s="11"/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9</v>
      </c>
      <c r="AI17" s="5">
        <f t="shared" si="3"/>
        <v>0</v>
      </c>
      <c r="AJ17" s="6">
        <f t="shared" si="4"/>
        <v>0</v>
      </c>
      <c r="AK17" s="6">
        <f t="shared" si="5"/>
        <v>3</v>
      </c>
      <c r="AL17" s="6">
        <f t="shared" si="0"/>
        <v>0</v>
      </c>
      <c r="AM17" s="7">
        <f t="shared" si="1"/>
        <v>12</v>
      </c>
      <c r="AN17" s="8">
        <f t="shared" si="2"/>
        <v>75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 t="s">
        <v>341</v>
      </c>
      <c r="H18" s="11" t="s">
        <v>299</v>
      </c>
      <c r="I18" s="11" t="s">
        <v>341</v>
      </c>
      <c r="J18" s="11"/>
      <c r="K18" s="11" t="s">
        <v>55</v>
      </c>
      <c r="L18" s="11" t="s">
        <v>56</v>
      </c>
      <c r="M18" s="11"/>
      <c r="N18" s="11" t="s">
        <v>299</v>
      </c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/>
      <c r="U18" s="11" t="s">
        <v>341</v>
      </c>
      <c r="V18" s="11" t="s">
        <v>299</v>
      </c>
      <c r="W18" s="11" t="s">
        <v>341</v>
      </c>
      <c r="X18" s="11"/>
      <c r="Y18" s="11" t="s">
        <v>55</v>
      </c>
      <c r="Z18" s="11" t="s">
        <v>56</v>
      </c>
      <c r="AA18" s="11"/>
      <c r="AB18" s="11" t="s">
        <v>341</v>
      </c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9</v>
      </c>
      <c r="AI18" s="5">
        <f t="shared" si="3"/>
        <v>0</v>
      </c>
      <c r="AJ18" s="6">
        <f t="shared" si="4"/>
        <v>3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75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311</v>
      </c>
      <c r="D19" s="11" t="s">
        <v>311</v>
      </c>
      <c r="E19" s="11" t="s">
        <v>311</v>
      </c>
      <c r="F19" s="11" t="s">
        <v>341</v>
      </c>
      <c r="G19" s="11"/>
      <c r="H19" s="11" t="s">
        <v>55</v>
      </c>
      <c r="I19" s="11" t="s">
        <v>56</v>
      </c>
      <c r="J19" s="11"/>
      <c r="K19" s="11" t="s">
        <v>341</v>
      </c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/>
      <c r="Y19" s="11" t="s">
        <v>311</v>
      </c>
      <c r="Z19" s="11" t="s">
        <v>311</v>
      </c>
      <c r="AA19" s="11" t="s">
        <v>311</v>
      </c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7</v>
      </c>
      <c r="AI19" s="5">
        <f t="shared" si="3"/>
        <v>0</v>
      </c>
      <c r="AJ19" s="6">
        <f t="shared" si="4"/>
        <v>0</v>
      </c>
      <c r="AK19" s="6">
        <f t="shared" si="5"/>
        <v>6</v>
      </c>
      <c r="AL19" s="6">
        <f t="shared" si="0"/>
        <v>0</v>
      </c>
      <c r="AM19" s="7">
        <f t="shared" si="1"/>
        <v>13</v>
      </c>
      <c r="AN19" s="8">
        <f t="shared" si="2"/>
        <v>53.846153846153847</v>
      </c>
      <c r="AO19" s="106"/>
      <c r="AP19" s="107"/>
    </row>
    <row r="20" spans="1:42" x14ac:dyDescent="0.25">
      <c r="A20" s="9" t="s">
        <v>40</v>
      </c>
      <c r="B20" s="11" t="s">
        <v>311</v>
      </c>
      <c r="C20" s="11" t="s">
        <v>311</v>
      </c>
      <c r="D20" s="11" t="s">
        <v>341</v>
      </c>
      <c r="E20" s="11"/>
      <c r="F20" s="11" t="s">
        <v>55</v>
      </c>
      <c r="G20" s="11" t="s">
        <v>56</v>
      </c>
      <c r="H20" s="11"/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6</v>
      </c>
      <c r="AI20" s="5">
        <f t="shared" si="3"/>
        <v>0</v>
      </c>
      <c r="AJ20" s="6">
        <f t="shared" si="4"/>
        <v>0</v>
      </c>
      <c r="AK20" s="6">
        <f t="shared" si="5"/>
        <v>2</v>
      </c>
      <c r="AL20" s="6">
        <f>COUNTIF(B20:AD20,"L2")</f>
        <v>0</v>
      </c>
      <c r="AM20" s="7">
        <f t="shared" si="1"/>
        <v>8</v>
      </c>
      <c r="AN20" s="8">
        <f t="shared" si="2"/>
        <v>75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 t="s">
        <v>311</v>
      </c>
      <c r="G21" s="11" t="s">
        <v>311</v>
      </c>
      <c r="H21" s="11" t="s">
        <v>341</v>
      </c>
      <c r="I21" s="11"/>
      <c r="J21" s="11" t="s">
        <v>55</v>
      </c>
      <c r="K21" s="11" t="s">
        <v>56</v>
      </c>
      <c r="L21" s="11"/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 t="s">
        <v>341</v>
      </c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/>
      <c r="AA21" s="11" t="s">
        <v>341</v>
      </c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10</v>
      </c>
      <c r="AI21" s="5">
        <f t="shared" si="3"/>
        <v>0</v>
      </c>
      <c r="AJ21" s="6">
        <f t="shared" si="4"/>
        <v>0</v>
      </c>
      <c r="AK21" s="6">
        <f t="shared" si="5"/>
        <v>2</v>
      </c>
      <c r="AL21" s="6">
        <f>COUNTIF(B21:AD21,"L2")</f>
        <v>0</v>
      </c>
      <c r="AM21" s="7">
        <f t="shared" si="1"/>
        <v>12</v>
      </c>
      <c r="AN21" s="8">
        <f t="shared" si="2"/>
        <v>83.333333333333343</v>
      </c>
      <c r="AO21" s="108"/>
      <c r="AP21" s="107"/>
    </row>
    <row r="22" spans="1:42" x14ac:dyDescent="0.25">
      <c r="A22" s="9" t="s">
        <v>42</v>
      </c>
      <c r="B22" s="11"/>
      <c r="C22" s="11" t="s">
        <v>341</v>
      </c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/>
      <c r="J22" s="11" t="s">
        <v>311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/>
      <c r="Q22" s="11" t="s">
        <v>341</v>
      </c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/>
      <c r="X22" s="11" t="s">
        <v>341</v>
      </c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/>
      <c r="AE22" s="11" t="s">
        <v>341</v>
      </c>
      <c r="AF22" s="2"/>
      <c r="AG22" s="12"/>
      <c r="AH22" s="5">
        <f>COUNTIF(B22:AF22,"P")+COUNTIF(B22:AC22,"H")</f>
        <v>11</v>
      </c>
      <c r="AI22" s="5">
        <f t="shared" si="3"/>
        <v>0</v>
      </c>
      <c r="AJ22" s="6">
        <f t="shared" si="4"/>
        <v>0</v>
      </c>
      <c r="AK22" s="6">
        <f t="shared" si="5"/>
        <v>1</v>
      </c>
      <c r="AL22" s="6">
        <f>COUNTIF(B22:AF22,"L2")</f>
        <v>0</v>
      </c>
      <c r="AM22" s="7">
        <f t="shared" si="1"/>
        <v>12</v>
      </c>
      <c r="AN22" s="8">
        <f t="shared" si="2"/>
        <v>91.666666666666657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/>
      <c r="H23" s="11" t="s">
        <v>341</v>
      </c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/>
      <c r="O23" s="11" t="s">
        <v>341</v>
      </c>
      <c r="P23" s="11" t="s">
        <v>311</v>
      </c>
      <c r="Q23" s="11" t="s">
        <v>311</v>
      </c>
      <c r="R23" s="11"/>
      <c r="S23" s="11" t="s">
        <v>55</v>
      </c>
      <c r="T23" s="11" t="s">
        <v>56</v>
      </c>
      <c r="U23" s="11"/>
      <c r="V23" s="11" t="s">
        <v>341</v>
      </c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/>
      <c r="AC23" s="11" t="s">
        <v>311</v>
      </c>
      <c r="AD23" s="11" t="s">
        <v>311</v>
      </c>
      <c r="AE23" s="11" t="s">
        <v>311</v>
      </c>
      <c r="AF23" s="11"/>
      <c r="AG23" s="12"/>
      <c r="AH23" s="5">
        <f t="shared" si="6"/>
        <v>9</v>
      </c>
      <c r="AI23" s="5">
        <f t="shared" si="3"/>
        <v>0</v>
      </c>
      <c r="AJ23" s="6">
        <f t="shared" si="4"/>
        <v>0</v>
      </c>
      <c r="AK23" s="6">
        <f t="shared" si="5"/>
        <v>5</v>
      </c>
      <c r="AL23" s="6">
        <f>COUNTIF(B23:AF23,"L2")</f>
        <v>0</v>
      </c>
      <c r="AM23" s="7">
        <f t="shared" si="1"/>
        <v>14</v>
      </c>
      <c r="AN23" s="8">
        <f t="shared" si="2"/>
        <v>64.285714285714292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 t="s">
        <v>341</v>
      </c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/>
      <c r="L24" s="11" t="s">
        <v>341</v>
      </c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/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12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12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 t="s">
        <v>311</v>
      </c>
      <c r="D25" s="35" t="s">
        <v>311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/>
      <c r="Q25" s="35" t="s">
        <v>341</v>
      </c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 t="s">
        <v>341</v>
      </c>
      <c r="AF25" s="35" t="s">
        <v>341</v>
      </c>
      <c r="AG25" s="18"/>
      <c r="AH25" s="36">
        <f t="shared" si="6"/>
        <v>9</v>
      </c>
      <c r="AI25" s="36">
        <f t="shared" si="3"/>
        <v>0</v>
      </c>
      <c r="AJ25" s="37">
        <f t="shared" si="4"/>
        <v>0</v>
      </c>
      <c r="AK25" s="37">
        <f t="shared" si="5"/>
        <v>2</v>
      </c>
      <c r="AL25" s="37">
        <f>COUNTIF(B25:AE25,"L2")</f>
        <v>0</v>
      </c>
      <c r="AM25" s="38">
        <f t="shared" si="1"/>
        <v>11</v>
      </c>
      <c r="AN25" s="39">
        <f t="shared" si="2"/>
        <v>81.818181818181827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97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21</v>
      </c>
      <c r="AL26" s="47">
        <f t="shared" si="7"/>
        <v>0</v>
      </c>
      <c r="AM26" s="47">
        <f t="shared" si="7"/>
        <v>122</v>
      </c>
      <c r="AN26" s="48">
        <f>IF(AM26=0,"",(AM26-AI26-AJ26)*100)/AM26</f>
        <v>96.721311475409834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8</v>
      </c>
      <c r="AN30" s="43" t="s">
        <v>48</v>
      </c>
      <c r="AO30" s="44">
        <f>AN26-AL31</f>
        <v>95.671311475409837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1.05</v>
      </c>
      <c r="AM31" s="61"/>
      <c r="AN31" s="43" t="s">
        <v>50</v>
      </c>
      <c r="AO31" s="42">
        <f>IF(AO30&lt;89,0,IF(AO30&gt;98,10,VLOOKUP(AO30,'[1]Pla. Aux.'!A18:B1118,2)))</f>
        <v>7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21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D3"/>
  </mergeCells>
  <conditionalFormatting sqref="B14:AF25">
    <cfRule type="cellIs" dxfId="689" priority="1" operator="equal">
      <formula>"P"</formula>
    </cfRule>
    <cfRule type="cellIs" dxfId="688" priority="6" operator="equal">
      <formula>"D"</formula>
    </cfRule>
    <cfRule type="cellIs" dxfId="687" priority="7" operator="equal">
      <formula>"S"</formula>
    </cfRule>
  </conditionalFormatting>
  <conditionalFormatting sqref="B15:AF25">
    <cfRule type="cellIs" dxfId="686" priority="2" operator="equal">
      <formula>"L2"</formula>
    </cfRule>
    <cfRule type="cellIs" dxfId="685" priority="3" operator="equal">
      <formula>"L1"</formula>
    </cfRule>
    <cfRule type="cellIs" dxfId="684" priority="4" operator="equal">
      <formula>"F"</formula>
    </cfRule>
    <cfRule type="cellIs" dxfId="68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682" priority="8" stopIfTrue="1" operator="equal">
      <formula>"S"</formula>
    </cfRule>
    <cfRule type="cellIs" dxfId="681" priority="9" stopIfTrue="1" operator="equal">
      <formula>"D"</formula>
    </cfRule>
    <cfRule type="cellIs" dxfId="68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8"/>
  <dimension ref="A1:CG185"/>
  <sheetViews>
    <sheetView topLeftCell="A13" zoomScale="96" zoomScaleNormal="96" workbookViewId="0">
      <selection activeCell="G18" sqref="G18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140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33310158</v>
      </c>
      <c r="AA3" s="144"/>
      <c r="AB3" s="144"/>
      <c r="AC3" s="144"/>
      <c r="AD3" s="144"/>
      <c r="AE3" s="144"/>
      <c r="AF3" s="144"/>
      <c r="AG3" s="144"/>
      <c r="AH3" s="144"/>
      <c r="AI3" s="144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3777223215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 t="s">
        <v>341</v>
      </c>
      <c r="T15" s="11" t="s">
        <v>341</v>
      </c>
      <c r="U15" s="11"/>
      <c r="V15" s="11"/>
      <c r="W15" s="11" t="s">
        <v>55</v>
      </c>
      <c r="X15" s="11" t="s">
        <v>56</v>
      </c>
      <c r="Y15" s="11"/>
      <c r="Z15" s="11" t="s">
        <v>341</v>
      </c>
      <c r="AA15" s="11" t="s">
        <v>341</v>
      </c>
      <c r="AB15" s="11"/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 t="s">
        <v>341</v>
      </c>
      <c r="M16" s="11" t="s">
        <v>341</v>
      </c>
      <c r="N16" s="11"/>
      <c r="O16" s="11"/>
      <c r="P16" s="11" t="s">
        <v>55</v>
      </c>
      <c r="Q16" s="11" t="s">
        <v>56</v>
      </c>
      <c r="R16" s="11"/>
      <c r="S16" s="11" t="s">
        <v>341</v>
      </c>
      <c r="T16" s="11" t="s">
        <v>341</v>
      </c>
      <c r="U16" s="11"/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6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6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 t="s">
        <v>341</v>
      </c>
      <c r="J17" s="11" t="s">
        <v>341</v>
      </c>
      <c r="K17" s="11"/>
      <c r="L17" s="11"/>
      <c r="M17" s="11" t="s">
        <v>55</v>
      </c>
      <c r="N17" s="11" t="s">
        <v>56</v>
      </c>
      <c r="O17" s="11"/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 t="s">
        <v>341</v>
      </c>
      <c r="X17" s="11" t="s">
        <v>341</v>
      </c>
      <c r="Y17" s="11"/>
      <c r="Z17" s="11"/>
      <c r="AA17" s="11" t="s">
        <v>55</v>
      </c>
      <c r="AB17" s="11" t="s">
        <v>56</v>
      </c>
      <c r="AC17" s="11"/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8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8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 t="s">
        <v>311</v>
      </c>
      <c r="H18" s="11" t="s">
        <v>311</v>
      </c>
      <c r="I18" s="11"/>
      <c r="J18" s="11"/>
      <c r="K18" s="11" t="s">
        <v>55</v>
      </c>
      <c r="L18" s="11" t="s">
        <v>56</v>
      </c>
      <c r="M18" s="11"/>
      <c r="N18" s="11" t="s">
        <v>341</v>
      </c>
      <c r="O18" s="11" t="s">
        <v>341</v>
      </c>
      <c r="P18" s="11"/>
      <c r="Q18" s="11"/>
      <c r="R18" s="11" t="s">
        <v>55</v>
      </c>
      <c r="S18" s="11" t="s">
        <v>56</v>
      </c>
      <c r="T18" s="11"/>
      <c r="U18" s="11" t="s">
        <v>341</v>
      </c>
      <c r="V18" s="11" t="s">
        <v>341</v>
      </c>
      <c r="W18" s="11"/>
      <c r="X18" s="11"/>
      <c r="Y18" s="11" t="s">
        <v>55</v>
      </c>
      <c r="Z18" s="11" t="s">
        <v>56</v>
      </c>
      <c r="AA18" s="11"/>
      <c r="AB18" s="11" t="s">
        <v>341</v>
      </c>
      <c r="AC18" s="11" t="s">
        <v>341</v>
      </c>
      <c r="AD18" s="11"/>
      <c r="AE18" s="11"/>
      <c r="AF18" s="11" t="s">
        <v>55</v>
      </c>
      <c r="AG18" s="12"/>
      <c r="AH18" s="5">
        <f t="shared" si="6"/>
        <v>6</v>
      </c>
      <c r="AI18" s="5">
        <f t="shared" si="3"/>
        <v>0</v>
      </c>
      <c r="AJ18" s="6">
        <f t="shared" si="4"/>
        <v>0</v>
      </c>
      <c r="AK18" s="6">
        <f t="shared" si="5"/>
        <v>2</v>
      </c>
      <c r="AL18" s="6">
        <f t="shared" si="0"/>
        <v>0</v>
      </c>
      <c r="AM18" s="7">
        <f t="shared" si="1"/>
        <v>8</v>
      </c>
      <c r="AN18" s="8">
        <f t="shared" si="2"/>
        <v>75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 t="s">
        <v>341</v>
      </c>
      <c r="E19" s="11" t="s">
        <v>341</v>
      </c>
      <c r="F19" s="11"/>
      <c r="G19" s="11"/>
      <c r="H19" s="11" t="s">
        <v>55</v>
      </c>
      <c r="I19" s="11" t="s">
        <v>56</v>
      </c>
      <c r="J19" s="11"/>
      <c r="K19" s="11" t="s">
        <v>341</v>
      </c>
      <c r="L19" s="11" t="s">
        <v>341</v>
      </c>
      <c r="M19" s="11"/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/>
      <c r="Y19" s="11" t="s">
        <v>341</v>
      </c>
      <c r="Z19" s="11" t="s">
        <v>341</v>
      </c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8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8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/>
      <c r="E20" s="11"/>
      <c r="F20" s="11" t="s">
        <v>55</v>
      </c>
      <c r="G20" s="11" t="s">
        <v>56</v>
      </c>
      <c r="H20" s="11"/>
      <c r="I20" s="11" t="s">
        <v>341</v>
      </c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 t="s">
        <v>341</v>
      </c>
      <c r="AE20" s="16" t="s">
        <v>341</v>
      </c>
      <c r="AF20" s="16"/>
      <c r="AG20" s="12"/>
      <c r="AH20" s="5">
        <f t="shared" si="6"/>
        <v>5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5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 t="s">
        <v>341</v>
      </c>
      <c r="G21" s="11" t="s">
        <v>341</v>
      </c>
      <c r="H21" s="11"/>
      <c r="I21" s="11"/>
      <c r="J21" s="11" t="s">
        <v>55</v>
      </c>
      <c r="K21" s="11" t="s">
        <v>56</v>
      </c>
      <c r="L21" s="11"/>
      <c r="M21" s="11" t="s">
        <v>341</v>
      </c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/>
      <c r="T21" s="11" t="s">
        <v>341</v>
      </c>
      <c r="U21" s="11" t="s">
        <v>341</v>
      </c>
      <c r="V21" s="11"/>
      <c r="W21" s="11"/>
      <c r="X21" s="11" t="s">
        <v>55</v>
      </c>
      <c r="Y21" s="11" t="s">
        <v>56</v>
      </c>
      <c r="Z21" s="11"/>
      <c r="AA21" s="11" t="s">
        <v>341</v>
      </c>
      <c r="AB21" s="11" t="s">
        <v>341</v>
      </c>
      <c r="AC21" s="11"/>
      <c r="AD21" s="11"/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 t="s">
        <v>341</v>
      </c>
      <c r="D22" s="11" t="s">
        <v>341</v>
      </c>
      <c r="E22" s="11"/>
      <c r="F22" s="11"/>
      <c r="G22" s="11" t="s">
        <v>55</v>
      </c>
      <c r="H22" s="11" t="s">
        <v>56</v>
      </c>
      <c r="I22" s="11"/>
      <c r="J22" s="11" t="s">
        <v>341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/>
      <c r="Q22" s="11" t="s">
        <v>341</v>
      </c>
      <c r="R22" s="11" t="s">
        <v>341</v>
      </c>
      <c r="S22" s="11"/>
      <c r="T22" s="11"/>
      <c r="U22" s="11" t="s">
        <v>55</v>
      </c>
      <c r="V22" s="11" t="s">
        <v>56</v>
      </c>
      <c r="W22" s="11"/>
      <c r="X22" s="11" t="s">
        <v>341</v>
      </c>
      <c r="Y22" s="11" t="s">
        <v>341</v>
      </c>
      <c r="Z22" s="11"/>
      <c r="AA22" s="11"/>
      <c r="AB22" s="11" t="s">
        <v>55</v>
      </c>
      <c r="AC22" s="11" t="s">
        <v>56</v>
      </c>
      <c r="AD22" s="11"/>
      <c r="AE22" s="11" t="s">
        <v>341</v>
      </c>
      <c r="AF22" s="2"/>
      <c r="AG22" s="12"/>
      <c r="AH22" s="5">
        <f>COUNTIF(B22:AF22,"P")+COUNTIF(B22:AC22,"H")</f>
        <v>9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9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/>
      <c r="E23" s="11" t="s">
        <v>55</v>
      </c>
      <c r="F23" s="11" t="s">
        <v>56</v>
      </c>
      <c r="G23" s="11"/>
      <c r="H23" s="11" t="s">
        <v>341</v>
      </c>
      <c r="I23" s="11" t="s">
        <v>341</v>
      </c>
      <c r="J23" s="11"/>
      <c r="K23" s="11"/>
      <c r="L23" s="11" t="s">
        <v>55</v>
      </c>
      <c r="M23" s="11" t="s">
        <v>56</v>
      </c>
      <c r="N23" s="11"/>
      <c r="O23" s="11" t="s">
        <v>341</v>
      </c>
      <c r="P23" s="11" t="s">
        <v>341</v>
      </c>
      <c r="Q23" s="11"/>
      <c r="R23" s="11"/>
      <c r="S23" s="11" t="s">
        <v>55</v>
      </c>
      <c r="T23" s="11" t="s">
        <v>56</v>
      </c>
      <c r="U23" s="11"/>
      <c r="V23" s="11" t="s">
        <v>341</v>
      </c>
      <c r="W23" s="11" t="s">
        <v>341</v>
      </c>
      <c r="X23" s="11"/>
      <c r="Y23" s="11"/>
      <c r="Z23" s="11" t="s">
        <v>55</v>
      </c>
      <c r="AA23" s="11" t="s">
        <v>56</v>
      </c>
      <c r="AB23" s="11"/>
      <c r="AC23" s="11" t="s">
        <v>341</v>
      </c>
      <c r="AD23" s="11" t="s">
        <v>299</v>
      </c>
      <c r="AE23" s="11"/>
      <c r="AF23" s="11"/>
      <c r="AG23" s="12"/>
      <c r="AH23" s="5">
        <f t="shared" si="6"/>
        <v>8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9</v>
      </c>
      <c r="AN23" s="8">
        <f t="shared" si="2"/>
        <v>88.888888888888886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 t="s">
        <v>341</v>
      </c>
      <c r="F24" s="11" t="s">
        <v>341</v>
      </c>
      <c r="G24" s="11"/>
      <c r="H24" s="11"/>
      <c r="I24" s="11" t="s">
        <v>55</v>
      </c>
      <c r="J24" s="11" t="s">
        <v>56</v>
      </c>
      <c r="K24" s="11"/>
      <c r="L24" s="11" t="s">
        <v>341</v>
      </c>
      <c r="M24" s="11" t="s">
        <v>341</v>
      </c>
      <c r="N24" s="11"/>
      <c r="O24" s="11"/>
      <c r="P24" s="11" t="s">
        <v>55</v>
      </c>
      <c r="Q24" s="11" t="s">
        <v>56</v>
      </c>
      <c r="R24" s="11"/>
      <c r="S24" s="11" t="s">
        <v>341</v>
      </c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 t="s">
        <v>341</v>
      </c>
      <c r="D25" s="35" t="s">
        <v>341</v>
      </c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/>
      <c r="Q25" s="35" t="s">
        <v>341</v>
      </c>
      <c r="R25" s="35" t="s">
        <v>341</v>
      </c>
      <c r="S25" s="35"/>
      <c r="T25" s="35"/>
      <c r="U25" s="35" t="s">
        <v>55</v>
      </c>
      <c r="V25" s="35" t="s">
        <v>56</v>
      </c>
      <c r="W25" s="35"/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/>
      <c r="AE25" s="35" t="s">
        <v>341</v>
      </c>
      <c r="AF25" s="35" t="s">
        <v>341</v>
      </c>
      <c r="AG25" s="18"/>
      <c r="AH25" s="36">
        <f t="shared" si="6"/>
        <v>10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10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80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2</v>
      </c>
      <c r="AL26" s="47">
        <f t="shared" si="7"/>
        <v>0</v>
      </c>
      <c r="AM26" s="47">
        <f t="shared" si="7"/>
        <v>83</v>
      </c>
      <c r="AN26" s="48">
        <f>IF(AM26=0,"",(AM26-AI26-AJ26)*100)/AM26</f>
        <v>98.795180722891573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98.695180722891578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0.1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2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I3"/>
  </mergeCells>
  <conditionalFormatting sqref="B14:AF25">
    <cfRule type="cellIs" dxfId="679" priority="1" operator="equal">
      <formula>"P"</formula>
    </cfRule>
    <cfRule type="cellIs" dxfId="678" priority="6" operator="equal">
      <formula>"D"</formula>
    </cfRule>
    <cfRule type="cellIs" dxfId="677" priority="7" operator="equal">
      <formula>"S"</formula>
    </cfRule>
  </conditionalFormatting>
  <conditionalFormatting sqref="B15:AF25">
    <cfRule type="cellIs" dxfId="676" priority="2" operator="equal">
      <formula>"L2"</formula>
    </cfRule>
    <cfRule type="cellIs" dxfId="675" priority="3" operator="equal">
      <formula>"L1"</formula>
    </cfRule>
    <cfRule type="cellIs" dxfId="674" priority="4" operator="equal">
      <formula>"F"</formula>
    </cfRule>
    <cfRule type="cellIs" dxfId="67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672" priority="8" stopIfTrue="1" operator="equal">
      <formula>"S"</formula>
    </cfRule>
    <cfRule type="cellIs" dxfId="671" priority="9" stopIfTrue="1" operator="equal">
      <formula>"D"</formula>
    </cfRule>
    <cfRule type="cellIs" dxfId="67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7"/>
  <dimension ref="A1:CG185"/>
  <sheetViews>
    <sheetView topLeftCell="A14" zoomScale="98" zoomScaleNormal="98" workbookViewId="0">
      <selection sqref="A1:AP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139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29803416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3777635501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14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14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 t="s">
        <v>341</v>
      </c>
      <c r="I17" s="11" t="s">
        <v>299</v>
      </c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15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16</v>
      </c>
      <c r="AN17" s="8">
        <f t="shared" si="2"/>
        <v>93.75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 t="s">
        <v>341</v>
      </c>
      <c r="N18" s="11" t="s">
        <v>299</v>
      </c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15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93.75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 t="s">
        <v>299</v>
      </c>
      <c r="K19" s="11" t="s">
        <v>311</v>
      </c>
      <c r="L19" s="11" t="s">
        <v>311</v>
      </c>
      <c r="M19" s="11" t="s">
        <v>311</v>
      </c>
      <c r="N19" s="11"/>
      <c r="O19" s="11" t="s">
        <v>55</v>
      </c>
      <c r="P19" s="11" t="s">
        <v>56</v>
      </c>
      <c r="Q19" s="11" t="s">
        <v>70</v>
      </c>
      <c r="R19" s="11" t="s">
        <v>311</v>
      </c>
      <c r="S19" s="11" t="s">
        <v>311</v>
      </c>
      <c r="T19" s="11"/>
      <c r="U19" s="11" t="s">
        <v>70</v>
      </c>
      <c r="V19" s="11" t="s">
        <v>55</v>
      </c>
      <c r="W19" s="11" t="s">
        <v>56</v>
      </c>
      <c r="X19" s="11" t="s">
        <v>311</v>
      </c>
      <c r="Y19" s="11" t="s">
        <v>311</v>
      </c>
      <c r="Z19" s="11" t="s">
        <v>311</v>
      </c>
      <c r="AA19" s="11" t="s">
        <v>311</v>
      </c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5</v>
      </c>
      <c r="AI19" s="5">
        <f t="shared" si="3"/>
        <v>0</v>
      </c>
      <c r="AJ19" s="6">
        <f t="shared" si="4"/>
        <v>1</v>
      </c>
      <c r="AK19" s="6">
        <f t="shared" si="5"/>
        <v>9</v>
      </c>
      <c r="AL19" s="6">
        <f t="shared" si="0"/>
        <v>0</v>
      </c>
      <c r="AM19" s="7">
        <f t="shared" si="1"/>
        <v>15</v>
      </c>
      <c r="AN19" s="8">
        <f t="shared" si="2"/>
        <v>33.333333333333329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311</v>
      </c>
      <c r="AD20" s="16" t="s">
        <v>311</v>
      </c>
      <c r="AE20" s="16" t="s">
        <v>311</v>
      </c>
      <c r="AF20" s="16" t="s">
        <v>311</v>
      </c>
      <c r="AG20" s="12"/>
      <c r="AH20" s="5">
        <f t="shared" si="6"/>
        <v>6</v>
      </c>
      <c r="AI20" s="5">
        <f t="shared" si="3"/>
        <v>0</v>
      </c>
      <c r="AJ20" s="6">
        <f t="shared" si="4"/>
        <v>0</v>
      </c>
      <c r="AK20" s="6">
        <f t="shared" si="5"/>
        <v>4</v>
      </c>
      <c r="AL20" s="6">
        <f>COUNTIF(B20:AD20,"L2")</f>
        <v>0</v>
      </c>
      <c r="AM20" s="7">
        <f t="shared" si="1"/>
        <v>10</v>
      </c>
      <c r="AN20" s="8">
        <f t="shared" si="2"/>
        <v>60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311</v>
      </c>
      <c r="F21" s="11" t="s">
        <v>311</v>
      </c>
      <c r="G21" s="11" t="s">
        <v>311</v>
      </c>
      <c r="H21" s="11" t="s">
        <v>311</v>
      </c>
      <c r="I21" s="11"/>
      <c r="J21" s="11" t="s">
        <v>55</v>
      </c>
      <c r="K21" s="11" t="s">
        <v>56</v>
      </c>
      <c r="L21" s="11"/>
      <c r="M21" s="11" t="s">
        <v>311</v>
      </c>
      <c r="N21" s="11" t="s">
        <v>311</v>
      </c>
      <c r="O21" s="11" t="s">
        <v>311</v>
      </c>
      <c r="P21" s="11" t="s">
        <v>70</v>
      </c>
      <c r="Q21" s="11" t="s">
        <v>55</v>
      </c>
      <c r="R21" s="11" t="s">
        <v>56</v>
      </c>
      <c r="S21" s="11" t="s">
        <v>311</v>
      </c>
      <c r="T21" s="11" t="s">
        <v>311</v>
      </c>
      <c r="U21" s="11" t="s">
        <v>311</v>
      </c>
      <c r="V21" s="11" t="s">
        <v>311</v>
      </c>
      <c r="W21" s="11"/>
      <c r="X21" s="11" t="s">
        <v>55</v>
      </c>
      <c r="Y21" s="11" t="s">
        <v>56</v>
      </c>
      <c r="Z21" s="11" t="s">
        <v>311</v>
      </c>
      <c r="AA21" s="11" t="s">
        <v>311</v>
      </c>
      <c r="AB21" s="11" t="s">
        <v>311</v>
      </c>
      <c r="AC21" s="11" t="s">
        <v>311</v>
      </c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15</v>
      </c>
      <c r="AL21" s="6">
        <f>COUNTIF(B21:AD21,"L2")</f>
        <v>0</v>
      </c>
      <c r="AM21" s="7">
        <f t="shared" si="1"/>
        <v>15</v>
      </c>
      <c r="AN21" s="8">
        <f t="shared" si="2"/>
        <v>0</v>
      </c>
      <c r="AO21" s="108"/>
      <c r="AP21" s="107"/>
    </row>
    <row r="22" spans="1:42" x14ac:dyDescent="0.25">
      <c r="A22" s="9" t="s">
        <v>42</v>
      </c>
      <c r="B22" s="11" t="s">
        <v>311</v>
      </c>
      <c r="C22" s="11" t="s">
        <v>311</v>
      </c>
      <c r="D22" s="11" t="s">
        <v>311</v>
      </c>
      <c r="E22" s="11" t="s">
        <v>311</v>
      </c>
      <c r="F22" s="11"/>
      <c r="G22" s="11" t="s">
        <v>55</v>
      </c>
      <c r="H22" s="11" t="s">
        <v>56</v>
      </c>
      <c r="I22" s="11" t="s">
        <v>311</v>
      </c>
      <c r="J22" s="11" t="s">
        <v>311</v>
      </c>
      <c r="K22" s="11" t="s">
        <v>311</v>
      </c>
      <c r="L22" s="11" t="s">
        <v>70</v>
      </c>
      <c r="M22" s="11"/>
      <c r="N22" s="11" t="s">
        <v>55</v>
      </c>
      <c r="O22" s="11" t="s">
        <v>56</v>
      </c>
      <c r="P22" s="11" t="s">
        <v>311</v>
      </c>
      <c r="Q22" s="11" t="s">
        <v>311</v>
      </c>
      <c r="R22" s="11" t="s">
        <v>311</v>
      </c>
      <c r="S22" s="11" t="s">
        <v>311</v>
      </c>
      <c r="T22" s="11"/>
      <c r="U22" s="11" t="s">
        <v>55</v>
      </c>
      <c r="V22" s="11" t="s">
        <v>56</v>
      </c>
      <c r="W22" s="11" t="s">
        <v>311</v>
      </c>
      <c r="X22" s="11" t="s">
        <v>311</v>
      </c>
      <c r="Y22" s="11" t="s">
        <v>311</v>
      </c>
      <c r="Z22" s="11" t="s">
        <v>311</v>
      </c>
      <c r="AA22" s="11"/>
      <c r="AB22" s="11" t="s">
        <v>55</v>
      </c>
      <c r="AC22" s="11" t="s">
        <v>56</v>
      </c>
      <c r="AD22" s="11" t="s">
        <v>311</v>
      </c>
      <c r="AE22" s="11" t="s">
        <v>311</v>
      </c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17</v>
      </c>
      <c r="AL22" s="6">
        <f>COUNTIF(B22:AF22,"L2")</f>
        <v>0</v>
      </c>
      <c r="AM22" s="7">
        <f t="shared" si="1"/>
        <v>17</v>
      </c>
      <c r="AN22" s="8">
        <f t="shared" si="2"/>
        <v>0</v>
      </c>
      <c r="AO22" s="106"/>
      <c r="AP22" s="107"/>
    </row>
    <row r="23" spans="1:42" x14ac:dyDescent="0.25">
      <c r="A23" s="9" t="s">
        <v>43</v>
      </c>
      <c r="B23" s="11" t="s">
        <v>311</v>
      </c>
      <c r="C23" s="11" t="s">
        <v>311</v>
      </c>
      <c r="D23" s="11"/>
      <c r="E23" s="11" t="s">
        <v>55</v>
      </c>
      <c r="F23" s="11" t="s">
        <v>56</v>
      </c>
      <c r="G23" s="11" t="s">
        <v>311</v>
      </c>
      <c r="H23" s="11" t="s">
        <v>311</v>
      </c>
      <c r="I23" s="11" t="s">
        <v>311</v>
      </c>
      <c r="J23" s="11" t="s">
        <v>311</v>
      </c>
      <c r="K23" s="11"/>
      <c r="L23" s="11" t="s">
        <v>55</v>
      </c>
      <c r="M23" s="11" t="s">
        <v>56</v>
      </c>
      <c r="N23" s="11" t="s">
        <v>311</v>
      </c>
      <c r="O23" s="11" t="s">
        <v>311</v>
      </c>
      <c r="P23" s="11" t="s">
        <v>311</v>
      </c>
      <c r="Q23" s="11" t="s">
        <v>311</v>
      </c>
      <c r="R23" s="11"/>
      <c r="S23" s="11" t="s">
        <v>55</v>
      </c>
      <c r="T23" s="11" t="s">
        <v>56</v>
      </c>
      <c r="U23" s="11" t="s">
        <v>311</v>
      </c>
      <c r="V23" s="11" t="s">
        <v>311</v>
      </c>
      <c r="W23" s="11" t="s">
        <v>311</v>
      </c>
      <c r="X23" s="11" t="s">
        <v>311</v>
      </c>
      <c r="Y23" s="11"/>
      <c r="Z23" s="11" t="s">
        <v>55</v>
      </c>
      <c r="AA23" s="11" t="s">
        <v>56</v>
      </c>
      <c r="AB23" s="11" t="s">
        <v>311</v>
      </c>
      <c r="AC23" s="11" t="s">
        <v>311</v>
      </c>
      <c r="AD23" s="11" t="s">
        <v>311</v>
      </c>
      <c r="AE23" s="11" t="s">
        <v>311</v>
      </c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18</v>
      </c>
      <c r="AL23" s="6">
        <f>COUNTIF(B23:AF23,"L2")</f>
        <v>0</v>
      </c>
      <c r="AM23" s="7">
        <f t="shared" si="1"/>
        <v>18</v>
      </c>
      <c r="AN23" s="8">
        <f t="shared" si="2"/>
        <v>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311</v>
      </c>
      <c r="E24" s="11" t="s">
        <v>311</v>
      </c>
      <c r="F24" s="11" t="s">
        <v>311</v>
      </c>
      <c r="G24" s="11" t="s">
        <v>311</v>
      </c>
      <c r="H24" s="11"/>
      <c r="I24" s="11" t="s">
        <v>55</v>
      </c>
      <c r="J24" s="11" t="s">
        <v>56</v>
      </c>
      <c r="K24" s="11" t="s">
        <v>311</v>
      </c>
      <c r="L24" s="11" t="s">
        <v>311</v>
      </c>
      <c r="M24" s="11" t="s">
        <v>311</v>
      </c>
      <c r="N24" s="11" t="s">
        <v>311</v>
      </c>
      <c r="O24" s="11"/>
      <c r="P24" s="11" t="s">
        <v>55</v>
      </c>
      <c r="Q24" s="11" t="s">
        <v>56</v>
      </c>
      <c r="R24" s="11" t="s">
        <v>311</v>
      </c>
      <c r="S24" s="11" t="s">
        <v>311</v>
      </c>
      <c r="T24" s="11" t="s">
        <v>311</v>
      </c>
      <c r="U24" s="11" t="s">
        <v>311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311</v>
      </c>
      <c r="AA24" s="11" t="s">
        <v>311</v>
      </c>
      <c r="AB24" s="11" t="s">
        <v>311</v>
      </c>
      <c r="AC24" s="11" t="s">
        <v>311</v>
      </c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16</v>
      </c>
      <c r="AL24" s="6">
        <f>COUNTIF(B24:AF24,"L2")</f>
        <v>0</v>
      </c>
      <c r="AM24" s="7">
        <f t="shared" si="1"/>
        <v>16</v>
      </c>
      <c r="AN24" s="8">
        <f t="shared" si="2"/>
        <v>0</v>
      </c>
      <c r="AO24" s="106"/>
      <c r="AP24" s="107"/>
    </row>
    <row r="25" spans="1:42" ht="15.75" thickBot="1" x14ac:dyDescent="0.3">
      <c r="A25" s="17" t="s">
        <v>45</v>
      </c>
      <c r="B25" s="35" t="s">
        <v>311</v>
      </c>
      <c r="C25" s="35" t="s">
        <v>311</v>
      </c>
      <c r="D25" s="35" t="s">
        <v>311</v>
      </c>
      <c r="E25" s="35" t="s">
        <v>311</v>
      </c>
      <c r="F25" s="35" t="s">
        <v>311</v>
      </c>
      <c r="G25" s="35" t="s">
        <v>55</v>
      </c>
      <c r="H25" s="35" t="s">
        <v>56</v>
      </c>
      <c r="I25" s="35" t="s">
        <v>70</v>
      </c>
      <c r="J25" s="35" t="s">
        <v>311</v>
      </c>
      <c r="K25" s="35" t="s">
        <v>311</v>
      </c>
      <c r="L25" s="35" t="s">
        <v>311</v>
      </c>
      <c r="M25" s="35" t="s">
        <v>311</v>
      </c>
      <c r="N25" s="35" t="s">
        <v>55</v>
      </c>
      <c r="O25" s="35" t="s">
        <v>56</v>
      </c>
      <c r="P25" s="35" t="s">
        <v>311</v>
      </c>
      <c r="Q25" s="35" t="s">
        <v>311</v>
      </c>
      <c r="R25" s="35" t="s">
        <v>311</v>
      </c>
      <c r="S25" s="35" t="s">
        <v>311</v>
      </c>
      <c r="T25" s="35" t="s">
        <v>311</v>
      </c>
      <c r="U25" s="35" t="s">
        <v>55</v>
      </c>
      <c r="V25" s="35" t="s">
        <v>56</v>
      </c>
      <c r="W25" s="35" t="s">
        <v>311</v>
      </c>
      <c r="X25" s="35" t="s">
        <v>311</v>
      </c>
      <c r="Y25" s="35" t="s">
        <v>311</v>
      </c>
      <c r="Z25" s="35" t="s">
        <v>70</v>
      </c>
      <c r="AA25" s="35" t="s">
        <v>311</v>
      </c>
      <c r="AB25" s="35" t="s">
        <v>55</v>
      </c>
      <c r="AC25" s="35" t="s">
        <v>56</v>
      </c>
      <c r="AD25" s="35" t="s">
        <v>311</v>
      </c>
      <c r="AE25" s="35" t="s">
        <v>311</v>
      </c>
      <c r="AF25" s="35" t="s">
        <v>311</v>
      </c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21</v>
      </c>
      <c r="AL25" s="37">
        <f>COUNTIF(B25:AE25,"L2")</f>
        <v>0</v>
      </c>
      <c r="AM25" s="38">
        <f t="shared" si="1"/>
        <v>21</v>
      </c>
      <c r="AN25" s="39">
        <f t="shared" si="2"/>
        <v>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63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100</v>
      </c>
      <c r="AL26" s="47">
        <f t="shared" si="7"/>
        <v>0</v>
      </c>
      <c r="AM26" s="47">
        <f t="shared" si="7"/>
        <v>166</v>
      </c>
      <c r="AN26" s="48">
        <f>IF(AM26=0,"",(AM26-AI26-AJ26)*100)/AM26</f>
        <v>98.192771084337352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93.192771084337352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5</v>
      </c>
      <c r="AM31" s="61"/>
      <c r="AN31" s="43" t="s">
        <v>50</v>
      </c>
      <c r="AO31" s="42">
        <f>IF(AO30&lt;89,0,IF(AO30&gt;98,10,VLOOKUP(AO30,'[1]Pla. Aux.'!A18:B1118,2)))</f>
        <v>5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100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669" priority="1" operator="equal">
      <formula>"P"</formula>
    </cfRule>
    <cfRule type="cellIs" dxfId="668" priority="6" operator="equal">
      <formula>"D"</formula>
    </cfRule>
    <cfRule type="cellIs" dxfId="667" priority="7" operator="equal">
      <formula>"S"</formula>
    </cfRule>
  </conditionalFormatting>
  <conditionalFormatting sqref="B15:AF25">
    <cfRule type="cellIs" dxfId="666" priority="2" operator="equal">
      <formula>"L2"</formula>
    </cfRule>
    <cfRule type="cellIs" dxfId="665" priority="3" operator="equal">
      <formula>"L1"</formula>
    </cfRule>
    <cfRule type="cellIs" dxfId="664" priority="4" operator="equal">
      <formula>"F"</formula>
    </cfRule>
    <cfRule type="cellIs" dxfId="66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662" priority="8" stopIfTrue="1" operator="equal">
      <formula>"S"</formula>
    </cfRule>
    <cfRule type="cellIs" dxfId="661" priority="9" stopIfTrue="1" operator="equal">
      <formula>"D"</formula>
    </cfRule>
    <cfRule type="cellIs" dxfId="66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6"/>
  <dimension ref="A1:CG185"/>
  <sheetViews>
    <sheetView topLeftCell="A14" zoomScaleNormal="100" workbookViewId="0">
      <selection activeCell="G26" sqref="G26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138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32837923</v>
      </c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3777523424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/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/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/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15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15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/>
      <c r="J17" s="11" t="s">
        <v>341</v>
      </c>
      <c r="K17" s="11" t="s">
        <v>341</v>
      </c>
      <c r="L17" s="11" t="s">
        <v>299</v>
      </c>
      <c r="M17" s="11" t="s">
        <v>55</v>
      </c>
      <c r="N17" s="11" t="s">
        <v>56</v>
      </c>
      <c r="O17" s="11" t="s">
        <v>341</v>
      </c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/>
      <c r="AE17" s="11" t="s">
        <v>341</v>
      </c>
      <c r="AF17" s="2"/>
      <c r="AG17" s="12"/>
      <c r="AH17" s="5">
        <f t="shared" ref="AH17:AH25" si="6">COUNTIF(B17:AF17,"P")+COUNTIF(B17:AC17,"H")</f>
        <v>13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14</v>
      </c>
      <c r="AN17" s="8">
        <f t="shared" si="2"/>
        <v>92.857142857142861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 t="s">
        <v>299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/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/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/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15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93.75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/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 t="s">
        <v>299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14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15</v>
      </c>
      <c r="AN19" s="8">
        <f t="shared" si="2"/>
        <v>93.333333333333329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 t="s">
        <v>341</v>
      </c>
      <c r="AF20" s="16" t="s">
        <v>341</v>
      </c>
      <c r="AG20" s="12"/>
      <c r="AH20" s="5">
        <f t="shared" si="6"/>
        <v>9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9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/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/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/>
      <c r="AB21" s="11" t="s">
        <v>299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15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93.75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/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/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/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16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16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/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/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/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/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19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19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/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/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299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13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14</v>
      </c>
      <c r="AN24" s="8">
        <f t="shared" si="2"/>
        <v>92.857142857142861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/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/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/>
      <c r="AF25" s="35" t="s">
        <v>341</v>
      </c>
      <c r="AG25" s="18"/>
      <c r="AH25" s="36">
        <f t="shared" si="6"/>
        <v>16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16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153</v>
      </c>
      <c r="AI26" s="47">
        <f t="shared" ref="AI26:AM26" si="7">SUM(AI14:AI25)</f>
        <v>0</v>
      </c>
      <c r="AJ26" s="47">
        <f t="shared" si="7"/>
        <v>5</v>
      </c>
      <c r="AK26" s="47">
        <f t="shared" si="7"/>
        <v>0</v>
      </c>
      <c r="AL26" s="47">
        <f t="shared" si="7"/>
        <v>0</v>
      </c>
      <c r="AM26" s="47">
        <f t="shared" si="7"/>
        <v>158</v>
      </c>
      <c r="AN26" s="48">
        <f>IF(AM26=0,"",(AM26-AI26-AJ26)*100)/AM26</f>
        <v>96.835443037974684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8</v>
      </c>
      <c r="AN30" s="43" t="s">
        <v>48</v>
      </c>
      <c r="AO30" s="44">
        <f>AN26-AL31</f>
        <v>96.835443037974684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8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J3"/>
  </mergeCells>
  <conditionalFormatting sqref="B14:AF25">
    <cfRule type="cellIs" dxfId="659" priority="1" operator="equal">
      <formula>"P"</formula>
    </cfRule>
    <cfRule type="cellIs" dxfId="658" priority="6" operator="equal">
      <formula>"D"</formula>
    </cfRule>
    <cfRule type="cellIs" dxfId="657" priority="7" operator="equal">
      <formula>"S"</formula>
    </cfRule>
  </conditionalFormatting>
  <conditionalFormatting sqref="B15:AF25">
    <cfRule type="cellIs" dxfId="656" priority="2" operator="equal">
      <formula>"L2"</formula>
    </cfRule>
    <cfRule type="cellIs" dxfId="655" priority="3" operator="equal">
      <formula>"L1"</formula>
    </cfRule>
    <cfRule type="cellIs" dxfId="654" priority="4" operator="equal">
      <formula>"F"</formula>
    </cfRule>
    <cfRule type="cellIs" dxfId="65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652" priority="8" stopIfTrue="1" operator="equal">
      <formula>"S"</formula>
    </cfRule>
    <cfRule type="cellIs" dxfId="651" priority="9" stopIfTrue="1" operator="equal">
      <formula>"D"</formula>
    </cfRule>
    <cfRule type="cellIs" dxfId="65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5"/>
  <dimension ref="A1:CG185"/>
  <sheetViews>
    <sheetView topLeftCell="A5" zoomScale="112" zoomScaleNormal="112" workbookViewId="0">
      <selection activeCell="AM37" sqref="AM37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137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32837923</v>
      </c>
      <c r="AA3" s="144"/>
      <c r="AB3" s="144"/>
      <c r="AC3" s="144"/>
      <c r="AD3" s="144"/>
      <c r="AE3" s="144"/>
      <c r="AF3" s="144"/>
      <c r="AG3" s="144"/>
      <c r="AH3" s="144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3777523424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 t="s">
        <v>341</v>
      </c>
      <c r="U15" s="11"/>
      <c r="V15" s="11"/>
      <c r="W15" s="11" t="s">
        <v>55</v>
      </c>
      <c r="X15" s="11" t="s">
        <v>56</v>
      </c>
      <c r="Y15" s="11" t="s">
        <v>341</v>
      </c>
      <c r="Z15" s="11"/>
      <c r="AA15" s="11" t="s">
        <v>341</v>
      </c>
      <c r="AB15" s="11"/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/>
      <c r="I16" s="11" t="s">
        <v>55</v>
      </c>
      <c r="J16" s="11" t="s">
        <v>56</v>
      </c>
      <c r="K16" s="11" t="s">
        <v>341</v>
      </c>
      <c r="L16" s="11"/>
      <c r="M16" s="11" t="s">
        <v>341</v>
      </c>
      <c r="N16" s="11"/>
      <c r="O16" s="11"/>
      <c r="P16" s="11" t="s">
        <v>55</v>
      </c>
      <c r="Q16" s="11" t="s">
        <v>56</v>
      </c>
      <c r="R16" s="11" t="s">
        <v>341</v>
      </c>
      <c r="S16" s="11"/>
      <c r="T16" s="11" t="s">
        <v>341</v>
      </c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/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7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7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 t="s">
        <v>341</v>
      </c>
      <c r="I17" s="11"/>
      <c r="J17" s="11" t="s">
        <v>341</v>
      </c>
      <c r="K17" s="11"/>
      <c r="L17" s="11"/>
      <c r="M17" s="11" t="s">
        <v>55</v>
      </c>
      <c r="N17" s="11" t="s">
        <v>56</v>
      </c>
      <c r="O17" s="11" t="s">
        <v>341</v>
      </c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 t="s">
        <v>341</v>
      </c>
      <c r="Y17" s="11"/>
      <c r="Z17" s="11"/>
      <c r="AA17" s="11" t="s">
        <v>55</v>
      </c>
      <c r="AB17" s="11" t="s">
        <v>56</v>
      </c>
      <c r="AC17" s="11" t="s">
        <v>341</v>
      </c>
      <c r="AD17" s="11"/>
      <c r="AE17" s="11" t="s">
        <v>341</v>
      </c>
      <c r="AF17" s="2"/>
      <c r="AG17" s="12"/>
      <c r="AH17" s="5">
        <f t="shared" ref="AH17:AH25" si="6">COUNTIF(B17:AF17,"P")+COUNTIF(B17:AC17,"H")</f>
        <v>8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8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 t="s">
        <v>299</v>
      </c>
      <c r="I18" s="11"/>
      <c r="J18" s="11"/>
      <c r="K18" s="11" t="s">
        <v>55</v>
      </c>
      <c r="L18" s="11" t="s">
        <v>56</v>
      </c>
      <c r="M18" s="11" t="s">
        <v>341</v>
      </c>
      <c r="N18" s="11"/>
      <c r="O18" s="11" t="s">
        <v>341</v>
      </c>
      <c r="P18" s="11"/>
      <c r="Q18" s="11"/>
      <c r="R18" s="11" t="s">
        <v>55</v>
      </c>
      <c r="S18" s="11" t="s">
        <v>56</v>
      </c>
      <c r="T18" s="11" t="s">
        <v>341</v>
      </c>
      <c r="U18" s="11"/>
      <c r="V18" s="11" t="s">
        <v>341</v>
      </c>
      <c r="W18" s="11"/>
      <c r="X18" s="11"/>
      <c r="Y18" s="11" t="s">
        <v>55</v>
      </c>
      <c r="Z18" s="11" t="s">
        <v>56</v>
      </c>
      <c r="AA18" s="11" t="s">
        <v>341</v>
      </c>
      <c r="AB18" s="11"/>
      <c r="AC18" s="11" t="s">
        <v>341</v>
      </c>
      <c r="AD18" s="11"/>
      <c r="AE18" s="11"/>
      <c r="AF18" s="11" t="s">
        <v>55</v>
      </c>
      <c r="AG18" s="12"/>
      <c r="AH18" s="5">
        <f t="shared" si="6"/>
        <v>7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87.5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 t="s">
        <v>341</v>
      </c>
      <c r="F19" s="11"/>
      <c r="G19" s="11"/>
      <c r="H19" s="11" t="s">
        <v>55</v>
      </c>
      <c r="I19" s="11" t="s">
        <v>56</v>
      </c>
      <c r="J19" s="11" t="s">
        <v>341</v>
      </c>
      <c r="K19" s="11"/>
      <c r="L19" s="11" t="s">
        <v>341</v>
      </c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 t="s">
        <v>299</v>
      </c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 t="s">
        <v>341</v>
      </c>
      <c r="AA19" s="11"/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7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8</v>
      </c>
      <c r="AN19" s="8">
        <f t="shared" si="2"/>
        <v>87.5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/>
      <c r="E20" s="11"/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 t="s">
        <v>341</v>
      </c>
      <c r="AF20" s="16"/>
      <c r="AG20" s="12"/>
      <c r="AH20" s="5">
        <f t="shared" si="6"/>
        <v>4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4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/>
      <c r="G21" s="11" t="s">
        <v>341</v>
      </c>
      <c r="H21" s="11"/>
      <c r="I21" s="11"/>
      <c r="J21" s="11" t="s">
        <v>55</v>
      </c>
      <c r="K21" s="11" t="s">
        <v>56</v>
      </c>
      <c r="L21" s="11" t="s">
        <v>341</v>
      </c>
      <c r="M21" s="11"/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 t="s">
        <v>341</v>
      </c>
      <c r="V21" s="11"/>
      <c r="W21" s="11"/>
      <c r="X21" s="11" t="s">
        <v>55</v>
      </c>
      <c r="Y21" s="11" t="s">
        <v>56</v>
      </c>
      <c r="Z21" s="11" t="s">
        <v>341</v>
      </c>
      <c r="AA21" s="11"/>
      <c r="AB21" s="11" t="s">
        <v>299</v>
      </c>
      <c r="AC21" s="11"/>
      <c r="AD21" s="11"/>
      <c r="AE21" s="11" t="s">
        <v>55</v>
      </c>
      <c r="AF21" s="11" t="s">
        <v>56</v>
      </c>
      <c r="AG21" s="12"/>
      <c r="AH21" s="5">
        <f t="shared" si="6"/>
        <v>7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87.5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 t="s">
        <v>341</v>
      </c>
      <c r="E22" s="11"/>
      <c r="F22" s="11"/>
      <c r="G22" s="11" t="s">
        <v>55</v>
      </c>
      <c r="H22" s="11" t="s">
        <v>56</v>
      </c>
      <c r="I22" s="11" t="s">
        <v>341</v>
      </c>
      <c r="J22" s="11"/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/>
      <c r="R22" s="11" t="s">
        <v>341</v>
      </c>
      <c r="S22" s="11"/>
      <c r="T22" s="11"/>
      <c r="U22" s="11" t="s">
        <v>55</v>
      </c>
      <c r="V22" s="11" t="s">
        <v>56</v>
      </c>
      <c r="W22" s="11" t="s">
        <v>341</v>
      </c>
      <c r="X22" s="11"/>
      <c r="Y22" s="11" t="s">
        <v>341</v>
      </c>
      <c r="Z22" s="11"/>
      <c r="AA22" s="11"/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9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9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/>
      <c r="E23" s="11" t="s">
        <v>55</v>
      </c>
      <c r="F23" s="11" t="s">
        <v>56</v>
      </c>
      <c r="G23" s="11" t="s">
        <v>341</v>
      </c>
      <c r="H23" s="11"/>
      <c r="I23" s="11" t="s">
        <v>341</v>
      </c>
      <c r="J23" s="11"/>
      <c r="K23" s="11"/>
      <c r="L23" s="11" t="s">
        <v>55</v>
      </c>
      <c r="M23" s="11" t="s">
        <v>56</v>
      </c>
      <c r="N23" s="11" t="s">
        <v>341</v>
      </c>
      <c r="O23" s="11"/>
      <c r="P23" s="11" t="s">
        <v>341</v>
      </c>
      <c r="Q23" s="11"/>
      <c r="R23" s="11"/>
      <c r="S23" s="11" t="s">
        <v>55</v>
      </c>
      <c r="T23" s="11" t="s">
        <v>56</v>
      </c>
      <c r="U23" s="11" t="s">
        <v>341</v>
      </c>
      <c r="V23" s="11"/>
      <c r="W23" s="11" t="s">
        <v>341</v>
      </c>
      <c r="X23" s="11"/>
      <c r="Y23" s="11"/>
      <c r="Z23" s="11" t="s">
        <v>55</v>
      </c>
      <c r="AA23" s="11" t="s">
        <v>56</v>
      </c>
      <c r="AB23" s="11" t="s">
        <v>341</v>
      </c>
      <c r="AC23" s="11"/>
      <c r="AD23" s="11" t="s">
        <v>341</v>
      </c>
      <c r="AE23" s="11"/>
      <c r="AF23" s="11"/>
      <c r="AG23" s="12"/>
      <c r="AH23" s="5">
        <f t="shared" si="6"/>
        <v>9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9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 t="s">
        <v>341</v>
      </c>
      <c r="G24" s="11"/>
      <c r="H24" s="11"/>
      <c r="I24" s="11" t="s">
        <v>55</v>
      </c>
      <c r="J24" s="11" t="s">
        <v>56</v>
      </c>
      <c r="K24" s="11" t="s">
        <v>341</v>
      </c>
      <c r="L24" s="11"/>
      <c r="M24" s="11" t="s">
        <v>341</v>
      </c>
      <c r="N24" s="11"/>
      <c r="O24" s="11"/>
      <c r="P24" s="11" t="s">
        <v>55</v>
      </c>
      <c r="Q24" s="11" t="s">
        <v>56</v>
      </c>
      <c r="R24" s="11" t="s">
        <v>341</v>
      </c>
      <c r="S24" s="11"/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299</v>
      </c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6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7</v>
      </c>
      <c r="AN24" s="8">
        <f t="shared" si="2"/>
        <v>85.714285714285708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 t="s">
        <v>341</v>
      </c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/>
      <c r="M25" s="35"/>
      <c r="N25" s="35" t="s">
        <v>55</v>
      </c>
      <c r="O25" s="35" t="s">
        <v>56</v>
      </c>
      <c r="P25" s="35" t="s">
        <v>341</v>
      </c>
      <c r="Q25" s="35"/>
      <c r="R25" s="35" t="s">
        <v>341</v>
      </c>
      <c r="S25" s="35"/>
      <c r="T25" s="35"/>
      <c r="U25" s="35" t="s">
        <v>55</v>
      </c>
      <c r="V25" s="35" t="s">
        <v>56</v>
      </c>
      <c r="W25" s="35" t="s">
        <v>341</v>
      </c>
      <c r="X25" s="35"/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/>
      <c r="AF25" s="35" t="s">
        <v>341</v>
      </c>
      <c r="AG25" s="18"/>
      <c r="AH25" s="36">
        <f t="shared" si="6"/>
        <v>9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9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77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0</v>
      </c>
      <c r="AL26" s="47">
        <f t="shared" si="7"/>
        <v>0</v>
      </c>
      <c r="AM26" s="47">
        <f t="shared" si="7"/>
        <v>81</v>
      </c>
      <c r="AN26" s="48">
        <f>IF(AM26=0,"",(AM26-AI26-AJ26)*100)/AM26</f>
        <v>95.061728395061735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7</v>
      </c>
      <c r="AN30" s="43" t="s">
        <v>48</v>
      </c>
      <c r="AO30" s="44">
        <f>AN26-AL31</f>
        <v>95.061728395061735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7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H3"/>
  </mergeCells>
  <conditionalFormatting sqref="B14:AF25">
    <cfRule type="cellIs" dxfId="649" priority="1" operator="equal">
      <formula>"P"</formula>
    </cfRule>
    <cfRule type="cellIs" dxfId="648" priority="6" operator="equal">
      <formula>"D"</formula>
    </cfRule>
    <cfRule type="cellIs" dxfId="647" priority="7" operator="equal">
      <formula>"S"</formula>
    </cfRule>
  </conditionalFormatting>
  <conditionalFormatting sqref="B15:AF25">
    <cfRule type="cellIs" dxfId="646" priority="2" operator="equal">
      <formula>"L2"</formula>
    </cfRule>
    <cfRule type="cellIs" dxfId="645" priority="3" operator="equal">
      <formula>"L1"</formula>
    </cfRule>
    <cfRule type="cellIs" dxfId="644" priority="4" operator="equal">
      <formula>"F"</formula>
    </cfRule>
    <cfRule type="cellIs" dxfId="64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642" priority="8" stopIfTrue="1" operator="equal">
      <formula>"S"</formula>
    </cfRule>
    <cfRule type="cellIs" dxfId="641" priority="9" stopIfTrue="1" operator="equal">
      <formula>"D"</formula>
    </cfRule>
    <cfRule type="cellIs" dxfId="64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4"/>
  <dimension ref="A1:CG185"/>
  <sheetViews>
    <sheetView topLeftCell="A4" zoomScale="124" zoomScaleNormal="124" workbookViewId="0">
      <selection activeCell="AB21" sqref="AB2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136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10418981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 t="s">
        <v>299</v>
      </c>
      <c r="AA16" s="11"/>
      <c r="AB16" s="11"/>
      <c r="AC16" s="11" t="s">
        <v>300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1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2</v>
      </c>
      <c r="AN16" s="8">
        <f t="shared" si="2"/>
        <v>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 t="s">
        <v>300</v>
      </c>
      <c r="J17" s="11"/>
      <c r="K17" s="11"/>
      <c r="L17" s="11"/>
      <c r="M17" s="11" t="s">
        <v>55</v>
      </c>
      <c r="N17" s="11" t="s">
        <v>56</v>
      </c>
      <c r="O17" s="11"/>
      <c r="P17" s="11" t="s">
        <v>311</v>
      </c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1</v>
      </c>
      <c r="AJ17" s="6">
        <f t="shared" si="4"/>
        <v>0</v>
      </c>
      <c r="AK17" s="6">
        <f t="shared" si="5"/>
        <v>1</v>
      </c>
      <c r="AL17" s="6">
        <f t="shared" si="0"/>
        <v>0</v>
      </c>
      <c r="AM17" s="7">
        <f t="shared" si="1"/>
        <v>2</v>
      </c>
      <c r="AN17" s="8">
        <f t="shared" si="2"/>
        <v>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 t="s">
        <v>299</v>
      </c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</v>
      </c>
      <c r="AN18" s="8">
        <f t="shared" si="2"/>
        <v>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 t="s">
        <v>299</v>
      </c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</v>
      </c>
      <c r="AN19" s="8">
        <f t="shared" si="2"/>
        <v>0</v>
      </c>
      <c r="AO19" s="106"/>
      <c r="AP19" s="107"/>
    </row>
    <row r="20" spans="1:42" x14ac:dyDescent="0.25">
      <c r="A20" s="9" t="s">
        <v>40</v>
      </c>
      <c r="B20" s="11"/>
      <c r="C20" s="11" t="s">
        <v>299</v>
      </c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</v>
      </c>
      <c r="AN20" s="8">
        <f t="shared" si="2"/>
        <v>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 t="s">
        <v>299</v>
      </c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1</v>
      </c>
      <c r="AN21" s="8">
        <f t="shared" si="2"/>
        <v>0</v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2</v>
      </c>
      <c r="AJ26" s="47">
        <f t="shared" si="7"/>
        <v>5</v>
      </c>
      <c r="AK26" s="47">
        <f t="shared" si="7"/>
        <v>1</v>
      </c>
      <c r="AL26" s="47">
        <f t="shared" si="7"/>
        <v>0</v>
      </c>
      <c r="AM26" s="47">
        <f t="shared" si="7"/>
        <v>8</v>
      </c>
      <c r="AN26" s="48">
        <f>IF(AM26=0,"",(AM26-AI26-AJ26)*100)/AM26</f>
        <v>12.5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12.45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0.05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1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639" priority="1" operator="equal">
      <formula>"P"</formula>
    </cfRule>
    <cfRule type="cellIs" dxfId="638" priority="6" operator="equal">
      <formula>"D"</formula>
    </cfRule>
    <cfRule type="cellIs" dxfId="637" priority="7" operator="equal">
      <formula>"S"</formula>
    </cfRule>
  </conditionalFormatting>
  <conditionalFormatting sqref="B15:AF25">
    <cfRule type="cellIs" dxfId="636" priority="2" operator="equal">
      <formula>"L2"</formula>
    </cfRule>
    <cfRule type="cellIs" dxfId="635" priority="3" operator="equal">
      <formula>"L1"</formula>
    </cfRule>
    <cfRule type="cellIs" dxfId="634" priority="4" operator="equal">
      <formula>"F"</formula>
    </cfRule>
    <cfRule type="cellIs" dxfId="63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632" priority="8" stopIfTrue="1" operator="equal">
      <formula>"S"</formula>
    </cfRule>
    <cfRule type="cellIs" dxfId="631" priority="9" stopIfTrue="1" operator="equal">
      <formula>"D"</formula>
    </cfRule>
    <cfRule type="cellIs" dxfId="63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3"/>
  <dimension ref="A1:CG185"/>
  <sheetViews>
    <sheetView topLeftCell="A10" zoomScale="95" zoomScaleNormal="95" workbookViewId="0">
      <selection activeCell="AF33" sqref="AF3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135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2980324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/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/>
      <c r="AC15" s="11"/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/>
      <c r="I16" s="11" t="s">
        <v>55</v>
      </c>
      <c r="J16" s="11" t="s">
        <v>56</v>
      </c>
      <c r="K16" s="11" t="s">
        <v>341</v>
      </c>
      <c r="L16" s="11" t="s">
        <v>312</v>
      </c>
      <c r="M16" s="11" t="s">
        <v>341</v>
      </c>
      <c r="N16" s="11"/>
      <c r="O16" s="11"/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/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/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9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1</v>
      </c>
      <c r="AM16" s="7">
        <f t="shared" si="1"/>
        <v>10</v>
      </c>
      <c r="AN16" s="8">
        <f t="shared" si="2"/>
        <v>90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/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/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/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13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13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/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/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/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/>
      <c r="AE18" s="11"/>
      <c r="AF18" s="11" t="s">
        <v>55</v>
      </c>
      <c r="AG18" s="12"/>
      <c r="AH18" s="5">
        <f t="shared" si="6"/>
        <v>12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/>
      <c r="G19" s="11"/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/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/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12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12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/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/>
      <c r="AG20" s="12"/>
      <c r="AH20" s="5">
        <f t="shared" si="6"/>
        <v>7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7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/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/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/>
      <c r="AD21" s="11"/>
      <c r="AE21" s="11" t="s">
        <v>55</v>
      </c>
      <c r="AF21" s="11" t="s">
        <v>56</v>
      </c>
      <c r="AG21" s="12"/>
      <c r="AH21" s="5">
        <f t="shared" si="6"/>
        <v>12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/>
      <c r="F22" s="11"/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/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/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14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14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/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/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/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/>
      <c r="AF23" s="11"/>
      <c r="AG23" s="12"/>
      <c r="AH23" s="5">
        <f t="shared" si="6"/>
        <v>13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/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/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11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11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/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/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/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14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14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123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1</v>
      </c>
      <c r="AM26" s="47">
        <f t="shared" si="7"/>
        <v>124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629" priority="1" operator="equal">
      <formula>"P"</formula>
    </cfRule>
    <cfRule type="cellIs" dxfId="628" priority="6" operator="equal">
      <formula>"D"</formula>
    </cfRule>
    <cfRule type="cellIs" dxfId="627" priority="7" operator="equal">
      <formula>"S"</formula>
    </cfRule>
  </conditionalFormatting>
  <conditionalFormatting sqref="B15:AF25">
    <cfRule type="cellIs" dxfId="626" priority="2" operator="equal">
      <formula>"L2"</formula>
    </cfRule>
    <cfRule type="cellIs" dxfId="625" priority="3" operator="equal">
      <formula>"L1"</formula>
    </cfRule>
    <cfRule type="cellIs" dxfId="624" priority="4" operator="equal">
      <formula>"F"</formula>
    </cfRule>
    <cfRule type="cellIs" dxfId="62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622" priority="8" stopIfTrue="1" operator="equal">
      <formula>"S"</formula>
    </cfRule>
    <cfRule type="cellIs" dxfId="621" priority="9" stopIfTrue="1" operator="equal">
      <formula>"D"</formula>
    </cfRule>
    <cfRule type="cellIs" dxfId="62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2"/>
  <dimension ref="A1:CG185"/>
  <sheetViews>
    <sheetView zoomScale="95" zoomScaleNormal="95" workbookViewId="0">
      <selection activeCell="K24" sqref="K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134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28059465</v>
      </c>
      <c r="AA3" s="144"/>
      <c r="AB3" s="144"/>
      <c r="AC3" s="144"/>
      <c r="AD3" s="144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/>
      <c r="Z15" s="11"/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/>
      <c r="L16" s="11"/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/>
      <c r="S16" s="11"/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12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12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/>
      <c r="I17" s="11"/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/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/>
      <c r="AD17" s="11"/>
      <c r="AE17" s="11" t="s">
        <v>341</v>
      </c>
      <c r="AF17" s="2"/>
      <c r="AG17" s="12"/>
      <c r="AH17" s="5">
        <f t="shared" ref="AH17:AH25" si="6">COUNTIF(B17:AF17,"P")+COUNTIF(B17:AC17,"H")</f>
        <v>10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10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/>
      <c r="N18" s="11"/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/>
      <c r="U18" s="11"/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/>
      <c r="AB18" s="11"/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12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/>
      <c r="K19" s="11"/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/>
      <c r="Y19" s="11"/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11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11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/>
      <c r="I20" s="11"/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 t="s">
        <v>341</v>
      </c>
      <c r="AF20" s="16" t="s">
        <v>341</v>
      </c>
      <c r="AG20" s="12"/>
      <c r="AH20" s="5">
        <f t="shared" si="6"/>
        <v>7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7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/>
      <c r="F21" s="11"/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/>
      <c r="M21" s="11"/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/>
      <c r="U21" s="11" t="s">
        <v>311</v>
      </c>
      <c r="V21" s="11" t="s">
        <v>311</v>
      </c>
      <c r="W21" s="11" t="s">
        <v>311</v>
      </c>
      <c r="X21" s="11" t="s">
        <v>55</v>
      </c>
      <c r="Y21" s="11" t="s">
        <v>56</v>
      </c>
      <c r="Z21" s="11"/>
      <c r="AA21" s="11"/>
      <c r="AB21" s="11" t="s">
        <v>311</v>
      </c>
      <c r="AC21" s="11" t="s">
        <v>311</v>
      </c>
      <c r="AD21" s="11" t="s">
        <v>311</v>
      </c>
      <c r="AE21" s="11" t="s">
        <v>55</v>
      </c>
      <c r="AF21" s="11" t="s">
        <v>56</v>
      </c>
      <c r="AG21" s="12"/>
      <c r="AH21" s="5">
        <f t="shared" si="6"/>
        <v>6</v>
      </c>
      <c r="AI21" s="5">
        <f t="shared" si="3"/>
        <v>0</v>
      </c>
      <c r="AJ21" s="6">
        <f t="shared" si="4"/>
        <v>0</v>
      </c>
      <c r="AK21" s="6">
        <f t="shared" si="5"/>
        <v>6</v>
      </c>
      <c r="AL21" s="6">
        <f>COUNTIF(B21:AD21,"L2")</f>
        <v>0</v>
      </c>
      <c r="AM21" s="7">
        <f t="shared" si="1"/>
        <v>12</v>
      </c>
      <c r="AN21" s="8">
        <f t="shared" si="2"/>
        <v>50</v>
      </c>
      <c r="AO21" s="108"/>
      <c r="AP21" s="107"/>
    </row>
    <row r="22" spans="1:42" x14ac:dyDescent="0.25">
      <c r="A22" s="9" t="s">
        <v>42</v>
      </c>
      <c r="B22" s="11"/>
      <c r="C22" s="11"/>
      <c r="D22" s="11" t="s">
        <v>311</v>
      </c>
      <c r="E22" s="11" t="s">
        <v>311</v>
      </c>
      <c r="F22" s="11" t="s">
        <v>311</v>
      </c>
      <c r="G22" s="11" t="s">
        <v>55</v>
      </c>
      <c r="H22" s="11" t="s">
        <v>56</v>
      </c>
      <c r="I22" s="11"/>
      <c r="J22" s="11"/>
      <c r="K22" s="11" t="s">
        <v>311</v>
      </c>
      <c r="L22" s="11" t="s">
        <v>70</v>
      </c>
      <c r="M22" s="11" t="s">
        <v>311</v>
      </c>
      <c r="N22" s="11" t="s">
        <v>55</v>
      </c>
      <c r="O22" s="11" t="s">
        <v>56</v>
      </c>
      <c r="P22" s="11"/>
      <c r="Q22" s="11"/>
      <c r="R22" s="11" t="s">
        <v>311</v>
      </c>
      <c r="S22" s="11" t="s">
        <v>311</v>
      </c>
      <c r="T22" s="11" t="s">
        <v>311</v>
      </c>
      <c r="U22" s="11" t="s">
        <v>55</v>
      </c>
      <c r="V22" s="11" t="s">
        <v>56</v>
      </c>
      <c r="W22" s="11"/>
      <c r="X22" s="11"/>
      <c r="Y22" s="11" t="s">
        <v>311</v>
      </c>
      <c r="Z22" s="11" t="s">
        <v>311</v>
      </c>
      <c r="AA22" s="11" t="s">
        <v>311</v>
      </c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11</v>
      </c>
      <c r="AL22" s="6">
        <f>COUNTIF(B22:AF22,"L2")</f>
        <v>0</v>
      </c>
      <c r="AM22" s="7">
        <f t="shared" si="1"/>
        <v>11</v>
      </c>
      <c r="AN22" s="8">
        <f t="shared" si="2"/>
        <v>0</v>
      </c>
      <c r="AO22" s="106"/>
      <c r="AP22" s="107"/>
    </row>
    <row r="23" spans="1:42" x14ac:dyDescent="0.25">
      <c r="A23" s="9" t="s">
        <v>43</v>
      </c>
      <c r="B23" s="11" t="s">
        <v>311</v>
      </c>
      <c r="C23" s="11" t="s">
        <v>311</v>
      </c>
      <c r="D23" s="11" t="s">
        <v>311</v>
      </c>
      <c r="E23" s="11" t="s">
        <v>55</v>
      </c>
      <c r="F23" s="11" t="s">
        <v>56</v>
      </c>
      <c r="G23" s="11"/>
      <c r="H23" s="11"/>
      <c r="I23" s="11" t="s">
        <v>311</v>
      </c>
      <c r="J23" s="11" t="s">
        <v>311</v>
      </c>
      <c r="K23" s="11" t="s">
        <v>311</v>
      </c>
      <c r="L23" s="11" t="s">
        <v>55</v>
      </c>
      <c r="M23" s="11" t="s">
        <v>56</v>
      </c>
      <c r="N23" s="11"/>
      <c r="O23" s="11"/>
      <c r="P23" s="11" t="s">
        <v>311</v>
      </c>
      <c r="Q23" s="11" t="s">
        <v>311</v>
      </c>
      <c r="R23" s="11" t="s">
        <v>311</v>
      </c>
      <c r="S23" s="11" t="s">
        <v>55</v>
      </c>
      <c r="T23" s="11" t="s">
        <v>56</v>
      </c>
      <c r="U23" s="11"/>
      <c r="V23" s="11"/>
      <c r="W23" s="11" t="s">
        <v>311</v>
      </c>
      <c r="X23" s="11" t="s">
        <v>311</v>
      </c>
      <c r="Y23" s="11" t="s">
        <v>311</v>
      </c>
      <c r="Z23" s="11" t="s">
        <v>55</v>
      </c>
      <c r="AA23" s="11" t="s">
        <v>56</v>
      </c>
      <c r="AB23" s="11"/>
      <c r="AC23" s="11"/>
      <c r="AD23" s="11" t="s">
        <v>311</v>
      </c>
      <c r="AE23" s="11" t="s">
        <v>311</v>
      </c>
      <c r="AF23" s="11" t="s">
        <v>311</v>
      </c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15</v>
      </c>
      <c r="AL23" s="6">
        <f>COUNTIF(B23:AF23,"L2")</f>
        <v>0</v>
      </c>
      <c r="AM23" s="7">
        <f t="shared" si="1"/>
        <v>15</v>
      </c>
      <c r="AN23" s="8">
        <f t="shared" si="2"/>
        <v>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 t="s">
        <v>311</v>
      </c>
      <c r="G24" s="11" t="s">
        <v>311</v>
      </c>
      <c r="H24" s="11" t="s">
        <v>311</v>
      </c>
      <c r="I24" s="11" t="s">
        <v>55</v>
      </c>
      <c r="J24" s="11" t="s">
        <v>56</v>
      </c>
      <c r="K24" s="11"/>
      <c r="L24" s="11"/>
      <c r="M24" s="11" t="s">
        <v>311</v>
      </c>
      <c r="N24" s="11" t="s">
        <v>311</v>
      </c>
      <c r="O24" s="11" t="s">
        <v>311</v>
      </c>
      <c r="P24" s="11" t="s">
        <v>55</v>
      </c>
      <c r="Q24" s="11" t="s">
        <v>56</v>
      </c>
      <c r="R24" s="11"/>
      <c r="S24" s="11"/>
      <c r="T24" s="11" t="s">
        <v>311</v>
      </c>
      <c r="U24" s="11" t="s">
        <v>311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311</v>
      </c>
      <c r="AB24" s="11" t="s">
        <v>311</v>
      </c>
      <c r="AC24" s="11" t="s">
        <v>311</v>
      </c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11</v>
      </c>
      <c r="AL24" s="6">
        <f>COUNTIF(B24:AF24,"L2")</f>
        <v>0</v>
      </c>
      <c r="AM24" s="7">
        <f t="shared" si="1"/>
        <v>11</v>
      </c>
      <c r="AN24" s="8">
        <f t="shared" si="2"/>
        <v>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 t="s">
        <v>311</v>
      </c>
      <c r="E25" s="35" t="s">
        <v>311</v>
      </c>
      <c r="F25" s="35" t="s">
        <v>311</v>
      </c>
      <c r="G25" s="35" t="s">
        <v>55</v>
      </c>
      <c r="H25" s="35" t="s">
        <v>56</v>
      </c>
      <c r="I25" s="35" t="s">
        <v>70</v>
      </c>
      <c r="J25" s="35"/>
      <c r="K25" s="35" t="s">
        <v>311</v>
      </c>
      <c r="L25" s="35" t="s">
        <v>311</v>
      </c>
      <c r="M25" s="35" t="s">
        <v>311</v>
      </c>
      <c r="N25" s="35" t="s">
        <v>55</v>
      </c>
      <c r="O25" s="35" t="s">
        <v>56</v>
      </c>
      <c r="P25" s="35"/>
      <c r="Q25" s="35"/>
      <c r="R25" s="35" t="s">
        <v>311</v>
      </c>
      <c r="S25" s="35" t="s">
        <v>311</v>
      </c>
      <c r="T25" s="35" t="s">
        <v>311</v>
      </c>
      <c r="U25" s="35" t="s">
        <v>55</v>
      </c>
      <c r="V25" s="35" t="s">
        <v>56</v>
      </c>
      <c r="W25" s="35"/>
      <c r="X25" s="35"/>
      <c r="Y25" s="35" t="s">
        <v>311</v>
      </c>
      <c r="Z25" s="35" t="s">
        <v>70</v>
      </c>
      <c r="AA25" s="35" t="s">
        <v>311</v>
      </c>
      <c r="AB25" s="35" t="s">
        <v>55</v>
      </c>
      <c r="AC25" s="35" t="s">
        <v>56</v>
      </c>
      <c r="AD25" s="35"/>
      <c r="AE25" s="35"/>
      <c r="AF25" s="35" t="s">
        <v>311</v>
      </c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12</v>
      </c>
      <c r="AL25" s="37">
        <f>COUNTIF(B25:AE25,"L2")</f>
        <v>0</v>
      </c>
      <c r="AM25" s="38">
        <f t="shared" si="1"/>
        <v>12</v>
      </c>
      <c r="AN25" s="39">
        <f t="shared" si="2"/>
        <v>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64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55</v>
      </c>
      <c r="AL26" s="47">
        <f t="shared" si="7"/>
        <v>0</v>
      </c>
      <c r="AM26" s="47">
        <f t="shared" si="7"/>
        <v>119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97.25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2.75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55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D3"/>
  </mergeCells>
  <conditionalFormatting sqref="B14:AF25">
    <cfRule type="cellIs" dxfId="619" priority="1" operator="equal">
      <formula>"P"</formula>
    </cfRule>
    <cfRule type="cellIs" dxfId="618" priority="6" operator="equal">
      <formula>"D"</formula>
    </cfRule>
    <cfRule type="cellIs" dxfId="617" priority="7" operator="equal">
      <formula>"S"</formula>
    </cfRule>
  </conditionalFormatting>
  <conditionalFormatting sqref="B15:AF25">
    <cfRule type="cellIs" dxfId="616" priority="2" operator="equal">
      <formula>"L2"</formula>
    </cfRule>
    <cfRule type="cellIs" dxfId="615" priority="3" operator="equal">
      <formula>"L1"</formula>
    </cfRule>
    <cfRule type="cellIs" dxfId="614" priority="4" operator="equal">
      <formula>"F"</formula>
    </cfRule>
    <cfRule type="cellIs" dxfId="61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612" priority="8" stopIfTrue="1" operator="equal">
      <formula>"S"</formula>
    </cfRule>
    <cfRule type="cellIs" dxfId="611" priority="9" stopIfTrue="1" operator="equal">
      <formula>"D"</formula>
    </cfRule>
    <cfRule type="cellIs" dxfId="61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1"/>
  <dimension ref="A1:CG185"/>
  <sheetViews>
    <sheetView topLeftCell="A7" zoomScale="93" zoomScaleNormal="93" workbookViewId="0">
      <selection activeCell="R16" sqref="R16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133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28068290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3777508179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/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/>
      <c r="AA15" s="11"/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/>
      <c r="M16" s="11"/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/>
      <c r="T16" s="11"/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/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11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11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/>
      <c r="J17" s="11"/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/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/>
      <c r="AE17" s="11"/>
      <c r="AF17" s="2"/>
      <c r="AG17" s="12"/>
      <c r="AH17" s="5">
        <f t="shared" ref="AH17:AH25" si="6">COUNTIF(B17:AF17,"P")+COUNTIF(B17:AC17,"H")</f>
        <v>10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10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/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/>
      <c r="O18" s="11"/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/>
      <c r="V18" s="11"/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/>
      <c r="AC18" s="11"/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12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/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/>
      <c r="L19" s="11"/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/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/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11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11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/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 t="s">
        <v>341</v>
      </c>
      <c r="L20" s="65" t="s">
        <v>299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/>
      <c r="AF20" s="16"/>
      <c r="AG20" s="12"/>
      <c r="AH20" s="5">
        <f t="shared" si="6"/>
        <v>5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6</v>
      </c>
      <c r="AN20" s="8">
        <f t="shared" si="2"/>
        <v>83.333333333333343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/>
      <c r="G21" s="11"/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/>
      <c r="N21" s="11"/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311</v>
      </c>
      <c r="T21" s="11" t="s">
        <v>311</v>
      </c>
      <c r="U21" s="11" t="s">
        <v>311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/>
      <c r="AB21" s="11"/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11</v>
      </c>
      <c r="AI21" s="5">
        <f t="shared" si="3"/>
        <v>0</v>
      </c>
      <c r="AJ21" s="6">
        <f t="shared" si="4"/>
        <v>0</v>
      </c>
      <c r="AK21" s="6">
        <f t="shared" si="5"/>
        <v>3</v>
      </c>
      <c r="AL21" s="6">
        <f>COUNTIF(B21:AD21,"L2")</f>
        <v>0</v>
      </c>
      <c r="AM21" s="7">
        <f t="shared" si="1"/>
        <v>14</v>
      </c>
      <c r="AN21" s="8">
        <f t="shared" si="2"/>
        <v>78.571428571428569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/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/>
      <c r="K22" s="11"/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/>
      <c r="R22" s="11"/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/>
      <c r="Y22" s="11"/>
      <c r="Z22" s="11" t="s">
        <v>341</v>
      </c>
      <c r="AA22" s="11" t="s">
        <v>311</v>
      </c>
      <c r="AB22" s="11" t="s">
        <v>55</v>
      </c>
      <c r="AC22" s="11" t="s">
        <v>56</v>
      </c>
      <c r="AD22" s="11" t="s">
        <v>311</v>
      </c>
      <c r="AE22" s="11" t="s">
        <v>311</v>
      </c>
      <c r="AF22" s="2"/>
      <c r="AG22" s="12"/>
      <c r="AH22" s="5">
        <f>COUNTIF(B22:AF22,"P")+COUNTIF(B22:AC22,"H")</f>
        <v>10</v>
      </c>
      <c r="AI22" s="5">
        <f t="shared" si="3"/>
        <v>0</v>
      </c>
      <c r="AJ22" s="6">
        <f t="shared" si="4"/>
        <v>0</v>
      </c>
      <c r="AK22" s="6">
        <f t="shared" si="5"/>
        <v>3</v>
      </c>
      <c r="AL22" s="6">
        <f>COUNTIF(B22:AF22,"L2")</f>
        <v>0</v>
      </c>
      <c r="AM22" s="7">
        <f t="shared" si="1"/>
        <v>13</v>
      </c>
      <c r="AN22" s="8">
        <f t="shared" si="2"/>
        <v>76.923076923076934</v>
      </c>
      <c r="AO22" s="106"/>
      <c r="AP22" s="107"/>
    </row>
    <row r="23" spans="1:42" x14ac:dyDescent="0.25">
      <c r="A23" s="9" t="s">
        <v>43</v>
      </c>
      <c r="B23" s="11" t="s">
        <v>311</v>
      </c>
      <c r="C23" s="11" t="s">
        <v>311</v>
      </c>
      <c r="D23" s="11" t="s">
        <v>311</v>
      </c>
      <c r="E23" s="11" t="s">
        <v>55</v>
      </c>
      <c r="F23" s="11" t="s">
        <v>56</v>
      </c>
      <c r="G23" s="11" t="s">
        <v>341</v>
      </c>
      <c r="H23" s="11"/>
      <c r="I23" s="11"/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/>
      <c r="P23" s="11"/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/>
      <c r="W23" s="11"/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/>
      <c r="AD23" s="11"/>
      <c r="AE23" s="11" t="s">
        <v>341</v>
      </c>
      <c r="AF23" s="11" t="s">
        <v>341</v>
      </c>
      <c r="AG23" s="12"/>
      <c r="AH23" s="5">
        <f t="shared" si="6"/>
        <v>12</v>
      </c>
      <c r="AI23" s="5">
        <f t="shared" si="3"/>
        <v>0</v>
      </c>
      <c r="AJ23" s="6">
        <f t="shared" si="4"/>
        <v>0</v>
      </c>
      <c r="AK23" s="6">
        <f t="shared" si="5"/>
        <v>3</v>
      </c>
      <c r="AL23" s="6">
        <f>COUNTIF(B23:AF23,"L2")</f>
        <v>0</v>
      </c>
      <c r="AM23" s="7">
        <f t="shared" si="1"/>
        <v>15</v>
      </c>
      <c r="AN23" s="8">
        <f t="shared" si="2"/>
        <v>80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/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/>
      <c r="M24" s="11"/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/>
      <c r="T24" s="11"/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10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/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/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/>
      <c r="R25" s="35"/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/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/>
      <c r="AF25" s="35"/>
      <c r="AG25" s="18"/>
      <c r="AH25" s="36">
        <f t="shared" si="6"/>
        <v>11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109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9</v>
      </c>
      <c r="AL26" s="47">
        <f t="shared" si="7"/>
        <v>0</v>
      </c>
      <c r="AM26" s="47">
        <f t="shared" si="7"/>
        <v>119</v>
      </c>
      <c r="AN26" s="48">
        <f>IF(AM26=0,"",(AM26-AI26-AJ26)*100)/AM26</f>
        <v>99.159663865546221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98.709663865546219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0.45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9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609" priority="1" operator="equal">
      <formula>"P"</formula>
    </cfRule>
    <cfRule type="cellIs" dxfId="608" priority="6" operator="equal">
      <formula>"D"</formula>
    </cfRule>
    <cfRule type="cellIs" dxfId="607" priority="7" operator="equal">
      <formula>"S"</formula>
    </cfRule>
  </conditionalFormatting>
  <conditionalFormatting sqref="B15:AF25">
    <cfRule type="cellIs" dxfId="606" priority="2" operator="equal">
      <formula>"L2"</formula>
    </cfRule>
    <cfRule type="cellIs" dxfId="605" priority="3" operator="equal">
      <formula>"L1"</formula>
    </cfRule>
    <cfRule type="cellIs" dxfId="604" priority="4" operator="equal">
      <formula>"F"</formula>
    </cfRule>
    <cfRule type="cellIs" dxfId="60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602" priority="8" stopIfTrue="1" operator="equal">
      <formula>"S"</formula>
    </cfRule>
    <cfRule type="cellIs" dxfId="601" priority="9" stopIfTrue="1" operator="equal">
      <formula>"D"</formula>
    </cfRule>
    <cfRule type="cellIs" dxfId="60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0"/>
  <dimension ref="A1:CG185"/>
  <sheetViews>
    <sheetView topLeftCell="G22" zoomScale="130" zoomScaleNormal="130" workbookViewId="0">
      <selection activeCell="AD18" sqref="AD18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132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 t="s">
        <v>341</v>
      </c>
      <c r="W15" s="11" t="s">
        <v>55</v>
      </c>
      <c r="X15" s="11" t="s">
        <v>56</v>
      </c>
      <c r="Y15" s="11"/>
      <c r="Z15" s="11"/>
      <c r="AA15" s="11"/>
      <c r="AB15" s="11"/>
      <c r="AC15" s="11" t="s">
        <v>341</v>
      </c>
      <c r="AD15" s="2"/>
      <c r="AE15" s="2"/>
      <c r="AF15" s="2"/>
      <c r="AG15" s="12"/>
      <c r="AH15" s="5">
        <f>COUNTIF(B15:AF15,"P")+COUNTIF(B15:AF15,"H")</f>
        <v>2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2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 t="s">
        <v>341</v>
      </c>
      <c r="I16" s="11" t="s">
        <v>55</v>
      </c>
      <c r="J16" s="11" t="s">
        <v>56</v>
      </c>
      <c r="K16" s="11"/>
      <c r="L16" s="11"/>
      <c r="M16" s="11"/>
      <c r="N16" s="11"/>
      <c r="O16" s="11" t="s">
        <v>341</v>
      </c>
      <c r="P16" s="11" t="s">
        <v>55</v>
      </c>
      <c r="Q16" s="11" t="s">
        <v>56</v>
      </c>
      <c r="R16" s="11"/>
      <c r="S16" s="11"/>
      <c r="T16" s="11"/>
      <c r="U16" s="11"/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 t="s">
        <v>341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4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4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 t="s">
        <v>341</v>
      </c>
      <c r="F17" s="11" t="s">
        <v>55</v>
      </c>
      <c r="G17" s="11" t="s">
        <v>56</v>
      </c>
      <c r="H17" s="11"/>
      <c r="I17" s="11"/>
      <c r="J17" s="11"/>
      <c r="K17" s="11"/>
      <c r="L17" s="11" t="s">
        <v>341</v>
      </c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 t="s">
        <v>341</v>
      </c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3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3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 t="s">
        <v>341</v>
      </c>
      <c r="K18" s="11" t="s">
        <v>55</v>
      </c>
      <c r="L18" s="11" t="s">
        <v>56</v>
      </c>
      <c r="M18" s="11"/>
      <c r="N18" s="11"/>
      <c r="O18" s="11"/>
      <c r="P18" s="11"/>
      <c r="Q18" s="11" t="s">
        <v>341</v>
      </c>
      <c r="R18" s="11" t="s">
        <v>55</v>
      </c>
      <c r="S18" s="11" t="s">
        <v>56</v>
      </c>
      <c r="T18" s="11"/>
      <c r="U18" s="11"/>
      <c r="V18" s="11"/>
      <c r="W18" s="11"/>
      <c r="X18" s="11" t="s">
        <v>341</v>
      </c>
      <c r="Y18" s="11" t="s">
        <v>55</v>
      </c>
      <c r="Z18" s="11" t="s">
        <v>56</v>
      </c>
      <c r="AA18" s="11"/>
      <c r="AB18" s="11"/>
      <c r="AC18" s="11"/>
      <c r="AD18" s="11"/>
      <c r="AE18" s="11" t="s">
        <v>341</v>
      </c>
      <c r="AF18" s="11" t="s">
        <v>55</v>
      </c>
      <c r="AG18" s="12"/>
      <c r="AH18" s="5">
        <f t="shared" si="6"/>
        <v>4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4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 t="s">
        <v>341</v>
      </c>
      <c r="H19" s="11" t="s">
        <v>55</v>
      </c>
      <c r="I19" s="11" t="s">
        <v>56</v>
      </c>
      <c r="J19" s="11"/>
      <c r="K19" s="11"/>
      <c r="L19" s="11"/>
      <c r="M19" s="11"/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 t="s">
        <v>341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3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3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 t="s">
        <v>341</v>
      </c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/>
      <c r="F21" s="11"/>
      <c r="G21" s="11"/>
      <c r="H21" s="11"/>
      <c r="I21" s="11" t="s">
        <v>341</v>
      </c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 t="s">
        <v>341</v>
      </c>
      <c r="X21" s="11" t="s">
        <v>55</v>
      </c>
      <c r="Y21" s="11" t="s">
        <v>56</v>
      </c>
      <c r="Z21" s="11"/>
      <c r="AA21" s="11"/>
      <c r="AB21" s="11"/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4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4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 t="s">
        <v>299</v>
      </c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 t="s">
        <v>341</v>
      </c>
      <c r="N22" s="11" t="s">
        <v>55</v>
      </c>
      <c r="O22" s="11" t="s">
        <v>56</v>
      </c>
      <c r="P22" s="11"/>
      <c r="Q22" s="11"/>
      <c r="R22" s="11"/>
      <c r="S22" s="11"/>
      <c r="T22" s="11" t="s">
        <v>341</v>
      </c>
      <c r="U22" s="11" t="s">
        <v>55</v>
      </c>
      <c r="V22" s="11" t="s">
        <v>56</v>
      </c>
      <c r="W22" s="11"/>
      <c r="X22" s="11"/>
      <c r="Y22" s="11"/>
      <c r="Z22" s="11"/>
      <c r="AA22" s="11" t="s">
        <v>341</v>
      </c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3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4</v>
      </c>
      <c r="AN22" s="8">
        <f t="shared" si="2"/>
        <v>75</v>
      </c>
      <c r="AO22" s="106"/>
      <c r="AP22" s="107"/>
    </row>
    <row r="23" spans="1:42" x14ac:dyDescent="0.25">
      <c r="A23" s="9" t="s">
        <v>43</v>
      </c>
      <c r="B23" s="11"/>
      <c r="C23" s="11"/>
      <c r="D23" s="11" t="s">
        <v>341</v>
      </c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 t="s">
        <v>341</v>
      </c>
      <c r="S23" s="11" t="s">
        <v>55</v>
      </c>
      <c r="T23" s="11" t="s">
        <v>56</v>
      </c>
      <c r="U23" s="11"/>
      <c r="V23" s="11"/>
      <c r="W23" s="11"/>
      <c r="X23" s="11"/>
      <c r="Y23" s="11" t="s">
        <v>341</v>
      </c>
      <c r="Z23" s="11" t="s">
        <v>55</v>
      </c>
      <c r="AA23" s="11" t="s">
        <v>56</v>
      </c>
      <c r="AB23" s="11"/>
      <c r="AC23" s="11"/>
      <c r="AD23" s="11"/>
      <c r="AE23" s="11"/>
      <c r="AF23" s="11" t="s">
        <v>341</v>
      </c>
      <c r="AG23" s="12"/>
      <c r="AH23" s="5">
        <f t="shared" si="6"/>
        <v>4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4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 t="s">
        <v>341</v>
      </c>
      <c r="I24" s="11" t="s">
        <v>55</v>
      </c>
      <c r="J24" s="11" t="s">
        <v>56</v>
      </c>
      <c r="K24" s="11"/>
      <c r="L24" s="11"/>
      <c r="M24" s="11"/>
      <c r="N24" s="11"/>
      <c r="O24" s="11" t="s">
        <v>341</v>
      </c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3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3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 t="s">
        <v>341</v>
      </c>
      <c r="N25" s="35" t="s">
        <v>55</v>
      </c>
      <c r="O25" s="35" t="s">
        <v>56</v>
      </c>
      <c r="P25" s="35"/>
      <c r="Q25" s="35"/>
      <c r="R25" s="35"/>
      <c r="S25" s="35"/>
      <c r="T25" s="35" t="s">
        <v>341</v>
      </c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4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4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36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37</v>
      </c>
      <c r="AN26" s="48">
        <f>IF(AM26=0,"",(AM26-AI26-AJ26)*100)/AM26</f>
        <v>97.297297297297291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97.297297297297291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599" priority="1" operator="equal">
      <formula>"P"</formula>
    </cfRule>
    <cfRule type="cellIs" dxfId="598" priority="6" operator="equal">
      <formula>"D"</formula>
    </cfRule>
    <cfRule type="cellIs" dxfId="597" priority="7" operator="equal">
      <formula>"S"</formula>
    </cfRule>
  </conditionalFormatting>
  <conditionalFormatting sqref="B15:AF25">
    <cfRule type="cellIs" dxfId="596" priority="2" operator="equal">
      <formula>"L2"</formula>
    </cfRule>
    <cfRule type="cellIs" dxfId="595" priority="3" operator="equal">
      <formula>"L1"</formula>
    </cfRule>
    <cfRule type="cellIs" dxfId="594" priority="4" operator="equal">
      <formula>"F"</formula>
    </cfRule>
    <cfRule type="cellIs" dxfId="59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592" priority="8" stopIfTrue="1" operator="equal">
      <formula>"S"</formula>
    </cfRule>
    <cfRule type="cellIs" dxfId="591" priority="9" stopIfTrue="1" operator="equal">
      <formula>"D"</formula>
    </cfRule>
    <cfRule type="cellIs" dxfId="59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9"/>
  <dimension ref="A1:CG185"/>
  <sheetViews>
    <sheetView topLeftCell="A9" zoomScale="130" zoomScaleNormal="130" workbookViewId="0">
      <selection activeCell="S19" sqref="S19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131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5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 t="s">
        <v>299</v>
      </c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</v>
      </c>
      <c r="AN17" s="8">
        <f t="shared" si="2"/>
        <v>0</v>
      </c>
      <c r="AO17" s="108"/>
      <c r="AP17" s="107"/>
    </row>
    <row r="18" spans="1:45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 t="s">
        <v>299</v>
      </c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</v>
      </c>
      <c r="AN18" s="8">
        <f t="shared" si="2"/>
        <v>0</v>
      </c>
      <c r="AO18" s="108"/>
      <c r="AP18" s="107"/>
    </row>
    <row r="19" spans="1:45" x14ac:dyDescent="0.25">
      <c r="A19" s="9" t="s">
        <v>39</v>
      </c>
      <c r="B19" s="11" t="s">
        <v>56</v>
      </c>
      <c r="C19" s="11" t="s">
        <v>299</v>
      </c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 t="s">
        <v>299</v>
      </c>
      <c r="T19" s="11"/>
      <c r="U19" s="11" t="s">
        <v>70</v>
      </c>
      <c r="V19" s="11" t="s">
        <v>55</v>
      </c>
      <c r="W19" s="11" t="s">
        <v>56</v>
      </c>
      <c r="X19" s="11" t="s">
        <v>311</v>
      </c>
      <c r="Y19" s="11" t="s">
        <v>311</v>
      </c>
      <c r="Z19" s="11" t="s">
        <v>311</v>
      </c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2</v>
      </c>
      <c r="AK19" s="6">
        <f t="shared" si="5"/>
        <v>3</v>
      </c>
      <c r="AL19" s="6">
        <f t="shared" si="0"/>
        <v>0</v>
      </c>
      <c r="AM19" s="7">
        <f t="shared" si="1"/>
        <v>5</v>
      </c>
      <c r="AN19" s="8">
        <f t="shared" si="2"/>
        <v>0</v>
      </c>
      <c r="AO19" s="106"/>
      <c r="AP19" s="107"/>
    </row>
    <row r="20" spans="1:45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5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5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5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5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5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5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3</v>
      </c>
      <c r="AL26" s="47">
        <f t="shared" si="7"/>
        <v>0</v>
      </c>
      <c r="AM26" s="47">
        <f t="shared" si="7"/>
        <v>7</v>
      </c>
      <c r="AN26" s="48">
        <f>IF(AM26=0,"",(AM26-AI26-AJ26)*100)/AM26</f>
        <v>42.857142857142854</v>
      </c>
      <c r="AO26" s="87"/>
      <c r="AP26" s="88"/>
      <c r="AS26" s="23" t="s">
        <v>295</v>
      </c>
    </row>
    <row r="27" spans="1:45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5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5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5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42.707142857142856</v>
      </c>
      <c r="AP30" s="23"/>
    </row>
    <row r="31" spans="1:45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0.15000000000000002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5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3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589" priority="1" operator="equal">
      <formula>"P"</formula>
    </cfRule>
    <cfRule type="cellIs" dxfId="588" priority="6" operator="equal">
      <formula>"D"</formula>
    </cfRule>
    <cfRule type="cellIs" dxfId="587" priority="7" operator="equal">
      <formula>"S"</formula>
    </cfRule>
  </conditionalFormatting>
  <conditionalFormatting sqref="B15:AF25">
    <cfRule type="cellIs" dxfId="586" priority="2" operator="equal">
      <formula>"L2"</formula>
    </cfRule>
    <cfRule type="cellIs" dxfId="585" priority="3" operator="equal">
      <formula>"L1"</formula>
    </cfRule>
    <cfRule type="cellIs" dxfId="584" priority="4" operator="equal">
      <formula>"F"</formula>
    </cfRule>
    <cfRule type="cellIs" dxfId="58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582" priority="8" stopIfTrue="1" operator="equal">
      <formula>"S"</formula>
    </cfRule>
    <cfRule type="cellIs" dxfId="581" priority="9" stopIfTrue="1" operator="equal">
      <formula>"D"</formula>
    </cfRule>
    <cfRule type="cellIs" dxfId="58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8"/>
  <dimension ref="A1:CG185"/>
  <sheetViews>
    <sheetView topLeftCell="I19" zoomScale="142" zoomScaleNormal="142" workbookViewId="0">
      <selection activeCell="Z19" sqref="Z19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130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299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18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94.73684210526315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299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19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95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299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299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311</v>
      </c>
      <c r="Y19" s="11" t="s">
        <v>311</v>
      </c>
      <c r="Z19" s="11" t="s">
        <v>311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14</v>
      </c>
      <c r="AI19" s="5">
        <f t="shared" si="3"/>
        <v>0</v>
      </c>
      <c r="AJ19" s="6">
        <f t="shared" si="4"/>
        <v>2</v>
      </c>
      <c r="AK19" s="6">
        <f t="shared" si="5"/>
        <v>3</v>
      </c>
      <c r="AL19" s="6">
        <f t="shared" si="0"/>
        <v>0</v>
      </c>
      <c r="AM19" s="7">
        <f t="shared" si="1"/>
        <v>19</v>
      </c>
      <c r="AN19" s="8">
        <f t="shared" si="2"/>
        <v>73.68421052631578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299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17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94.444444444444443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193</v>
      </c>
      <c r="AI26" s="47">
        <f t="shared" ref="AI26:AM26" si="7">SUM(AI14:AI25)</f>
        <v>0</v>
      </c>
      <c r="AJ26" s="47">
        <f t="shared" si="7"/>
        <v>5</v>
      </c>
      <c r="AK26" s="47">
        <f t="shared" si="7"/>
        <v>3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97.512437810945272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97.362437810945266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0.15000000000000002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3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579" priority="1" operator="equal">
      <formula>"P"</formula>
    </cfRule>
    <cfRule type="cellIs" dxfId="578" priority="6" operator="equal">
      <formula>"D"</formula>
    </cfRule>
    <cfRule type="cellIs" dxfId="577" priority="7" operator="equal">
      <formula>"S"</formula>
    </cfRule>
  </conditionalFormatting>
  <conditionalFormatting sqref="B15:AF25">
    <cfRule type="cellIs" dxfId="576" priority="2" operator="equal">
      <formula>"L2"</formula>
    </cfRule>
    <cfRule type="cellIs" dxfId="575" priority="3" operator="equal">
      <formula>"L1"</formula>
    </cfRule>
    <cfRule type="cellIs" dxfId="574" priority="4" operator="equal">
      <formula>"F"</formula>
    </cfRule>
    <cfRule type="cellIs" dxfId="573" priority="5" operator="equal">
      <formula>"F"</formula>
    </cfRule>
  </conditionalFormatting>
  <conditionalFormatting sqref="H14:I14 N14:AC14 C14:E15 J14:M15 B14:B18 G14:G21 F14:F25 I15 H15:H21 AB15:AC25 C16:D18 M16:M19 I16:K21 E16:E22 L16:L22 V19:Y19 AA19 N19:N20 Z19:Z20 B19:D22 S20 X20 P20:P21 U20:W21 M21:M25 T21:T25 AA21:AA25 B23:E25 S15:V15 Z15:AC15 AA16:AC16 R15:U19 L16:O16 G16:H16 I17:L17 G18:J18 N15:Q18 V15:AA18 AB18:AE18 K19:Q19 E19:G19 C20:E20 AD14:AF25 Q21:AD21 Q22:T22 M21:O21 F21:I21 C22:E22 G22:K22 G23:L25 C25:F25 K25:M25 L24:N24 N22:S25 R25:T25 S24:T24 U22:Z25 X22:AA22 AC23:AE23 AA24:AC24">
    <cfRule type="cellIs" dxfId="572" priority="8" stopIfTrue="1" operator="equal">
      <formula>"S"</formula>
    </cfRule>
    <cfRule type="cellIs" dxfId="571" priority="9" stopIfTrue="1" operator="equal">
      <formula>"D"</formula>
    </cfRule>
    <cfRule type="cellIs" dxfId="57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7"/>
  <dimension ref="A1:CG185"/>
  <sheetViews>
    <sheetView topLeftCell="E19" zoomScale="130" zoomScaleNormal="130" workbookViewId="0">
      <selection activeCell="V21" sqref="V2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129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85" t="s">
        <v>341</v>
      </c>
      <c r="W17" s="85" t="s">
        <v>341</v>
      </c>
      <c r="X17" s="85" t="s">
        <v>341</v>
      </c>
      <c r="Y17" s="85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299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19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95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299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11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91.666666666666657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299</v>
      </c>
      <c r="N22" s="11" t="s">
        <v>55</v>
      </c>
      <c r="O22" s="11" t="s">
        <v>56</v>
      </c>
      <c r="P22" s="11" t="s">
        <v>299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19</v>
      </c>
      <c r="AI22" s="5">
        <f t="shared" si="3"/>
        <v>0</v>
      </c>
      <c r="AJ22" s="6">
        <f t="shared" si="4"/>
        <v>2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90.476190476190482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299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17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94.444444444444443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196</v>
      </c>
      <c r="AI26" s="47">
        <f t="shared" ref="AI26:AM26" si="7">SUM(AI14:AI25)</f>
        <v>0</v>
      </c>
      <c r="AJ26" s="47">
        <f t="shared" si="7"/>
        <v>5</v>
      </c>
      <c r="AK26" s="47">
        <f t="shared" si="7"/>
        <v>0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97.512437810945272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97.512437810945272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569" priority="1" operator="equal">
      <formula>"P"</formula>
    </cfRule>
    <cfRule type="cellIs" dxfId="568" priority="6" operator="equal">
      <formula>"D"</formula>
    </cfRule>
    <cfRule type="cellIs" dxfId="567" priority="7" operator="equal">
      <formula>"S"</formula>
    </cfRule>
  </conditionalFormatting>
  <conditionalFormatting sqref="B15:AF25">
    <cfRule type="cellIs" dxfId="566" priority="2" operator="equal">
      <formula>"L2"</formula>
    </cfRule>
    <cfRule type="cellIs" dxfId="565" priority="3" operator="equal">
      <formula>"L1"</formula>
    </cfRule>
    <cfRule type="cellIs" dxfId="564" priority="4" operator="equal">
      <formula>"F"</formula>
    </cfRule>
    <cfRule type="cellIs" dxfId="563" priority="5" operator="equal">
      <formula>"F"</formula>
    </cfRule>
  </conditionalFormatting>
  <conditionalFormatting sqref="H14:I14 N14:AC14 C14:E15 J14:M15 B14:B18 G14:G21 F14:F25 I15 R15:U19 H15:H21 AB15:AC25 C16:D18 M16:M19 I16:K21 E16:E22 L16:L22 N19:N20 Z19:Z20 B19:D22 S20 X20 P20:P21 U20:W21 Q21:S21 M21:M25 T21:T25 AA21:AA25 S15:AA16 V17:AA18 Z15:AC15 AA16:AC16 AD14:AF25 AB18:AE18 V19:AB19 X21:AD21 U22:Z25 AA24:AC24 AC23:AF23 N22:S25 L24:O24 Q25:T25 K25:M25 M21:O21 G23:L25 E24:H24 C25:F25 B23:E25 C22:K22 F21:I21 E19:G19 G18:J18 I17:L17 L16:O16 N15:Q18 K19:Q19">
    <cfRule type="cellIs" dxfId="562" priority="8" stopIfTrue="1" operator="equal">
      <formula>"S"</formula>
    </cfRule>
    <cfRule type="cellIs" dxfId="561" priority="9" stopIfTrue="1" operator="equal">
      <formula>"D"</formula>
    </cfRule>
    <cfRule type="cellIs" dxfId="56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"/>
  <dimension ref="A1:CG185"/>
  <sheetViews>
    <sheetView zoomScale="95" zoomScaleNormal="95" workbookViewId="0">
      <selection activeCell="AM2" sqref="AM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128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0</v>
      </c>
      <c r="AN26" s="48" t="e">
        <f>IF(AM26=0,"",(AM26-AI26-AJ26)*100)/AM26</f>
        <v>#VALUE!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 t="e">
        <f>IF(AN26&lt;89,0,IF(AN26&gt;98,10,VLOOKUP(AN26,'[1]Pla. Aux.'!A17:B1117,2)))</f>
        <v>#VALUE!</v>
      </c>
      <c r="AN30" s="43" t="s">
        <v>48</v>
      </c>
      <c r="AO30" s="44" t="e">
        <f>AN26-AL31</f>
        <v>#VALUE!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 t="e">
        <f>IF(AO30&lt;89,0,IF(AO30&gt;98,10,VLOOKUP(AO30,'[1]Pla. Aux.'!A18:B1118,2)))</f>
        <v>#VALUE!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559" priority="1" operator="equal">
      <formula>"P"</formula>
    </cfRule>
    <cfRule type="cellIs" dxfId="558" priority="6" operator="equal">
      <formula>"D"</formula>
    </cfRule>
    <cfRule type="cellIs" dxfId="557" priority="7" operator="equal">
      <formula>"S"</formula>
    </cfRule>
  </conditionalFormatting>
  <conditionalFormatting sqref="B15:AF25">
    <cfRule type="cellIs" dxfId="556" priority="2" operator="equal">
      <formula>"L2"</formula>
    </cfRule>
    <cfRule type="cellIs" dxfId="555" priority="3" operator="equal">
      <formula>"L1"</formula>
    </cfRule>
    <cfRule type="cellIs" dxfId="554" priority="4" operator="equal">
      <formula>"F"</formula>
    </cfRule>
    <cfRule type="cellIs" dxfId="55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552" priority="8" stopIfTrue="1" operator="equal">
      <formula>"S"</formula>
    </cfRule>
    <cfRule type="cellIs" dxfId="551" priority="9" stopIfTrue="1" operator="equal">
      <formula>"D"</formula>
    </cfRule>
    <cfRule type="cellIs" dxfId="55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"/>
  <dimension ref="A1:CG185"/>
  <sheetViews>
    <sheetView zoomScale="96" zoomScaleNormal="96" workbookViewId="0">
      <selection activeCell="I22" sqref="I22"/>
    </sheetView>
  </sheetViews>
  <sheetFormatPr baseColWidth="10" defaultRowHeight="15" x14ac:dyDescent="0.25"/>
  <cols>
    <col min="1" max="1" width="14.42578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126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27140120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3777403720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299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311</v>
      </c>
      <c r="AD17" s="11" t="s">
        <v>311</v>
      </c>
      <c r="AE17" s="11" t="s">
        <v>311</v>
      </c>
      <c r="AF17" s="2"/>
      <c r="AG17" s="12"/>
      <c r="AH17" s="5">
        <f t="shared" ref="AH17:AH25" si="6">COUNTIF(B17:AF17,"P")+COUNTIF(B17:AC17,"H")</f>
        <v>15</v>
      </c>
      <c r="AI17" s="5">
        <f t="shared" si="3"/>
        <v>0</v>
      </c>
      <c r="AJ17" s="6">
        <f t="shared" si="4"/>
        <v>1</v>
      </c>
      <c r="AK17" s="6">
        <f t="shared" si="5"/>
        <v>3</v>
      </c>
      <c r="AL17" s="6">
        <f t="shared" si="0"/>
        <v>0</v>
      </c>
      <c r="AM17" s="7">
        <f t="shared" si="1"/>
        <v>19</v>
      </c>
      <c r="AN17" s="8">
        <f t="shared" si="2"/>
        <v>78.94736842105263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299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19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95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299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311</v>
      </c>
      <c r="AB19" s="11" t="s">
        <v>311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16</v>
      </c>
      <c r="AI19" s="5">
        <f t="shared" si="3"/>
        <v>0</v>
      </c>
      <c r="AJ19" s="6">
        <f t="shared" si="4"/>
        <v>1</v>
      </c>
      <c r="AK19" s="6">
        <f t="shared" si="5"/>
        <v>2</v>
      </c>
      <c r="AL19" s="6">
        <f t="shared" si="0"/>
        <v>0</v>
      </c>
      <c r="AM19" s="7">
        <f t="shared" si="1"/>
        <v>19</v>
      </c>
      <c r="AN19" s="8">
        <f t="shared" si="2"/>
        <v>84.210526315789465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299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299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19</v>
      </c>
      <c r="AI22" s="5">
        <f t="shared" si="3"/>
        <v>0</v>
      </c>
      <c r="AJ22" s="6">
        <f t="shared" si="4"/>
        <v>2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90.476190476190482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299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300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21</v>
      </c>
      <c r="AI23" s="5">
        <f t="shared" si="3"/>
        <v>1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91.304347826086953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311</v>
      </c>
      <c r="AA24" s="11" t="s">
        <v>311</v>
      </c>
      <c r="AB24" s="11" t="s">
        <v>311</v>
      </c>
      <c r="AC24" s="11" t="s">
        <v>311</v>
      </c>
      <c r="AD24" s="11" t="s">
        <v>55</v>
      </c>
      <c r="AE24" s="11" t="s">
        <v>56</v>
      </c>
      <c r="AF24" s="2"/>
      <c r="AG24" s="12"/>
      <c r="AH24" s="5">
        <f t="shared" si="6"/>
        <v>14</v>
      </c>
      <c r="AI24" s="5">
        <f t="shared" si="3"/>
        <v>0</v>
      </c>
      <c r="AJ24" s="6">
        <f t="shared" si="4"/>
        <v>0</v>
      </c>
      <c r="AK24" s="6">
        <f t="shared" si="5"/>
        <v>4</v>
      </c>
      <c r="AL24" s="6">
        <f>COUNTIF(B24:AF24,"L2")</f>
        <v>0</v>
      </c>
      <c r="AM24" s="7">
        <f t="shared" si="1"/>
        <v>18</v>
      </c>
      <c r="AN24" s="8">
        <f t="shared" si="2"/>
        <v>77.777777777777786</v>
      </c>
      <c r="AO24" s="106"/>
      <c r="AP24" s="107"/>
    </row>
    <row r="25" spans="1:42" ht="15.75" thickBot="1" x14ac:dyDescent="0.3">
      <c r="A25" s="17" t="s">
        <v>45</v>
      </c>
      <c r="B25" s="35" t="s">
        <v>311</v>
      </c>
      <c r="C25" s="35" t="s">
        <v>311</v>
      </c>
      <c r="D25" s="35" t="s">
        <v>311</v>
      </c>
      <c r="E25" s="35" t="s">
        <v>311</v>
      </c>
      <c r="F25" s="35" t="s">
        <v>311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16</v>
      </c>
      <c r="AI25" s="36">
        <f t="shared" si="3"/>
        <v>0</v>
      </c>
      <c r="AJ25" s="37">
        <f t="shared" si="4"/>
        <v>0</v>
      </c>
      <c r="AK25" s="37">
        <f t="shared" si="5"/>
        <v>5</v>
      </c>
      <c r="AL25" s="37">
        <f>COUNTIF(B25:AE25,"L2")</f>
        <v>0</v>
      </c>
      <c r="AM25" s="38">
        <f t="shared" si="1"/>
        <v>21</v>
      </c>
      <c r="AN25" s="39">
        <f t="shared" si="2"/>
        <v>76.19047619047619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180</v>
      </c>
      <c r="AI26" s="47">
        <f t="shared" ref="AI26:AM26" si="7">SUM(AI14:AI25)</f>
        <v>1</v>
      </c>
      <c r="AJ26" s="47">
        <f t="shared" si="7"/>
        <v>6</v>
      </c>
      <c r="AK26" s="47">
        <f t="shared" si="7"/>
        <v>14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96.517412935323378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8</v>
      </c>
      <c r="AN30" s="43" t="s">
        <v>48</v>
      </c>
      <c r="AO30" s="44">
        <f>AN26-AL31</f>
        <v>95.817412935323375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0.70000000000000007</v>
      </c>
      <c r="AM31" s="61"/>
      <c r="AN31" s="43" t="s">
        <v>50</v>
      </c>
      <c r="AO31" s="42">
        <f>IF(AO30&lt;89,0,IF(AO30&gt;98,10,VLOOKUP(AO30,'[1]Pla. Aux.'!A18:B1118,2)))</f>
        <v>7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14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549" priority="1" operator="equal">
      <formula>"P"</formula>
    </cfRule>
    <cfRule type="cellIs" dxfId="548" priority="6" operator="equal">
      <formula>"D"</formula>
    </cfRule>
    <cfRule type="cellIs" dxfId="547" priority="7" operator="equal">
      <formula>"S"</formula>
    </cfRule>
  </conditionalFormatting>
  <conditionalFormatting sqref="B15:AF25">
    <cfRule type="cellIs" dxfId="546" priority="2" operator="equal">
      <formula>"L2"</formula>
    </cfRule>
    <cfRule type="cellIs" dxfId="545" priority="3" operator="equal">
      <formula>"L1"</formula>
    </cfRule>
    <cfRule type="cellIs" dxfId="544" priority="4" operator="equal">
      <formula>"F"</formula>
    </cfRule>
    <cfRule type="cellIs" dxfId="543" priority="5" operator="equal">
      <formula>"F"</formula>
    </cfRule>
  </conditionalFormatting>
  <conditionalFormatting sqref="H14:I14 N14:AC14 C14:E15 J14:M15 B14:B18 G14:G21 F14:F25 I15 R15:U19 H15:H21 AB15:AC25 C16:D18 M16:M19 I16:K21 E16:E22 L16:L22 V19:Y19 AA19 N19:N20 Z19:Z20 B19:D22 S20 X20 P20:P21 U20:W21 M21:M25 T21:T25 AA21:AA25 N22:S25 U22:Z25 B23:E25 G23:L25 Z15:AC15 AA16:AC16 V15:AA18 S15:V16 U18:X18 AB18:AE18 AD14:AF25 X22:AA22 Q21:AD21 N15:Q18 L16:O16 D19:F19 H18:J18 K19:Q19 C20:E20 D22:K22 F21:I21 M21:O21 L24:N24 K25:M25 Q22:T22 S24:U24 AA24:AC24">
    <cfRule type="cellIs" dxfId="542" priority="8" stopIfTrue="1" operator="equal">
      <formula>"S"</formula>
    </cfRule>
    <cfRule type="cellIs" dxfId="541" priority="9" stopIfTrue="1" operator="equal">
      <formula>"D"</formula>
    </cfRule>
    <cfRule type="cellIs" dxfId="54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CG185"/>
  <sheetViews>
    <sheetView topLeftCell="A13" zoomScale="142" zoomScaleNormal="142" workbookViewId="0">
      <selection activeCell="W18" sqref="W18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125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311</v>
      </c>
      <c r="L17" s="11" t="s">
        <v>311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17</v>
      </c>
      <c r="AI17" s="5">
        <f t="shared" si="3"/>
        <v>0</v>
      </c>
      <c r="AJ17" s="6">
        <f t="shared" si="4"/>
        <v>0</v>
      </c>
      <c r="AK17" s="6">
        <f t="shared" si="5"/>
        <v>2</v>
      </c>
      <c r="AL17" s="6">
        <f t="shared" si="0"/>
        <v>0</v>
      </c>
      <c r="AM17" s="7">
        <f t="shared" si="1"/>
        <v>19</v>
      </c>
      <c r="AN17" s="8">
        <f t="shared" si="2"/>
        <v>89.473684210526315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299</v>
      </c>
      <c r="J18" s="11" t="s">
        <v>341</v>
      </c>
      <c r="K18" s="11" t="s">
        <v>55</v>
      </c>
      <c r="L18" s="11" t="s">
        <v>56</v>
      </c>
      <c r="M18" s="11"/>
      <c r="N18" s="11" t="s">
        <v>311</v>
      </c>
      <c r="O18" s="11" t="s">
        <v>311</v>
      </c>
      <c r="P18" s="11" t="s">
        <v>311</v>
      </c>
      <c r="Q18" s="11" t="s">
        <v>311</v>
      </c>
      <c r="R18" s="11" t="s">
        <v>55</v>
      </c>
      <c r="S18" s="11" t="s">
        <v>56</v>
      </c>
      <c r="T18" s="11" t="s">
        <v>311</v>
      </c>
      <c r="U18" s="11" t="s">
        <v>311</v>
      </c>
      <c r="V18" s="11" t="s">
        <v>311</v>
      </c>
      <c r="W18" s="11" t="s">
        <v>311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10</v>
      </c>
      <c r="AI18" s="5">
        <f t="shared" si="3"/>
        <v>0</v>
      </c>
      <c r="AJ18" s="6">
        <f t="shared" si="4"/>
        <v>1</v>
      </c>
      <c r="AK18" s="6">
        <f t="shared" si="5"/>
        <v>8</v>
      </c>
      <c r="AL18" s="6">
        <f t="shared" si="0"/>
        <v>0</v>
      </c>
      <c r="AM18" s="7">
        <f t="shared" si="1"/>
        <v>19</v>
      </c>
      <c r="AN18" s="8">
        <f t="shared" si="2"/>
        <v>52.631578947368418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299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299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17</v>
      </c>
      <c r="AI19" s="5">
        <f t="shared" si="3"/>
        <v>0</v>
      </c>
      <c r="AJ19" s="6">
        <f t="shared" si="4"/>
        <v>2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89.473684210526315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299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11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91.666666666666657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299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19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95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83" t="s">
        <v>300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17</v>
      </c>
      <c r="AI24" s="5">
        <f t="shared" si="3"/>
        <v>1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94.444444444444443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184</v>
      </c>
      <c r="AI26" s="47">
        <f t="shared" ref="AI26:AM26" si="7">SUM(AI14:AI25)</f>
        <v>1</v>
      </c>
      <c r="AJ26" s="47">
        <f t="shared" si="7"/>
        <v>5</v>
      </c>
      <c r="AK26" s="47">
        <f t="shared" si="7"/>
        <v>10</v>
      </c>
      <c r="AL26" s="47">
        <f t="shared" si="7"/>
        <v>0</v>
      </c>
      <c r="AM26" s="47">
        <f t="shared" si="7"/>
        <v>200</v>
      </c>
      <c r="AN26" s="48">
        <f>IF(AM26=0,"",(AM26-AI26-AJ26)*100)/AM26</f>
        <v>97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96.5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0.5</v>
      </c>
      <c r="AM31" s="61"/>
      <c r="AN31" s="43" t="s">
        <v>50</v>
      </c>
      <c r="AO31" s="42">
        <f>IF(AO30&lt;89,0,IF(AO30&gt;98,10,VLOOKUP(AO30,'[1]Pla. Aux.'!A18:B1118,2)))</f>
        <v>8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10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539" priority="1" operator="equal">
      <formula>"P"</formula>
    </cfRule>
    <cfRule type="cellIs" dxfId="538" priority="6" operator="equal">
      <formula>"D"</formula>
    </cfRule>
    <cfRule type="cellIs" dxfId="537" priority="7" operator="equal">
      <formula>"S"</formula>
    </cfRule>
  </conditionalFormatting>
  <conditionalFormatting sqref="B15:AF25">
    <cfRule type="cellIs" dxfId="536" priority="2" operator="equal">
      <formula>"L2"</formula>
    </cfRule>
    <cfRule type="cellIs" dxfId="535" priority="3" operator="equal">
      <formula>"L1"</formula>
    </cfRule>
    <cfRule type="cellIs" dxfId="534" priority="4" operator="equal">
      <formula>"F"</formula>
    </cfRule>
    <cfRule type="cellIs" dxfId="533" priority="5" operator="equal">
      <formula>"F"</formula>
    </cfRule>
  </conditionalFormatting>
  <conditionalFormatting sqref="H14:I14 N14:AC14 C14:E15 J14:M15 B14:B18 G14:G21 F14:F25 I15 N15:Q18 R15:U19 H15:H21 AB15:AC25 C16:D18 M16:M19 I16:K21 E16:E22 L16:L22 V19:Y19 AA19 N19:N20 Z19:Z20 B19:D22 S20 X20 P20:P21 U20:W21 T21:T25 AA21:AA25 B23:E25 S15:V16 Z15:AC15 AA16:AC16 V15:AA18 AB18:AE18 AD14:AF25 X21:AD21 X22:AA22 U22:Z25 AC23:AF23 AA24:AC24 Q25:T25 S24:U24 Q21:V21 Q22:T22 N22:S25 M21:M25 C25:F25 E24:H24 G23:L25 M21:O21 K19:Q19 C22:K22 M16:O16">
    <cfRule type="cellIs" dxfId="532" priority="8" stopIfTrue="1" operator="equal">
      <formula>"S"</formula>
    </cfRule>
    <cfRule type="cellIs" dxfId="531" priority="9" stopIfTrue="1" operator="equal">
      <formula>"D"</formula>
    </cfRule>
    <cfRule type="cellIs" dxfId="53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CG185"/>
  <sheetViews>
    <sheetView zoomScale="95" zoomScaleNormal="95" workbookViewId="0">
      <selection activeCell="K23" sqref="K2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124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24809501</v>
      </c>
      <c r="AA3" s="144"/>
      <c r="AB3" s="144"/>
      <c r="AC3" s="144"/>
      <c r="AD3" s="144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3777418781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 t="s">
        <v>311</v>
      </c>
      <c r="W15" s="11" t="s">
        <v>55</v>
      </c>
      <c r="X15" s="11" t="s">
        <v>56</v>
      </c>
      <c r="Y15" s="11"/>
      <c r="Z15" s="11"/>
      <c r="AA15" s="11"/>
      <c r="AB15" s="11"/>
      <c r="AC15" s="11" t="s">
        <v>311</v>
      </c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2</v>
      </c>
      <c r="AL15" s="6">
        <f t="shared" si="0"/>
        <v>0</v>
      </c>
      <c r="AM15" s="7">
        <f t="shared" si="1"/>
        <v>2</v>
      </c>
      <c r="AN15" s="8">
        <f t="shared" si="2"/>
        <v>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 t="s">
        <v>311</v>
      </c>
      <c r="I16" s="11" t="s">
        <v>55</v>
      </c>
      <c r="J16" s="11" t="s">
        <v>56</v>
      </c>
      <c r="K16" s="11"/>
      <c r="L16" s="11"/>
      <c r="M16" s="11"/>
      <c r="N16" s="11"/>
      <c r="O16" s="11" t="s">
        <v>311</v>
      </c>
      <c r="P16" s="11" t="s">
        <v>55</v>
      </c>
      <c r="Q16" s="11" t="s">
        <v>56</v>
      </c>
      <c r="R16" s="11"/>
      <c r="S16" s="11"/>
      <c r="T16" s="11"/>
      <c r="U16" s="11" t="s">
        <v>311</v>
      </c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 t="s">
        <v>311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4</v>
      </c>
      <c r="AL16" s="6">
        <f t="shared" si="0"/>
        <v>0</v>
      </c>
      <c r="AM16" s="7">
        <f t="shared" si="1"/>
        <v>4</v>
      </c>
      <c r="AN16" s="8">
        <f t="shared" si="2"/>
        <v>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 t="s">
        <v>311</v>
      </c>
      <c r="F17" s="11" t="s">
        <v>55</v>
      </c>
      <c r="G17" s="11" t="s">
        <v>56</v>
      </c>
      <c r="H17" s="11"/>
      <c r="I17" s="11"/>
      <c r="J17" s="11"/>
      <c r="K17" s="11"/>
      <c r="L17" s="11" t="s">
        <v>311</v>
      </c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 t="s">
        <v>311</v>
      </c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3</v>
      </c>
      <c r="AL17" s="6">
        <f t="shared" si="0"/>
        <v>0</v>
      </c>
      <c r="AM17" s="7">
        <f t="shared" si="1"/>
        <v>3</v>
      </c>
      <c r="AN17" s="8">
        <f t="shared" si="2"/>
        <v>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 t="s">
        <v>311</v>
      </c>
      <c r="K18" s="11" t="s">
        <v>55</v>
      </c>
      <c r="L18" s="11" t="s">
        <v>56</v>
      </c>
      <c r="M18" s="11"/>
      <c r="N18" s="11"/>
      <c r="O18" s="11"/>
      <c r="P18" s="11"/>
      <c r="Q18" s="11" t="s">
        <v>311</v>
      </c>
      <c r="R18" s="11" t="s">
        <v>55</v>
      </c>
      <c r="S18" s="11" t="s">
        <v>56</v>
      </c>
      <c r="T18" s="11"/>
      <c r="U18" s="11"/>
      <c r="V18" s="11"/>
      <c r="W18" s="11"/>
      <c r="X18" s="11" t="s">
        <v>311</v>
      </c>
      <c r="Y18" s="11" t="s">
        <v>55</v>
      </c>
      <c r="Z18" s="11" t="s">
        <v>56</v>
      </c>
      <c r="AA18" s="11"/>
      <c r="AB18" s="11"/>
      <c r="AC18" s="11"/>
      <c r="AD18" s="11"/>
      <c r="AE18" s="11" t="s">
        <v>311</v>
      </c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4</v>
      </c>
      <c r="AL18" s="6">
        <f t="shared" si="0"/>
        <v>0</v>
      </c>
      <c r="AM18" s="7">
        <f t="shared" si="1"/>
        <v>4</v>
      </c>
      <c r="AN18" s="8">
        <f t="shared" si="2"/>
        <v>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 t="s">
        <v>311</v>
      </c>
      <c r="H19" s="11" t="s">
        <v>55</v>
      </c>
      <c r="I19" s="11" t="s">
        <v>56</v>
      </c>
      <c r="J19" s="11"/>
      <c r="K19" s="11"/>
      <c r="L19" s="11"/>
      <c r="M19" s="11"/>
      <c r="N19" s="11" t="s">
        <v>311</v>
      </c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 t="s">
        <v>311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3</v>
      </c>
      <c r="AL19" s="6">
        <f t="shared" si="0"/>
        <v>0</v>
      </c>
      <c r="AM19" s="7">
        <f t="shared" si="1"/>
        <v>3</v>
      </c>
      <c r="AN19" s="8">
        <f t="shared" si="2"/>
        <v>0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 t="s">
        <v>311</v>
      </c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 t="s">
        <v>311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2</v>
      </c>
      <c r="AL20" s="6">
        <f>COUNTIF(B20:AD20,"L2")</f>
        <v>0</v>
      </c>
      <c r="AM20" s="7">
        <f t="shared" si="1"/>
        <v>2</v>
      </c>
      <c r="AN20" s="8">
        <f t="shared" si="2"/>
        <v>0</v>
      </c>
      <c r="AO20" s="108"/>
      <c r="AP20" s="107"/>
    </row>
    <row r="21" spans="1:42" x14ac:dyDescent="0.25">
      <c r="A21" s="9" t="s">
        <v>41</v>
      </c>
      <c r="B21" s="11" t="s">
        <v>311</v>
      </c>
      <c r="C21" s="11" t="s">
        <v>55</v>
      </c>
      <c r="D21" s="11" t="s">
        <v>56</v>
      </c>
      <c r="E21" s="11"/>
      <c r="F21" s="11"/>
      <c r="G21" s="11"/>
      <c r="H21" s="11"/>
      <c r="I21" s="11" t="s">
        <v>311</v>
      </c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 t="s">
        <v>311</v>
      </c>
      <c r="X21" s="11" t="s">
        <v>55</v>
      </c>
      <c r="Y21" s="11" t="s">
        <v>56</v>
      </c>
      <c r="Z21" s="11"/>
      <c r="AA21" s="11"/>
      <c r="AB21" s="11"/>
      <c r="AC21" s="11"/>
      <c r="AD21" s="11" t="s">
        <v>311</v>
      </c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4</v>
      </c>
      <c r="AL21" s="6">
        <f>COUNTIF(B21:AD21,"L2")</f>
        <v>0</v>
      </c>
      <c r="AM21" s="7">
        <f t="shared" si="1"/>
        <v>4</v>
      </c>
      <c r="AN21" s="8">
        <f t="shared" si="2"/>
        <v>0</v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 t="s">
        <v>311</v>
      </c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 t="s">
        <v>311</v>
      </c>
      <c r="N22" s="11" t="s">
        <v>55</v>
      </c>
      <c r="O22" s="11" t="s">
        <v>56</v>
      </c>
      <c r="P22" s="11"/>
      <c r="Q22" s="11"/>
      <c r="R22" s="11"/>
      <c r="S22" s="11"/>
      <c r="T22" s="11" t="s">
        <v>311</v>
      </c>
      <c r="U22" s="11" t="s">
        <v>55</v>
      </c>
      <c r="V22" s="11" t="s">
        <v>56</v>
      </c>
      <c r="W22" s="11"/>
      <c r="X22" s="11"/>
      <c r="Y22" s="11"/>
      <c r="Z22" s="11"/>
      <c r="AA22" s="11" t="s">
        <v>311</v>
      </c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4</v>
      </c>
      <c r="AL22" s="6">
        <f>COUNTIF(B22:AF22,"L2")</f>
        <v>0</v>
      </c>
      <c r="AM22" s="7">
        <f t="shared" si="1"/>
        <v>4</v>
      </c>
      <c r="AN22" s="8">
        <f t="shared" si="2"/>
        <v>0</v>
      </c>
      <c r="AO22" s="106"/>
      <c r="AP22" s="107"/>
    </row>
    <row r="23" spans="1:42" x14ac:dyDescent="0.25">
      <c r="A23" s="9" t="s">
        <v>43</v>
      </c>
      <c r="B23" s="11"/>
      <c r="C23" s="11"/>
      <c r="D23" s="11" t="s">
        <v>311</v>
      </c>
      <c r="E23" s="11" t="s">
        <v>55</v>
      </c>
      <c r="F23" s="11" t="s">
        <v>56</v>
      </c>
      <c r="G23" s="11"/>
      <c r="H23" s="11"/>
      <c r="I23" s="11"/>
      <c r="J23" s="11"/>
      <c r="K23" s="11" t="s">
        <v>311</v>
      </c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2</v>
      </c>
      <c r="AL23" s="6">
        <f>COUNTIF(B23:AF23,"L2")</f>
        <v>0</v>
      </c>
      <c r="AM23" s="7">
        <f t="shared" si="1"/>
        <v>2</v>
      </c>
      <c r="AN23" s="8">
        <f t="shared" si="2"/>
        <v>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28</v>
      </c>
      <c r="AL26" s="47">
        <f t="shared" si="7"/>
        <v>0</v>
      </c>
      <c r="AM26" s="47">
        <f t="shared" si="7"/>
        <v>28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1.4000000000000001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28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D3"/>
  </mergeCells>
  <conditionalFormatting sqref="B14:AF25">
    <cfRule type="cellIs" dxfId="529" priority="1" operator="equal">
      <formula>"P"</formula>
    </cfRule>
    <cfRule type="cellIs" dxfId="528" priority="6" operator="equal">
      <formula>"D"</formula>
    </cfRule>
    <cfRule type="cellIs" dxfId="527" priority="7" operator="equal">
      <formula>"S"</formula>
    </cfRule>
  </conditionalFormatting>
  <conditionalFormatting sqref="B15:AF25">
    <cfRule type="cellIs" dxfId="526" priority="2" operator="equal">
      <formula>"L2"</formula>
    </cfRule>
    <cfRule type="cellIs" dxfId="525" priority="3" operator="equal">
      <formula>"L1"</formula>
    </cfRule>
    <cfRule type="cellIs" dxfId="524" priority="4" operator="equal">
      <formula>"F"</formula>
    </cfRule>
    <cfRule type="cellIs" dxfId="52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522" priority="8" stopIfTrue="1" operator="equal">
      <formula>"S"</formula>
    </cfRule>
    <cfRule type="cellIs" dxfId="521" priority="9" stopIfTrue="1" operator="equal">
      <formula>"D"</formula>
    </cfRule>
    <cfRule type="cellIs" dxfId="52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"/>
  <dimension ref="A1:CG185"/>
  <sheetViews>
    <sheetView topLeftCell="A10" zoomScale="148" zoomScaleNormal="148" workbookViewId="0">
      <selection activeCell="AE25" sqref="AE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123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31594169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3777512035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/>
      <c r="U15" s="86" t="s">
        <v>341</v>
      </c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/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 t="s">
        <v>341</v>
      </c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/>
      <c r="N16" s="11" t="s">
        <v>341</v>
      </c>
      <c r="O16" s="11"/>
      <c r="P16" s="11" t="s">
        <v>55</v>
      </c>
      <c r="Q16" s="11" t="s">
        <v>56</v>
      </c>
      <c r="R16" s="11" t="s">
        <v>341</v>
      </c>
      <c r="S16" s="11" t="s">
        <v>341</v>
      </c>
      <c r="T16" s="11"/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/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10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/>
      <c r="K17" s="11" t="s">
        <v>341</v>
      </c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/>
      <c r="Y17" s="11" t="s">
        <v>341</v>
      </c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/>
      <c r="AF17" s="2"/>
      <c r="AG17" s="12"/>
      <c r="AH17" s="5">
        <f t="shared" ref="AH17:AH25" si="6">COUNTIF(B17:AF17,"P")+COUNTIF(B17:AC17,"H")</f>
        <v>12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12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/>
      <c r="I18" s="11" t="s">
        <v>299</v>
      </c>
      <c r="J18" s="11"/>
      <c r="K18" s="11" t="s">
        <v>341</v>
      </c>
      <c r="L18" s="11" t="s">
        <v>56</v>
      </c>
      <c r="M18" s="11" t="s">
        <v>341</v>
      </c>
      <c r="N18" s="11" t="s">
        <v>341</v>
      </c>
      <c r="O18" s="11"/>
      <c r="P18" s="11" t="s">
        <v>341</v>
      </c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/>
      <c r="W18" s="11" t="s">
        <v>341</v>
      </c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/>
      <c r="AD18" s="11" t="s">
        <v>341</v>
      </c>
      <c r="AE18" s="11"/>
      <c r="AF18" s="11" t="s">
        <v>55</v>
      </c>
      <c r="AG18" s="12"/>
      <c r="AH18" s="5">
        <f t="shared" si="6"/>
        <v>12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13</v>
      </c>
      <c r="AN18" s="8">
        <f t="shared" si="2"/>
        <v>92.307692307692307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/>
      <c r="F19" s="11" t="s">
        <v>341</v>
      </c>
      <c r="G19" s="11"/>
      <c r="H19" s="11" t="s">
        <v>55</v>
      </c>
      <c r="I19" s="11" t="s">
        <v>56</v>
      </c>
      <c r="J19" s="11" t="s">
        <v>341</v>
      </c>
      <c r="K19" s="11" t="s">
        <v>341</v>
      </c>
      <c r="L19" s="11"/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/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/>
      <c r="AA19" s="11" t="s">
        <v>341</v>
      </c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12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12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/>
      <c r="D20" s="11" t="s">
        <v>341</v>
      </c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/>
      <c r="AF20" s="16" t="s">
        <v>341</v>
      </c>
      <c r="AG20" s="12"/>
      <c r="AH20" s="5">
        <f t="shared" si="6"/>
        <v>8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8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/>
      <c r="H21" s="11" t="s">
        <v>341</v>
      </c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/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/>
      <c r="V21" s="11" t="s">
        <v>341</v>
      </c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/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12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/>
      <c r="E22" s="11" t="s">
        <v>341</v>
      </c>
      <c r="F22" s="11"/>
      <c r="G22" s="11" t="s">
        <v>55</v>
      </c>
      <c r="H22" s="11" t="s">
        <v>56</v>
      </c>
      <c r="I22" s="11" t="s">
        <v>341</v>
      </c>
      <c r="J22" s="11" t="s">
        <v>341</v>
      </c>
      <c r="K22" s="11"/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/>
      <c r="S22" s="11" t="s">
        <v>341</v>
      </c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/>
      <c r="Z22" s="11" t="s">
        <v>341</v>
      </c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13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13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 t="s">
        <v>341</v>
      </c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/>
      <c r="J23" s="11" t="s">
        <v>341</v>
      </c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/>
      <c r="Q23" s="11" t="s">
        <v>341</v>
      </c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/>
      <c r="X23" s="11" t="s">
        <v>341</v>
      </c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/>
      <c r="AE23" s="11" t="s">
        <v>341</v>
      </c>
      <c r="AF23" s="11"/>
      <c r="AG23" s="12"/>
      <c r="AH23" s="5">
        <f t="shared" si="6"/>
        <v>13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299</v>
      </c>
      <c r="F24" s="11"/>
      <c r="G24" s="11" t="s">
        <v>341</v>
      </c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/>
      <c r="N24" s="11" t="s">
        <v>341</v>
      </c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/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/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10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11</v>
      </c>
      <c r="AN24" s="8">
        <f t="shared" si="2"/>
        <v>90.909090909090907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/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/>
      <c r="L25" s="35" t="s">
        <v>341</v>
      </c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/>
      <c r="S25" s="35" t="s">
        <v>341</v>
      </c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/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/>
      <c r="AG25" s="18"/>
      <c r="AH25" s="36">
        <f t="shared" si="6"/>
        <v>12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12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120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0</v>
      </c>
      <c r="AL26" s="47">
        <f t="shared" si="7"/>
        <v>0</v>
      </c>
      <c r="AM26" s="47">
        <f t="shared" si="7"/>
        <v>122</v>
      </c>
      <c r="AN26" s="48">
        <f>IF(AM26=0,"",(AM26-AI26-AJ26)*100)/AM26</f>
        <v>98.360655737704917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98.360655737704917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519" priority="1" operator="equal">
      <formula>"P"</formula>
    </cfRule>
    <cfRule type="cellIs" dxfId="518" priority="6" operator="equal">
      <formula>"D"</formula>
    </cfRule>
    <cfRule type="cellIs" dxfId="517" priority="7" operator="equal">
      <formula>"S"</formula>
    </cfRule>
  </conditionalFormatting>
  <conditionalFormatting sqref="B15:AF25">
    <cfRule type="cellIs" dxfId="516" priority="2" operator="equal">
      <formula>"L2"</formula>
    </cfRule>
    <cfRule type="cellIs" dxfId="515" priority="3" operator="equal">
      <formula>"L1"</formula>
    </cfRule>
    <cfRule type="cellIs" dxfId="514" priority="4" operator="equal">
      <formula>"F"</formula>
    </cfRule>
    <cfRule type="cellIs" dxfId="51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512" priority="8" stopIfTrue="1" operator="equal">
      <formula>"S"</formula>
    </cfRule>
    <cfRule type="cellIs" dxfId="511" priority="9" stopIfTrue="1" operator="equal">
      <formula>"D"</formula>
    </cfRule>
    <cfRule type="cellIs" dxfId="51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"/>
  <dimension ref="A1:CG185"/>
  <sheetViews>
    <sheetView topLeftCell="A17" zoomScaleNormal="100" workbookViewId="0">
      <selection sqref="A1:AP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122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23074781</v>
      </c>
      <c r="AA3" s="144"/>
      <c r="AB3" s="144"/>
      <c r="AC3" s="144"/>
      <c r="AD3" s="144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3777417378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 t="s">
        <v>341</v>
      </c>
      <c r="U15" s="11"/>
      <c r="V15" s="11" t="s">
        <v>341</v>
      </c>
      <c r="W15" s="11" t="s">
        <v>55</v>
      </c>
      <c r="X15" s="11" t="s">
        <v>56</v>
      </c>
      <c r="Y15" s="11"/>
      <c r="Z15" s="11"/>
      <c r="AA15" s="11" t="s">
        <v>341</v>
      </c>
      <c r="AB15" s="11"/>
      <c r="AC15" s="11" t="s">
        <v>341</v>
      </c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 t="s">
        <v>341</v>
      </c>
      <c r="I16" s="11" t="s">
        <v>55</v>
      </c>
      <c r="J16" s="11" t="s">
        <v>56</v>
      </c>
      <c r="K16" s="11"/>
      <c r="L16" s="11"/>
      <c r="M16" s="11" t="s">
        <v>341</v>
      </c>
      <c r="N16" s="11"/>
      <c r="O16" s="11" t="s">
        <v>341</v>
      </c>
      <c r="P16" s="11" t="s">
        <v>55</v>
      </c>
      <c r="Q16" s="11" t="s">
        <v>56</v>
      </c>
      <c r="R16" s="11"/>
      <c r="S16" s="11"/>
      <c r="T16" s="11" t="s">
        <v>341</v>
      </c>
      <c r="U16" s="11"/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/>
      <c r="AC16" s="11" t="s">
        <v>341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 t="s">
        <v>341</v>
      </c>
      <c r="F17" s="11" t="s">
        <v>55</v>
      </c>
      <c r="G17" s="11" t="s">
        <v>56</v>
      </c>
      <c r="H17" s="11"/>
      <c r="I17" s="11"/>
      <c r="J17" s="11" t="s">
        <v>311</v>
      </c>
      <c r="K17" s="11"/>
      <c r="L17" s="11" t="s">
        <v>311</v>
      </c>
      <c r="M17" s="11" t="s">
        <v>55</v>
      </c>
      <c r="N17" s="11" t="s">
        <v>56</v>
      </c>
      <c r="O17" s="11"/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 t="s">
        <v>341</v>
      </c>
      <c r="Y17" s="11"/>
      <c r="Z17" s="11" t="s">
        <v>341</v>
      </c>
      <c r="AA17" s="11" t="s">
        <v>55</v>
      </c>
      <c r="AB17" s="11" t="s">
        <v>56</v>
      </c>
      <c r="AC17" s="11"/>
      <c r="AD17" s="11"/>
      <c r="AE17" s="11" t="s">
        <v>341</v>
      </c>
      <c r="AF17" s="2"/>
      <c r="AG17" s="12"/>
      <c r="AH17" s="5">
        <f t="shared" ref="AH17:AH25" si="6">COUNTIF(B17:AF17,"P")+COUNTIF(B17:AC17,"H")</f>
        <v>5</v>
      </c>
      <c r="AI17" s="5">
        <f t="shared" si="3"/>
        <v>0</v>
      </c>
      <c r="AJ17" s="6">
        <f t="shared" si="4"/>
        <v>0</v>
      </c>
      <c r="AK17" s="6">
        <f t="shared" si="5"/>
        <v>2</v>
      </c>
      <c r="AL17" s="6">
        <f t="shared" si="0"/>
        <v>0</v>
      </c>
      <c r="AM17" s="7">
        <f t="shared" si="1"/>
        <v>7</v>
      </c>
      <c r="AN17" s="8">
        <f t="shared" si="2"/>
        <v>71.428571428571431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 t="s">
        <v>311</v>
      </c>
      <c r="I18" s="11"/>
      <c r="J18" s="11" t="s">
        <v>311</v>
      </c>
      <c r="K18" s="11" t="s">
        <v>55</v>
      </c>
      <c r="L18" s="11" t="s">
        <v>56</v>
      </c>
      <c r="M18" s="11"/>
      <c r="N18" s="11"/>
      <c r="O18" s="11" t="s">
        <v>341</v>
      </c>
      <c r="P18" s="11"/>
      <c r="Q18" s="11" t="s">
        <v>341</v>
      </c>
      <c r="R18" s="11" t="s">
        <v>55</v>
      </c>
      <c r="S18" s="11" t="s">
        <v>56</v>
      </c>
      <c r="T18" s="11"/>
      <c r="U18" s="11"/>
      <c r="V18" s="11" t="s">
        <v>311</v>
      </c>
      <c r="W18" s="11"/>
      <c r="X18" s="11" t="s">
        <v>341</v>
      </c>
      <c r="Y18" s="11" t="s">
        <v>55</v>
      </c>
      <c r="Z18" s="11" t="s">
        <v>56</v>
      </c>
      <c r="AA18" s="11"/>
      <c r="AB18" s="11"/>
      <c r="AC18" s="11" t="s">
        <v>311</v>
      </c>
      <c r="AD18" s="11"/>
      <c r="AE18" s="11" t="s">
        <v>299</v>
      </c>
      <c r="AF18" s="11" t="s">
        <v>55</v>
      </c>
      <c r="AG18" s="12"/>
      <c r="AH18" s="5">
        <f t="shared" si="6"/>
        <v>3</v>
      </c>
      <c r="AI18" s="5">
        <f t="shared" si="3"/>
        <v>0</v>
      </c>
      <c r="AJ18" s="6">
        <f t="shared" si="4"/>
        <v>1</v>
      </c>
      <c r="AK18" s="6">
        <f t="shared" si="5"/>
        <v>4</v>
      </c>
      <c r="AL18" s="6">
        <f t="shared" si="0"/>
        <v>0</v>
      </c>
      <c r="AM18" s="7">
        <f t="shared" si="1"/>
        <v>8</v>
      </c>
      <c r="AN18" s="8">
        <f t="shared" si="2"/>
        <v>37.5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 t="s">
        <v>341</v>
      </c>
      <c r="F19" s="11"/>
      <c r="G19" s="11" t="s">
        <v>341</v>
      </c>
      <c r="H19" s="11" t="s">
        <v>55</v>
      </c>
      <c r="I19" s="11" t="s">
        <v>56</v>
      </c>
      <c r="J19" s="11"/>
      <c r="K19" s="11"/>
      <c r="L19" s="11" t="s">
        <v>341</v>
      </c>
      <c r="M19" s="11"/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/>
      <c r="T19" s="11" t="s">
        <v>341</v>
      </c>
      <c r="U19" s="11" t="s">
        <v>70</v>
      </c>
      <c r="V19" s="11" t="s">
        <v>55</v>
      </c>
      <c r="W19" s="11" t="s">
        <v>56</v>
      </c>
      <c r="X19" s="11"/>
      <c r="Y19" s="11"/>
      <c r="Z19" s="11" t="s">
        <v>341</v>
      </c>
      <c r="AA19" s="11"/>
      <c r="AB19" s="11" t="s">
        <v>341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7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7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/>
      <c r="E20" s="11" t="s">
        <v>341</v>
      </c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 t="s">
        <v>341</v>
      </c>
      <c r="AF20" s="16"/>
      <c r="AG20" s="12"/>
      <c r="AH20" s="5">
        <f t="shared" si="6"/>
        <v>4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4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/>
      <c r="F21" s="11"/>
      <c r="G21" s="11" t="s">
        <v>341</v>
      </c>
      <c r="H21" s="11"/>
      <c r="I21" s="11" t="s">
        <v>341</v>
      </c>
      <c r="J21" s="11" t="s">
        <v>55</v>
      </c>
      <c r="K21" s="11" t="s">
        <v>56</v>
      </c>
      <c r="L21" s="11"/>
      <c r="M21" s="11"/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 t="s">
        <v>341</v>
      </c>
      <c r="V21" s="11"/>
      <c r="W21" s="11" t="s">
        <v>341</v>
      </c>
      <c r="X21" s="11" t="s">
        <v>55</v>
      </c>
      <c r="Y21" s="11" t="s">
        <v>56</v>
      </c>
      <c r="Z21" s="11"/>
      <c r="AA21" s="11"/>
      <c r="AB21" s="11" t="s">
        <v>341</v>
      </c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/>
      <c r="D22" s="11" t="s">
        <v>341</v>
      </c>
      <c r="E22" s="11"/>
      <c r="F22" s="11" t="s">
        <v>341</v>
      </c>
      <c r="G22" s="11" t="s">
        <v>55</v>
      </c>
      <c r="H22" s="11" t="s">
        <v>56</v>
      </c>
      <c r="I22" s="11"/>
      <c r="J22" s="11"/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/>
      <c r="Q22" s="11"/>
      <c r="R22" s="11" t="s">
        <v>341</v>
      </c>
      <c r="S22" s="11"/>
      <c r="T22" s="11" t="s">
        <v>341</v>
      </c>
      <c r="U22" s="11" t="s">
        <v>55</v>
      </c>
      <c r="V22" s="11" t="s">
        <v>56</v>
      </c>
      <c r="W22" s="11"/>
      <c r="X22" s="11"/>
      <c r="Y22" s="11" t="s">
        <v>341</v>
      </c>
      <c r="Z22" s="11"/>
      <c r="AA22" s="11" t="s">
        <v>341</v>
      </c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8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8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 t="s">
        <v>341</v>
      </c>
      <c r="E23" s="11" t="s">
        <v>55</v>
      </c>
      <c r="F23" s="11" t="s">
        <v>56</v>
      </c>
      <c r="G23" s="11"/>
      <c r="H23" s="11"/>
      <c r="I23" s="11" t="s">
        <v>341</v>
      </c>
      <c r="J23" s="11"/>
      <c r="K23" s="11" t="s">
        <v>341</v>
      </c>
      <c r="L23" s="11" t="s">
        <v>55</v>
      </c>
      <c r="M23" s="11" t="s">
        <v>56</v>
      </c>
      <c r="N23" s="11"/>
      <c r="O23" s="11"/>
      <c r="P23" s="11" t="s">
        <v>341</v>
      </c>
      <c r="Q23" s="11"/>
      <c r="R23" s="11" t="s">
        <v>341</v>
      </c>
      <c r="S23" s="11" t="s">
        <v>55</v>
      </c>
      <c r="T23" s="11" t="s">
        <v>56</v>
      </c>
      <c r="U23" s="11"/>
      <c r="V23" s="11"/>
      <c r="W23" s="11" t="s">
        <v>341</v>
      </c>
      <c r="X23" s="11"/>
      <c r="Y23" s="11" t="s">
        <v>341</v>
      </c>
      <c r="Z23" s="11" t="s">
        <v>55</v>
      </c>
      <c r="AA23" s="11" t="s">
        <v>56</v>
      </c>
      <c r="AB23" s="11"/>
      <c r="AC23" s="11"/>
      <c r="AD23" s="11" t="s">
        <v>341</v>
      </c>
      <c r="AE23" s="11"/>
      <c r="AF23" s="11" t="s">
        <v>341</v>
      </c>
      <c r="AG23" s="12"/>
      <c r="AH23" s="5">
        <f t="shared" si="6"/>
        <v>10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10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 t="s">
        <v>341</v>
      </c>
      <c r="G24" s="11"/>
      <c r="H24" s="11" t="s">
        <v>341</v>
      </c>
      <c r="I24" s="11" t="s">
        <v>55</v>
      </c>
      <c r="J24" s="11" t="s">
        <v>56</v>
      </c>
      <c r="K24" s="11"/>
      <c r="L24" s="11"/>
      <c r="M24" s="11" t="s">
        <v>341</v>
      </c>
      <c r="N24" s="11"/>
      <c r="O24" s="11" t="s">
        <v>341</v>
      </c>
      <c r="P24" s="11" t="s">
        <v>55</v>
      </c>
      <c r="Q24" s="11" t="s">
        <v>56</v>
      </c>
      <c r="R24" s="11"/>
      <c r="S24" s="11"/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7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7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 t="s">
        <v>341</v>
      </c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/>
      <c r="M25" s="35" t="s">
        <v>341</v>
      </c>
      <c r="N25" s="35" t="s">
        <v>55</v>
      </c>
      <c r="O25" s="35" t="s">
        <v>56</v>
      </c>
      <c r="P25" s="35"/>
      <c r="Q25" s="35"/>
      <c r="R25" s="35" t="s">
        <v>341</v>
      </c>
      <c r="S25" s="35"/>
      <c r="T25" s="35" t="s">
        <v>341</v>
      </c>
      <c r="U25" s="35" t="s">
        <v>55</v>
      </c>
      <c r="V25" s="35" t="s">
        <v>56</v>
      </c>
      <c r="W25" s="35"/>
      <c r="X25" s="35"/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/>
      <c r="AE25" s="35"/>
      <c r="AF25" s="35" t="s">
        <v>341</v>
      </c>
      <c r="AG25" s="18"/>
      <c r="AH25" s="36">
        <f t="shared" si="6"/>
        <v>9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9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73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6</v>
      </c>
      <c r="AL26" s="47">
        <f t="shared" si="7"/>
        <v>0</v>
      </c>
      <c r="AM26" s="47">
        <f t="shared" si="7"/>
        <v>80</v>
      </c>
      <c r="AN26" s="48">
        <f>IF(AM26=0,"",(AM26-AI26-AJ26)*100)/AM26</f>
        <v>98.75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98.45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0.30000000000000004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6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D3"/>
  </mergeCells>
  <conditionalFormatting sqref="B14:AF25">
    <cfRule type="cellIs" dxfId="509" priority="1" operator="equal">
      <formula>"P"</formula>
    </cfRule>
    <cfRule type="cellIs" dxfId="508" priority="6" operator="equal">
      <formula>"D"</formula>
    </cfRule>
    <cfRule type="cellIs" dxfId="507" priority="7" operator="equal">
      <formula>"S"</formula>
    </cfRule>
  </conditionalFormatting>
  <conditionalFormatting sqref="B15:AF25">
    <cfRule type="cellIs" dxfId="506" priority="2" operator="equal">
      <formula>"L2"</formula>
    </cfRule>
    <cfRule type="cellIs" dxfId="505" priority="3" operator="equal">
      <formula>"L1"</formula>
    </cfRule>
    <cfRule type="cellIs" dxfId="504" priority="4" operator="equal">
      <formula>"F"</formula>
    </cfRule>
    <cfRule type="cellIs" dxfId="50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502" priority="8" stopIfTrue="1" operator="equal">
      <formula>"S"</formula>
    </cfRule>
    <cfRule type="cellIs" dxfId="501" priority="9" stopIfTrue="1" operator="equal">
      <formula>"D"</formula>
    </cfRule>
    <cfRule type="cellIs" dxfId="50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"/>
  <dimension ref="A1:CG185"/>
  <sheetViews>
    <sheetView topLeftCell="A13" zoomScaleNormal="100" workbookViewId="0">
      <selection activeCell="D25" sqref="D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121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22011152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/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3777599596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/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/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/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/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/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14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14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/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299</v>
      </c>
      <c r="P17" s="11" t="s">
        <v>341</v>
      </c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/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/>
      <c r="AF17" s="2"/>
      <c r="AG17" s="12"/>
      <c r="AH17" s="5">
        <f t="shared" ref="AH17:AH25" si="6">COUNTIF(B17:AF17,"P")+COUNTIF(B17:AC17,"H")</f>
        <v>14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15</v>
      </c>
      <c r="AN17" s="8">
        <f t="shared" si="2"/>
        <v>93.333333333333329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/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/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/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/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16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/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/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/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/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15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15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/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/>
      <c r="AF20" s="16" t="s">
        <v>341</v>
      </c>
      <c r="AG20" s="12"/>
      <c r="AH20" s="5">
        <f t="shared" si="6"/>
        <v>10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10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/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/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/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299</v>
      </c>
      <c r="AA21" s="11" t="s">
        <v>341</v>
      </c>
      <c r="AB21" s="11"/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15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93.75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/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/>
      <c r="L22" s="11" t="s">
        <v>70</v>
      </c>
      <c r="M22" s="11" t="s">
        <v>299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/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/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16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17</v>
      </c>
      <c r="AN22" s="8">
        <f t="shared" si="2"/>
        <v>94.117647058823522</v>
      </c>
      <c r="AO22" s="106"/>
      <c r="AP22" s="107"/>
    </row>
    <row r="23" spans="1:42" x14ac:dyDescent="0.25">
      <c r="A23" s="9" t="s">
        <v>43</v>
      </c>
      <c r="B23" s="11"/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299</v>
      </c>
      <c r="H23" s="11" t="s">
        <v>341</v>
      </c>
      <c r="I23" s="11"/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/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/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/>
      <c r="AE23" s="11" t="s">
        <v>341</v>
      </c>
      <c r="AF23" s="11" t="s">
        <v>341</v>
      </c>
      <c r="AG23" s="12"/>
      <c r="AH23" s="5">
        <f t="shared" si="6"/>
        <v>17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18</v>
      </c>
      <c r="AN23" s="8">
        <f t="shared" si="2"/>
        <v>94.444444444444443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/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/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/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/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14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14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299</v>
      </c>
      <c r="C25" s="35" t="s">
        <v>341</v>
      </c>
      <c r="D25" s="35"/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/>
      <c r="L25" s="35" t="s">
        <v>341</v>
      </c>
      <c r="M25" s="35" t="s">
        <v>299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/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/>
      <c r="AG25" s="18"/>
      <c r="AH25" s="36">
        <f t="shared" si="6"/>
        <v>14</v>
      </c>
      <c r="AI25" s="36">
        <f t="shared" si="3"/>
        <v>0</v>
      </c>
      <c r="AJ25" s="37">
        <f t="shared" si="4"/>
        <v>2</v>
      </c>
      <c r="AK25" s="37">
        <f t="shared" si="5"/>
        <v>0</v>
      </c>
      <c r="AL25" s="37">
        <f>COUNTIF(B25:AE25,"L2")</f>
        <v>0</v>
      </c>
      <c r="AM25" s="38">
        <f t="shared" si="1"/>
        <v>16</v>
      </c>
      <c r="AN25" s="39">
        <f t="shared" si="2"/>
        <v>87.5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153</v>
      </c>
      <c r="AI26" s="47">
        <f t="shared" ref="AI26:AM26" si="7">SUM(AI14:AI25)</f>
        <v>0</v>
      </c>
      <c r="AJ26" s="47">
        <f t="shared" si="7"/>
        <v>6</v>
      </c>
      <c r="AK26" s="47">
        <f t="shared" si="7"/>
        <v>0</v>
      </c>
      <c r="AL26" s="47">
        <f t="shared" si="7"/>
        <v>0</v>
      </c>
      <c r="AM26" s="47">
        <f t="shared" si="7"/>
        <v>159</v>
      </c>
      <c r="AN26" s="48">
        <f>IF(AM26=0,"",(AM26-AI26-AJ26)*100)/AM26</f>
        <v>96.226415094339629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8</v>
      </c>
      <c r="AN30" s="43" t="s">
        <v>48</v>
      </c>
      <c r="AO30" s="44">
        <f>AN26-AL31</f>
        <v>96.226415094339629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8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499" priority="1" operator="equal">
      <formula>"P"</formula>
    </cfRule>
    <cfRule type="cellIs" dxfId="498" priority="6" operator="equal">
      <formula>"D"</formula>
    </cfRule>
    <cfRule type="cellIs" dxfId="497" priority="7" operator="equal">
      <formula>"S"</formula>
    </cfRule>
  </conditionalFormatting>
  <conditionalFormatting sqref="B15:AF25">
    <cfRule type="cellIs" dxfId="496" priority="2" operator="equal">
      <formula>"L2"</formula>
    </cfRule>
    <cfRule type="cellIs" dxfId="495" priority="3" operator="equal">
      <formula>"L1"</formula>
    </cfRule>
    <cfRule type="cellIs" dxfId="494" priority="4" operator="equal">
      <formula>"F"</formula>
    </cfRule>
    <cfRule type="cellIs" dxfId="49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492" priority="8" stopIfTrue="1" operator="equal">
      <formula>"S"</formula>
    </cfRule>
    <cfRule type="cellIs" dxfId="491" priority="9" stopIfTrue="1" operator="equal">
      <formula>"D"</formula>
    </cfRule>
    <cfRule type="cellIs" dxfId="49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CG185"/>
  <sheetViews>
    <sheetView topLeftCell="C3" zoomScale="118" zoomScaleNormal="118" workbookViewId="0">
      <selection activeCell="D26" sqref="D26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120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30710357</v>
      </c>
      <c r="AA3" s="144"/>
      <c r="AB3" s="144"/>
      <c r="AC3" s="144"/>
      <c r="AD3" s="144"/>
      <c r="AE3" s="144"/>
      <c r="AF3" s="144"/>
      <c r="AG3" s="144"/>
      <c r="AH3" s="144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3777536320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311</v>
      </c>
      <c r="S15" s="11" t="s">
        <v>311</v>
      </c>
      <c r="T15" s="11" t="s">
        <v>311</v>
      </c>
      <c r="U15" s="11"/>
      <c r="V15" s="11" t="s">
        <v>311</v>
      </c>
      <c r="W15" s="11" t="s">
        <v>55</v>
      </c>
      <c r="X15" s="11" t="s">
        <v>56</v>
      </c>
      <c r="Y15" s="11" t="s">
        <v>311</v>
      </c>
      <c r="Z15" s="11" t="s">
        <v>311</v>
      </c>
      <c r="AA15" s="11" t="s">
        <v>311</v>
      </c>
      <c r="AB15" s="11"/>
      <c r="AC15" s="11" t="s">
        <v>311</v>
      </c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8</v>
      </c>
      <c r="AL15" s="6">
        <f t="shared" si="0"/>
        <v>0</v>
      </c>
      <c r="AM15" s="7">
        <f t="shared" si="1"/>
        <v>8</v>
      </c>
      <c r="AN15" s="8">
        <f t="shared" si="2"/>
        <v>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311</v>
      </c>
      <c r="G16" s="11"/>
      <c r="H16" s="11" t="s">
        <v>311</v>
      </c>
      <c r="I16" s="11" t="s">
        <v>55</v>
      </c>
      <c r="J16" s="11" t="s">
        <v>56</v>
      </c>
      <c r="K16" s="11" t="s">
        <v>311</v>
      </c>
      <c r="L16" s="11" t="s">
        <v>311</v>
      </c>
      <c r="M16" s="11" t="s">
        <v>311</v>
      </c>
      <c r="N16" s="11"/>
      <c r="O16" s="11" t="s">
        <v>311</v>
      </c>
      <c r="P16" s="11" t="s">
        <v>55</v>
      </c>
      <c r="Q16" s="11" t="s">
        <v>56</v>
      </c>
      <c r="R16" s="11" t="s">
        <v>311</v>
      </c>
      <c r="S16" s="11" t="s">
        <v>311</v>
      </c>
      <c r="T16" s="11" t="s">
        <v>311</v>
      </c>
      <c r="U16" s="11"/>
      <c r="V16" s="11" t="s">
        <v>311</v>
      </c>
      <c r="W16" s="11" t="s">
        <v>55</v>
      </c>
      <c r="X16" s="11" t="s">
        <v>56</v>
      </c>
      <c r="Y16" s="11" t="s">
        <v>70</v>
      </c>
      <c r="Z16" s="11" t="s">
        <v>311</v>
      </c>
      <c r="AA16" s="11" t="s">
        <v>311</v>
      </c>
      <c r="AB16" s="11"/>
      <c r="AC16" s="11" t="s">
        <v>311</v>
      </c>
      <c r="AD16" s="11" t="s">
        <v>55</v>
      </c>
      <c r="AE16" s="11" t="s">
        <v>56</v>
      </c>
      <c r="AF16" s="11" t="s">
        <v>311</v>
      </c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14</v>
      </c>
      <c r="AL16" s="6">
        <f t="shared" si="0"/>
        <v>0</v>
      </c>
      <c r="AM16" s="7">
        <f t="shared" si="1"/>
        <v>14</v>
      </c>
      <c r="AN16" s="8">
        <f t="shared" si="2"/>
        <v>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 t="s">
        <v>311</v>
      </c>
      <c r="F17" s="11" t="s">
        <v>55</v>
      </c>
      <c r="G17" s="11" t="s">
        <v>56</v>
      </c>
      <c r="H17" s="11" t="s">
        <v>311</v>
      </c>
      <c r="I17" s="11" t="s">
        <v>311</v>
      </c>
      <c r="J17" s="11" t="s">
        <v>311</v>
      </c>
      <c r="K17" s="11"/>
      <c r="L17" s="11" t="s">
        <v>311</v>
      </c>
      <c r="M17" s="11" t="s">
        <v>55</v>
      </c>
      <c r="N17" s="11" t="s">
        <v>56</v>
      </c>
      <c r="O17" s="11" t="s">
        <v>311</v>
      </c>
      <c r="P17" s="11" t="s">
        <v>311</v>
      </c>
      <c r="Q17" s="11" t="s">
        <v>311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311</v>
      </c>
      <c r="W17" s="11" t="s">
        <v>311</v>
      </c>
      <c r="X17" s="11" t="s">
        <v>311</v>
      </c>
      <c r="Y17" s="11"/>
      <c r="Z17" s="11" t="s">
        <v>311</v>
      </c>
      <c r="AA17" s="11" t="s">
        <v>55</v>
      </c>
      <c r="AB17" s="11" t="s">
        <v>56</v>
      </c>
      <c r="AC17" s="11" t="s">
        <v>311</v>
      </c>
      <c r="AD17" s="11" t="s">
        <v>311</v>
      </c>
      <c r="AE17" s="11" t="s">
        <v>311</v>
      </c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15</v>
      </c>
      <c r="AL17" s="6">
        <f t="shared" si="0"/>
        <v>0</v>
      </c>
      <c r="AM17" s="7">
        <f t="shared" si="1"/>
        <v>15</v>
      </c>
      <c r="AN17" s="8">
        <f t="shared" si="2"/>
        <v>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311</v>
      </c>
      <c r="G18" s="11" t="s">
        <v>311</v>
      </c>
      <c r="H18" s="11" t="s">
        <v>311</v>
      </c>
      <c r="I18" s="11"/>
      <c r="J18" s="11" t="s">
        <v>311</v>
      </c>
      <c r="K18" s="11" t="s">
        <v>55</v>
      </c>
      <c r="L18" s="11" t="s">
        <v>56</v>
      </c>
      <c r="M18" s="11" t="s">
        <v>311</v>
      </c>
      <c r="N18" s="11" t="s">
        <v>311</v>
      </c>
      <c r="O18" s="11" t="s">
        <v>311</v>
      </c>
      <c r="P18" s="11"/>
      <c r="Q18" s="11" t="s">
        <v>311</v>
      </c>
      <c r="R18" s="11" t="s">
        <v>55</v>
      </c>
      <c r="S18" s="11" t="s">
        <v>56</v>
      </c>
      <c r="T18" s="11" t="s">
        <v>311</v>
      </c>
      <c r="U18" s="11" t="s">
        <v>311</v>
      </c>
      <c r="V18" s="11" t="s">
        <v>311</v>
      </c>
      <c r="W18" s="11"/>
      <c r="X18" s="11" t="s">
        <v>311</v>
      </c>
      <c r="Y18" s="11" t="s">
        <v>55</v>
      </c>
      <c r="Z18" s="11" t="s">
        <v>56</v>
      </c>
      <c r="AA18" s="11" t="s">
        <v>311</v>
      </c>
      <c r="AB18" s="11" t="s">
        <v>311</v>
      </c>
      <c r="AC18" s="11" t="s">
        <v>311</v>
      </c>
      <c r="AD18" s="11"/>
      <c r="AE18" s="11" t="s">
        <v>311</v>
      </c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16</v>
      </c>
      <c r="AL18" s="6">
        <f t="shared" si="0"/>
        <v>0</v>
      </c>
      <c r="AM18" s="7">
        <f t="shared" si="1"/>
        <v>16</v>
      </c>
      <c r="AN18" s="8">
        <f t="shared" si="2"/>
        <v>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311</v>
      </c>
      <c r="D19" s="11" t="s">
        <v>311</v>
      </c>
      <c r="E19" s="11" t="s">
        <v>311</v>
      </c>
      <c r="F19" s="11"/>
      <c r="G19" s="11" t="s">
        <v>311</v>
      </c>
      <c r="H19" s="11" t="s">
        <v>55</v>
      </c>
      <c r="I19" s="11" t="s">
        <v>56</v>
      </c>
      <c r="J19" s="11" t="s">
        <v>311</v>
      </c>
      <c r="K19" s="11" t="s">
        <v>311</v>
      </c>
      <c r="L19" s="11" t="s">
        <v>311</v>
      </c>
      <c r="M19" s="11"/>
      <c r="N19" s="11" t="s">
        <v>311</v>
      </c>
      <c r="O19" s="11" t="s">
        <v>55</v>
      </c>
      <c r="P19" s="11" t="s">
        <v>56</v>
      </c>
      <c r="Q19" s="11" t="s">
        <v>70</v>
      </c>
      <c r="R19" s="11" t="s">
        <v>311</v>
      </c>
      <c r="S19" s="11" t="s">
        <v>311</v>
      </c>
      <c r="T19" s="11"/>
      <c r="U19" s="11" t="s">
        <v>70</v>
      </c>
      <c r="V19" s="11" t="s">
        <v>55</v>
      </c>
      <c r="W19" s="11" t="s">
        <v>56</v>
      </c>
      <c r="X19" s="11" t="s">
        <v>312</v>
      </c>
      <c r="Y19" s="11" t="s">
        <v>312</v>
      </c>
      <c r="Z19" s="11" t="s">
        <v>312</v>
      </c>
      <c r="AA19" s="11"/>
      <c r="AB19" s="11" t="s">
        <v>312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</v>
      </c>
      <c r="AI19" s="5">
        <f t="shared" si="3"/>
        <v>0</v>
      </c>
      <c r="AJ19" s="6">
        <f t="shared" si="4"/>
        <v>0</v>
      </c>
      <c r="AK19" s="6">
        <f t="shared" si="5"/>
        <v>10</v>
      </c>
      <c r="AL19" s="6">
        <f t="shared" si="0"/>
        <v>4</v>
      </c>
      <c r="AM19" s="7">
        <f t="shared" si="1"/>
        <v>15</v>
      </c>
      <c r="AN19" s="8">
        <f t="shared" si="2"/>
        <v>6.666666666666667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/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312</v>
      </c>
      <c r="J20" s="11" t="s">
        <v>70</v>
      </c>
      <c r="K20" s="65" t="s">
        <v>312</v>
      </c>
      <c r="L20" s="65" t="s">
        <v>312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/>
      <c r="AG20" s="12"/>
      <c r="AH20" s="5">
        <f t="shared" si="6"/>
        <v>7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3</v>
      </c>
      <c r="AM20" s="7">
        <f t="shared" si="1"/>
        <v>10</v>
      </c>
      <c r="AN20" s="8">
        <f t="shared" si="2"/>
        <v>70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/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/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16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/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/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/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18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18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/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/>
      <c r="R23" s="11" t="s">
        <v>341</v>
      </c>
      <c r="S23" s="11" t="s">
        <v>55</v>
      </c>
      <c r="T23" s="11" t="s">
        <v>56</v>
      </c>
      <c r="U23" s="11" t="s">
        <v>311</v>
      </c>
      <c r="V23" s="11" t="s">
        <v>311</v>
      </c>
      <c r="W23" s="11" t="s">
        <v>311</v>
      </c>
      <c r="X23" s="11"/>
      <c r="Y23" s="11" t="s">
        <v>311</v>
      </c>
      <c r="Z23" s="11" t="s">
        <v>55</v>
      </c>
      <c r="AA23" s="11" t="s">
        <v>56</v>
      </c>
      <c r="AB23" s="11" t="s">
        <v>311</v>
      </c>
      <c r="AC23" s="11" t="s">
        <v>311</v>
      </c>
      <c r="AD23" s="11" t="s">
        <v>311</v>
      </c>
      <c r="AE23" s="11"/>
      <c r="AF23" s="11" t="s">
        <v>311</v>
      </c>
      <c r="AG23" s="12"/>
      <c r="AH23" s="5">
        <f t="shared" si="6"/>
        <v>10</v>
      </c>
      <c r="AI23" s="5">
        <f t="shared" si="3"/>
        <v>0</v>
      </c>
      <c r="AJ23" s="6">
        <f t="shared" si="4"/>
        <v>0</v>
      </c>
      <c r="AK23" s="6">
        <f t="shared" si="5"/>
        <v>8</v>
      </c>
      <c r="AL23" s="6">
        <f>COUNTIF(B23:AF23,"L2")</f>
        <v>0</v>
      </c>
      <c r="AM23" s="7">
        <f t="shared" si="1"/>
        <v>18</v>
      </c>
      <c r="AN23" s="8">
        <f t="shared" si="2"/>
        <v>55.555555555555557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311</v>
      </c>
      <c r="E24" s="11" t="s">
        <v>341</v>
      </c>
      <c r="F24" s="11" t="s">
        <v>341</v>
      </c>
      <c r="G24" s="11"/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/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13</v>
      </c>
      <c r="AI24" s="5">
        <f t="shared" si="3"/>
        <v>0</v>
      </c>
      <c r="AJ24" s="6">
        <f t="shared" si="4"/>
        <v>0</v>
      </c>
      <c r="AK24" s="6">
        <f t="shared" si="5"/>
        <v>1</v>
      </c>
      <c r="AL24" s="6">
        <f>COUNTIF(B24:AF24,"L2")</f>
        <v>0</v>
      </c>
      <c r="AM24" s="7">
        <f t="shared" si="1"/>
        <v>14</v>
      </c>
      <c r="AN24" s="8">
        <f t="shared" si="2"/>
        <v>92.857142857142861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/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/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17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17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82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72</v>
      </c>
      <c r="AL26" s="47">
        <f t="shared" si="7"/>
        <v>7</v>
      </c>
      <c r="AM26" s="47">
        <f t="shared" si="7"/>
        <v>161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96.4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3.6</v>
      </c>
      <c r="AM31" s="61"/>
      <c r="AN31" s="43" t="s">
        <v>50</v>
      </c>
      <c r="AO31" s="42">
        <f>IF(AO30&lt;89,0,IF(AO30&gt;98,10,VLOOKUP(AO30,'[1]Pla. Aux.'!A18:B1118,2)))</f>
        <v>8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72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H3"/>
  </mergeCells>
  <conditionalFormatting sqref="B14:AF25">
    <cfRule type="cellIs" dxfId="489" priority="1" operator="equal">
      <formula>"P"</formula>
    </cfRule>
    <cfRule type="cellIs" dxfId="488" priority="6" operator="equal">
      <formula>"D"</formula>
    </cfRule>
    <cfRule type="cellIs" dxfId="487" priority="7" operator="equal">
      <formula>"S"</formula>
    </cfRule>
  </conditionalFormatting>
  <conditionalFormatting sqref="B15:AF25">
    <cfRule type="cellIs" dxfId="486" priority="2" operator="equal">
      <formula>"L2"</formula>
    </cfRule>
    <cfRule type="cellIs" dxfId="485" priority="3" operator="equal">
      <formula>"L1"</formula>
    </cfRule>
    <cfRule type="cellIs" dxfId="484" priority="4" operator="equal">
      <formula>"F"</formula>
    </cfRule>
    <cfRule type="cellIs" dxfId="48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482" priority="8" stopIfTrue="1" operator="equal">
      <formula>"S"</formula>
    </cfRule>
    <cfRule type="cellIs" dxfId="481" priority="9" stopIfTrue="1" operator="equal">
      <formula>"D"</formula>
    </cfRule>
    <cfRule type="cellIs" dxfId="48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1"/>
  <dimension ref="A1:CG185"/>
  <sheetViews>
    <sheetView topLeftCell="A4" zoomScale="95" zoomScaleNormal="95" workbookViewId="0">
      <selection activeCell="AA25" sqref="AA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119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299</v>
      </c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13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14</v>
      </c>
      <c r="AN16" s="8">
        <f t="shared" si="2"/>
        <v>92.857142857142861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16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16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16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16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16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10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16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17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17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/>
      <c r="AG23" s="12"/>
      <c r="AH23" s="5">
        <f t="shared" si="6"/>
        <v>18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18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299</v>
      </c>
      <c r="F24" s="11" t="s">
        <v>299</v>
      </c>
      <c r="G24" s="11" t="s">
        <v>341</v>
      </c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13</v>
      </c>
      <c r="AI24" s="5">
        <f t="shared" si="3"/>
        <v>0</v>
      </c>
      <c r="AJ24" s="6">
        <f t="shared" si="4"/>
        <v>2</v>
      </c>
      <c r="AK24" s="6">
        <f t="shared" si="5"/>
        <v>0</v>
      </c>
      <c r="AL24" s="6">
        <f>COUNTIF(B24:AF24,"L2")</f>
        <v>0</v>
      </c>
      <c r="AM24" s="7">
        <f t="shared" si="1"/>
        <v>15</v>
      </c>
      <c r="AN24" s="8">
        <f t="shared" si="2"/>
        <v>86.666666666666671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17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17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160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0</v>
      </c>
      <c r="AL26" s="47">
        <f t="shared" si="7"/>
        <v>0</v>
      </c>
      <c r="AM26" s="47">
        <f t="shared" si="7"/>
        <v>163</v>
      </c>
      <c r="AN26" s="48">
        <f>IF(AM26=0,"",(AM26-AI26-AJ26)*100)/AM26</f>
        <v>98.159509202453989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98.159509202453989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479" priority="1" operator="equal">
      <formula>"P"</formula>
    </cfRule>
    <cfRule type="cellIs" dxfId="478" priority="6" operator="equal">
      <formula>"D"</formula>
    </cfRule>
    <cfRule type="cellIs" dxfId="477" priority="7" operator="equal">
      <formula>"S"</formula>
    </cfRule>
  </conditionalFormatting>
  <conditionalFormatting sqref="B15:AF25">
    <cfRule type="cellIs" dxfId="476" priority="2" operator="equal">
      <formula>"L2"</formula>
    </cfRule>
    <cfRule type="cellIs" dxfId="475" priority="3" operator="equal">
      <formula>"L1"</formula>
    </cfRule>
    <cfRule type="cellIs" dxfId="474" priority="4" operator="equal">
      <formula>"F"</formula>
    </cfRule>
    <cfRule type="cellIs" dxfId="473" priority="5" operator="equal">
      <formula>"F"</formula>
    </cfRule>
  </conditionalFormatting>
  <conditionalFormatting sqref="H14:I14 N14:AC14 C14:E15 J14:M15 B14:B18 G14:G21 F14:F25 I15 H15:H21 AB15:AC25 C16:D18 M16:M19 E16:E22 L16:L22 O19:Q19 N19:N20 Z19:Z20 B19:D22 S20 X20 P20:P21 U20:W21 N21:O21 M21:M25 T21:T25 AA21:AA25 G22:K22 Z15:AB15 I16:K21 G18:I18 D19:F19 N15:Q18 K19:M19 AB18:AD18 R15:AA19 F21:H21 C22:E22 B23:E25 G23:L25 L24:M24 Q21:V21 X21:AC21 AD14:AF25 N22:S25 U22:Z25">
    <cfRule type="cellIs" dxfId="472" priority="8" stopIfTrue="1" operator="equal">
      <formula>"S"</formula>
    </cfRule>
    <cfRule type="cellIs" dxfId="471" priority="9" stopIfTrue="1" operator="equal">
      <formula>"D"</formula>
    </cfRule>
    <cfRule type="cellIs" dxfId="47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CG185"/>
  <sheetViews>
    <sheetView topLeftCell="A10" zoomScale="96" zoomScaleNormal="96" workbookViewId="0">
      <selection activeCell="AF25" sqref="AF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118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26449849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3777414162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/>
      <c r="U15" s="11" t="s">
        <v>341</v>
      </c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/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 t="s">
        <v>341</v>
      </c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/>
      <c r="N16" s="11" t="s">
        <v>341</v>
      </c>
      <c r="O16" s="11"/>
      <c r="P16" s="11" t="s">
        <v>55</v>
      </c>
      <c r="Q16" s="11" t="s">
        <v>56</v>
      </c>
      <c r="R16" s="11" t="s">
        <v>341</v>
      </c>
      <c r="S16" s="11" t="s">
        <v>341</v>
      </c>
      <c r="T16" s="11"/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/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10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/>
      <c r="K17" s="11" t="s">
        <v>341</v>
      </c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/>
      <c r="Y17" s="11" t="s">
        <v>341</v>
      </c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/>
      <c r="AF17" s="2"/>
      <c r="AG17" s="12"/>
      <c r="AH17" s="5">
        <f t="shared" ref="AH17:AH25" si="6">COUNTIF(B17:AF17,"P")+COUNTIF(B17:AC17,"H")</f>
        <v>12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12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299</v>
      </c>
      <c r="G18" s="11" t="s">
        <v>341</v>
      </c>
      <c r="H18" s="11"/>
      <c r="I18" s="11" t="s">
        <v>341</v>
      </c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/>
      <c r="P18" s="11" t="s">
        <v>341</v>
      </c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/>
      <c r="W18" s="11" t="s">
        <v>341</v>
      </c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/>
      <c r="AD18" s="11" t="s">
        <v>341</v>
      </c>
      <c r="AE18" s="11"/>
      <c r="AF18" s="11" t="s">
        <v>55</v>
      </c>
      <c r="AG18" s="12"/>
      <c r="AH18" s="5">
        <f t="shared" si="6"/>
        <v>11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91.666666666666657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/>
      <c r="F19" s="11" t="s">
        <v>341</v>
      </c>
      <c r="G19" s="11"/>
      <c r="H19" s="11" t="s">
        <v>55</v>
      </c>
      <c r="I19" s="11" t="s">
        <v>56</v>
      </c>
      <c r="J19" s="11" t="s">
        <v>341</v>
      </c>
      <c r="K19" s="11" t="s">
        <v>341</v>
      </c>
      <c r="L19" s="11"/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/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/>
      <c r="AA19" s="11" t="s">
        <v>341</v>
      </c>
      <c r="AB19" s="11"/>
      <c r="AC19" s="11" t="s">
        <v>55</v>
      </c>
      <c r="AD19" s="11" t="s">
        <v>56</v>
      </c>
      <c r="AE19" s="11" t="s">
        <v>299</v>
      </c>
      <c r="AF19" s="2"/>
      <c r="AG19" s="12"/>
      <c r="AH19" s="5">
        <f t="shared" si="6"/>
        <v>11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12</v>
      </c>
      <c r="AN19" s="8">
        <f t="shared" si="2"/>
        <v>91.666666666666657</v>
      </c>
      <c r="AO19" s="106"/>
      <c r="AP19" s="107"/>
    </row>
    <row r="20" spans="1:42" x14ac:dyDescent="0.25">
      <c r="A20" s="9" t="s">
        <v>40</v>
      </c>
      <c r="B20" s="11" t="s">
        <v>341</v>
      </c>
      <c r="C20" s="11"/>
      <c r="D20" s="11" t="s">
        <v>341</v>
      </c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/>
      <c r="AF20" s="16" t="s">
        <v>341</v>
      </c>
      <c r="AG20" s="12"/>
      <c r="AH20" s="5">
        <f t="shared" si="6"/>
        <v>8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8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/>
      <c r="H21" s="11" t="s">
        <v>341</v>
      </c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/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/>
      <c r="V21" s="11" t="s">
        <v>341</v>
      </c>
      <c r="W21" s="11"/>
      <c r="X21" s="11" t="s">
        <v>55</v>
      </c>
      <c r="Y21" s="11" t="s">
        <v>56</v>
      </c>
      <c r="Z21" s="11" t="s">
        <v>299</v>
      </c>
      <c r="AA21" s="11" t="s">
        <v>341</v>
      </c>
      <c r="AB21" s="11"/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11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91.666666666666657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/>
      <c r="E22" s="11" t="s">
        <v>341</v>
      </c>
      <c r="F22" s="11"/>
      <c r="G22" s="11" t="s">
        <v>55</v>
      </c>
      <c r="H22" s="11" t="s">
        <v>56</v>
      </c>
      <c r="I22" s="11" t="s">
        <v>341</v>
      </c>
      <c r="J22" s="11" t="s">
        <v>341</v>
      </c>
      <c r="K22" s="11"/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/>
      <c r="S22" s="11" t="s">
        <v>341</v>
      </c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/>
      <c r="Z22" s="11" t="s">
        <v>341</v>
      </c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13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13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 t="s">
        <v>341</v>
      </c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/>
      <c r="J23" s="11" t="s">
        <v>341</v>
      </c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/>
      <c r="Q23" s="11" t="s">
        <v>341</v>
      </c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/>
      <c r="X23" s="11" t="s">
        <v>341</v>
      </c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/>
      <c r="AE23" s="11" t="s">
        <v>341</v>
      </c>
      <c r="AF23" s="11"/>
      <c r="AG23" s="12"/>
      <c r="AH23" s="5">
        <f t="shared" si="6"/>
        <v>13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/>
      <c r="G24" s="11" t="s">
        <v>341</v>
      </c>
      <c r="H24" s="11"/>
      <c r="I24" s="11" t="s">
        <v>55</v>
      </c>
      <c r="J24" s="11" t="s">
        <v>56</v>
      </c>
      <c r="K24" s="11" t="s">
        <v>299</v>
      </c>
      <c r="L24" s="11" t="s">
        <v>341</v>
      </c>
      <c r="M24" s="11"/>
      <c r="N24" s="11" t="s">
        <v>341</v>
      </c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/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/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10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11</v>
      </c>
      <c r="AN24" s="8">
        <f t="shared" si="2"/>
        <v>90.909090909090907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/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/>
      <c r="L25" s="35" t="s">
        <v>341</v>
      </c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/>
      <c r="S25" s="35" t="s">
        <v>341</v>
      </c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/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/>
      <c r="AG25" s="18"/>
      <c r="AH25" s="36">
        <f t="shared" si="6"/>
        <v>12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12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117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0</v>
      </c>
      <c r="AL26" s="47">
        <f t="shared" si="7"/>
        <v>0</v>
      </c>
      <c r="AM26" s="47">
        <f t="shared" si="7"/>
        <v>121</v>
      </c>
      <c r="AN26" s="48">
        <f>IF(AM26=0,"",(AM26-AI26-AJ26)*100)/AM26</f>
        <v>96.694214876033058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8</v>
      </c>
      <c r="AN30" s="43" t="s">
        <v>48</v>
      </c>
      <c r="AO30" s="44">
        <f>AN26-AL31</f>
        <v>96.694214876033058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8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469" priority="1" operator="equal">
      <formula>"P"</formula>
    </cfRule>
    <cfRule type="cellIs" dxfId="468" priority="6" operator="equal">
      <formula>"D"</formula>
    </cfRule>
    <cfRule type="cellIs" dxfId="467" priority="7" operator="equal">
      <formula>"S"</formula>
    </cfRule>
  </conditionalFormatting>
  <conditionalFormatting sqref="B15:AF25">
    <cfRule type="cellIs" dxfId="466" priority="2" operator="equal">
      <formula>"L2"</formula>
    </cfRule>
    <cfRule type="cellIs" dxfId="465" priority="3" operator="equal">
      <formula>"L1"</formula>
    </cfRule>
    <cfRule type="cellIs" dxfId="464" priority="4" operator="equal">
      <formula>"F"</formula>
    </cfRule>
    <cfRule type="cellIs" dxfId="46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462" priority="8" stopIfTrue="1" operator="equal">
      <formula>"S"</formula>
    </cfRule>
    <cfRule type="cellIs" dxfId="461" priority="9" stopIfTrue="1" operator="equal">
      <formula>"D"</formula>
    </cfRule>
    <cfRule type="cellIs" dxfId="46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3"/>
  <dimension ref="A1:CG185"/>
  <sheetViews>
    <sheetView topLeftCell="A8" zoomScale="118" zoomScaleNormal="118" workbookViewId="0">
      <selection activeCell="L18" sqref="L18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34" t="s">
        <v>294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32847098</v>
      </c>
      <c r="AA3" s="144"/>
      <c r="AB3" s="144"/>
      <c r="AC3" s="144"/>
      <c r="AD3" s="144"/>
      <c r="AE3" s="144"/>
      <c r="AF3" s="144"/>
      <c r="AG3" s="144"/>
      <c r="AH3" s="144"/>
      <c r="AI3" s="144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3777589196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299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9</v>
      </c>
      <c r="AI15" s="5">
        <f t="shared" ref="AI15:AI25" si="3">COUNTIF(B15:AF15,"AI")</f>
        <v>0</v>
      </c>
      <c r="AJ15" s="6">
        <f t="shared" ref="AJ15:AJ25" si="4">COUNTIF(B15:AF15,"AJ")</f>
        <v>1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90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299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17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94.444444444444443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299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19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95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198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0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98.507462686567166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98.507462686567166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27:A33"/>
    <mergeCell ref="B28:C28"/>
    <mergeCell ref="B27:C27"/>
    <mergeCell ref="B29:C30"/>
    <mergeCell ref="B31:C32"/>
    <mergeCell ref="B33:C33"/>
    <mergeCell ref="B7:U7"/>
    <mergeCell ref="AB7:AC7"/>
    <mergeCell ref="AD7:AE7"/>
    <mergeCell ref="D29:AG30"/>
    <mergeCell ref="D31:AG32"/>
    <mergeCell ref="AF7:AG7"/>
    <mergeCell ref="AF10:AG10"/>
    <mergeCell ref="S11:V11"/>
    <mergeCell ref="A1:AP1"/>
    <mergeCell ref="B5:U5"/>
    <mergeCell ref="W5:AK5"/>
    <mergeCell ref="AL5:AP5"/>
    <mergeCell ref="B6:U6"/>
    <mergeCell ref="W6:AK6"/>
    <mergeCell ref="AL6:AP6"/>
    <mergeCell ref="B3:U3"/>
    <mergeCell ref="V3:Y3"/>
    <mergeCell ref="Z3:AI3"/>
    <mergeCell ref="AL7:AP7"/>
    <mergeCell ref="AB9:AC9"/>
    <mergeCell ref="AD9:AE9"/>
    <mergeCell ref="AF9:AG9"/>
    <mergeCell ref="AL9:AP9"/>
    <mergeCell ref="AB8:AC8"/>
    <mergeCell ref="AD8:AE8"/>
    <mergeCell ref="AF8:AG8"/>
    <mergeCell ref="AL8:AP8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O19:AP19"/>
    <mergeCell ref="AB12:AC12"/>
    <mergeCell ref="AD12:AE12"/>
    <mergeCell ref="AF12:AG12"/>
    <mergeCell ref="AL12:AP12"/>
    <mergeCell ref="AG13:AH13"/>
    <mergeCell ref="AO13:AP13"/>
    <mergeCell ref="AO14:AP14"/>
    <mergeCell ref="AO15:AP15"/>
    <mergeCell ref="AO16:AP16"/>
    <mergeCell ref="AO17:AP17"/>
    <mergeCell ref="AO18:AP18"/>
    <mergeCell ref="AO26:AP26"/>
    <mergeCell ref="AO20:AP20"/>
    <mergeCell ref="AO21:AP21"/>
    <mergeCell ref="AO22:AP22"/>
    <mergeCell ref="AO23:AP23"/>
    <mergeCell ref="AO24:AP24"/>
    <mergeCell ref="AO25:AP25"/>
  </mergeCells>
  <conditionalFormatting sqref="B14:AF25">
    <cfRule type="cellIs" dxfId="459" priority="1" operator="equal">
      <formula>"P"</formula>
    </cfRule>
    <cfRule type="cellIs" dxfId="458" priority="6" operator="equal">
      <formula>"D"</formula>
    </cfRule>
    <cfRule type="cellIs" dxfId="457" priority="7" operator="equal">
      <formula>"S"</formula>
    </cfRule>
  </conditionalFormatting>
  <conditionalFormatting sqref="B15:AF25">
    <cfRule type="cellIs" dxfId="456" priority="2" operator="equal">
      <formula>"L2"</formula>
    </cfRule>
    <cfRule type="cellIs" dxfId="455" priority="3" operator="equal">
      <formula>"L1"</formula>
    </cfRule>
    <cfRule type="cellIs" dxfId="454" priority="4" operator="equal">
      <formula>"F"</formula>
    </cfRule>
    <cfRule type="cellIs" dxfId="453" priority="5" operator="equal">
      <formula>"F"</formula>
    </cfRule>
  </conditionalFormatting>
  <conditionalFormatting sqref="H14:I14 N14:AC14 C14:E15 J14:M15 B14:B18 G14:G21 F14:F25 AD14:AF25 I15 R15:U19 H15:H21 AB15:AC25 C16:D18 M16:M19 I16:K21 E16:E22 L16:L22 N19:N20 Z19:Z20 B19:D22 S20 X20 P20:P21 U20:W21 M21:M25 T21:T25 AA21:AA25 B23:E25 S15:V16 U18:W18 V15:AA18 AA16:AC16 AB18:AE18 V19:AB19 X22:AA22 AC23:AF23 AA24:AC24 U22:Z25 Q21:AD21 L16:M16 I17:L17 G18:I18 N15:Q18 K19:Q19 D19:G19 C20:E20 C22:K22 M21:O21 G23:L25 E24:G24 C25:F25 K25:M25 L24:O24 N22:S25 Q25:T25 Q22:T22">
    <cfRule type="cellIs" dxfId="452" priority="8" stopIfTrue="1" operator="equal">
      <formula>"S"</formula>
    </cfRule>
    <cfRule type="cellIs" dxfId="451" priority="9" stopIfTrue="1" operator="equal">
      <formula>"D"</formula>
    </cfRule>
    <cfRule type="cellIs" dxfId="45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4"/>
  <dimension ref="A1:CG185"/>
  <sheetViews>
    <sheetView topLeftCell="J19" zoomScale="136" zoomScaleNormal="136" workbookViewId="0">
      <selection activeCell="Z25" sqref="Z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116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32847098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3777589196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 t="s">
        <v>341</v>
      </c>
      <c r="V15" s="11" t="s">
        <v>341</v>
      </c>
      <c r="W15" s="11" t="s">
        <v>55</v>
      </c>
      <c r="X15" s="11" t="s">
        <v>56</v>
      </c>
      <c r="Y15" s="11"/>
      <c r="Z15" s="11"/>
      <c r="AA15" s="11" t="s">
        <v>299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1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5</v>
      </c>
      <c r="AN15" s="8">
        <f t="shared" si="2"/>
        <v>80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 t="s">
        <v>341</v>
      </c>
      <c r="H16" s="11" t="s">
        <v>341</v>
      </c>
      <c r="I16" s="11" t="s">
        <v>55</v>
      </c>
      <c r="J16" s="11" t="s">
        <v>56</v>
      </c>
      <c r="K16" s="11"/>
      <c r="L16" s="11"/>
      <c r="M16" s="11"/>
      <c r="N16" s="11" t="s">
        <v>299</v>
      </c>
      <c r="O16" s="11" t="s">
        <v>341</v>
      </c>
      <c r="P16" s="11" t="s">
        <v>55</v>
      </c>
      <c r="Q16" s="11" t="s">
        <v>56</v>
      </c>
      <c r="R16" s="11"/>
      <c r="S16" s="11"/>
      <c r="T16" s="11"/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/>
      <c r="AB16" s="11" t="s">
        <v>341</v>
      </c>
      <c r="AC16" s="11" t="s">
        <v>341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7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8</v>
      </c>
      <c r="AN16" s="8">
        <f t="shared" si="2"/>
        <v>87.5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/>
      <c r="I17" s="11"/>
      <c r="J17" s="11"/>
      <c r="K17" s="11" t="s">
        <v>341</v>
      </c>
      <c r="L17" s="11" t="s">
        <v>341</v>
      </c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 t="s">
        <v>341</v>
      </c>
      <c r="Z17" s="11" t="s">
        <v>341</v>
      </c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6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6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 t="s">
        <v>341</v>
      </c>
      <c r="J18" s="11" t="s">
        <v>341</v>
      </c>
      <c r="K18" s="11" t="s">
        <v>55</v>
      </c>
      <c r="L18" s="11" t="s">
        <v>56</v>
      </c>
      <c r="M18" s="11"/>
      <c r="N18" s="11"/>
      <c r="O18" s="11"/>
      <c r="P18" s="11" t="s">
        <v>341</v>
      </c>
      <c r="Q18" s="11" t="s">
        <v>341</v>
      </c>
      <c r="R18" s="11" t="s">
        <v>55</v>
      </c>
      <c r="S18" s="11" t="s">
        <v>56</v>
      </c>
      <c r="T18" s="11"/>
      <c r="U18" s="11"/>
      <c r="V18" s="11"/>
      <c r="W18" s="11" t="s">
        <v>341</v>
      </c>
      <c r="X18" s="11" t="s">
        <v>341</v>
      </c>
      <c r="Y18" s="11" t="s">
        <v>55</v>
      </c>
      <c r="Z18" s="11" t="s">
        <v>56</v>
      </c>
      <c r="AA18" s="11"/>
      <c r="AB18" s="11"/>
      <c r="AC18" s="11"/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8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 t="s">
        <v>341</v>
      </c>
      <c r="G19" s="11" t="s">
        <v>341</v>
      </c>
      <c r="H19" s="11" t="s">
        <v>55</v>
      </c>
      <c r="I19" s="11" t="s">
        <v>56</v>
      </c>
      <c r="J19" s="11"/>
      <c r="K19" s="11"/>
      <c r="L19" s="11"/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/>
      <c r="T19" s="11" t="s">
        <v>341</v>
      </c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 t="s">
        <v>341</v>
      </c>
      <c r="AB19" s="11" t="s">
        <v>341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7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7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/>
      <c r="D20" s="11" t="s">
        <v>341</v>
      </c>
      <c r="E20" s="11" t="s">
        <v>341</v>
      </c>
      <c r="F20" s="11" t="s">
        <v>55</v>
      </c>
      <c r="G20" s="11" t="s">
        <v>56</v>
      </c>
      <c r="H20" s="11"/>
      <c r="I20" s="11"/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 t="s">
        <v>341</v>
      </c>
      <c r="AG20" s="12"/>
      <c r="AH20" s="5">
        <f t="shared" si="6"/>
        <v>5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5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/>
      <c r="F21" s="11"/>
      <c r="G21" s="11"/>
      <c r="H21" s="11" t="s">
        <v>299</v>
      </c>
      <c r="I21" s="11" t="s">
        <v>341</v>
      </c>
      <c r="J21" s="11" t="s">
        <v>55</v>
      </c>
      <c r="K21" s="11" t="s">
        <v>56</v>
      </c>
      <c r="L21" s="11"/>
      <c r="M21" s="11"/>
      <c r="N21" s="11"/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 t="s">
        <v>341</v>
      </c>
      <c r="W21" s="11" t="s">
        <v>341</v>
      </c>
      <c r="X21" s="11" t="s">
        <v>55</v>
      </c>
      <c r="Y21" s="11" t="s">
        <v>56</v>
      </c>
      <c r="Z21" s="11"/>
      <c r="AA21" s="11"/>
      <c r="AB21" s="11"/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7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87.5</v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 t="s">
        <v>341</v>
      </c>
      <c r="F22" s="11" t="s">
        <v>341</v>
      </c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 t="s">
        <v>341</v>
      </c>
      <c r="N22" s="11" t="s">
        <v>55</v>
      </c>
      <c r="O22" s="11" t="s">
        <v>56</v>
      </c>
      <c r="P22" s="11"/>
      <c r="Q22" s="11"/>
      <c r="R22" s="11"/>
      <c r="S22" s="11" t="s">
        <v>341</v>
      </c>
      <c r="T22" s="11" t="s">
        <v>341</v>
      </c>
      <c r="U22" s="11" t="s">
        <v>55</v>
      </c>
      <c r="V22" s="11" t="s">
        <v>56</v>
      </c>
      <c r="W22" s="11"/>
      <c r="X22" s="11"/>
      <c r="Y22" s="11"/>
      <c r="Z22" s="11" t="s">
        <v>341</v>
      </c>
      <c r="AA22" s="11" t="s">
        <v>341</v>
      </c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7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7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 t="s">
        <v>341</v>
      </c>
      <c r="D23" s="11" t="s">
        <v>341</v>
      </c>
      <c r="E23" s="11" t="s">
        <v>55</v>
      </c>
      <c r="F23" s="11" t="s">
        <v>56</v>
      </c>
      <c r="G23" s="11"/>
      <c r="H23" s="11"/>
      <c r="I23" s="11"/>
      <c r="J23" s="11" t="s">
        <v>341</v>
      </c>
      <c r="K23" s="11" t="s">
        <v>341</v>
      </c>
      <c r="L23" s="11" t="s">
        <v>55</v>
      </c>
      <c r="M23" s="11" t="s">
        <v>56</v>
      </c>
      <c r="N23" s="11"/>
      <c r="O23" s="11"/>
      <c r="P23" s="11"/>
      <c r="Q23" s="11" t="s">
        <v>341</v>
      </c>
      <c r="R23" s="11" t="s">
        <v>341</v>
      </c>
      <c r="S23" s="11" t="s">
        <v>55</v>
      </c>
      <c r="T23" s="11" t="s">
        <v>56</v>
      </c>
      <c r="U23" s="11"/>
      <c r="V23" s="11"/>
      <c r="W23" s="11"/>
      <c r="X23" s="11" t="s">
        <v>341</v>
      </c>
      <c r="Y23" s="11" t="s">
        <v>341</v>
      </c>
      <c r="Z23" s="11" t="s">
        <v>55</v>
      </c>
      <c r="AA23" s="11" t="s">
        <v>56</v>
      </c>
      <c r="AB23" s="11"/>
      <c r="AC23" s="11"/>
      <c r="AD23" s="11"/>
      <c r="AE23" s="11" t="s">
        <v>341</v>
      </c>
      <c r="AF23" s="11" t="s">
        <v>341</v>
      </c>
      <c r="AG23" s="12"/>
      <c r="AH23" s="5">
        <f t="shared" si="6"/>
        <v>10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10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 t="s">
        <v>341</v>
      </c>
      <c r="H24" s="11" t="s">
        <v>341</v>
      </c>
      <c r="I24" s="11" t="s">
        <v>55</v>
      </c>
      <c r="J24" s="11" t="s">
        <v>56</v>
      </c>
      <c r="K24" s="11"/>
      <c r="L24" s="11"/>
      <c r="M24" s="11"/>
      <c r="N24" s="11" t="s">
        <v>341</v>
      </c>
      <c r="O24" s="11" t="s">
        <v>341</v>
      </c>
      <c r="P24" s="11" t="s">
        <v>55</v>
      </c>
      <c r="Q24" s="11" t="s">
        <v>56</v>
      </c>
      <c r="R24" s="11"/>
      <c r="S24" s="11"/>
      <c r="T24" s="11"/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7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7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/>
      <c r="L25" s="35" t="s">
        <v>341</v>
      </c>
      <c r="M25" s="35" t="s">
        <v>341</v>
      </c>
      <c r="N25" s="35" t="s">
        <v>55</v>
      </c>
      <c r="O25" s="35" t="s">
        <v>56</v>
      </c>
      <c r="P25" s="35"/>
      <c r="Q25" s="35"/>
      <c r="R25" s="35"/>
      <c r="S25" s="35" t="s">
        <v>341</v>
      </c>
      <c r="T25" s="35" t="s">
        <v>341</v>
      </c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7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7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75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0</v>
      </c>
      <c r="AL26" s="47">
        <f t="shared" si="7"/>
        <v>0</v>
      </c>
      <c r="AM26" s="47">
        <f t="shared" si="7"/>
        <v>78</v>
      </c>
      <c r="AN26" s="48">
        <f>IF(AM26=0,"",(AM26-AI26-AJ26)*100)/AM26</f>
        <v>96.15384615384616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8</v>
      </c>
      <c r="AN30" s="43" t="s">
        <v>48</v>
      </c>
      <c r="AO30" s="44">
        <f>AN26-AL31</f>
        <v>96.15384615384616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8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449" priority="1" operator="equal">
      <formula>"P"</formula>
    </cfRule>
    <cfRule type="cellIs" dxfId="448" priority="6" operator="equal">
      <formula>"D"</formula>
    </cfRule>
    <cfRule type="cellIs" dxfId="447" priority="7" operator="equal">
      <formula>"S"</formula>
    </cfRule>
  </conditionalFormatting>
  <conditionalFormatting sqref="B15:AF25">
    <cfRule type="cellIs" dxfId="446" priority="2" operator="equal">
      <formula>"L2"</formula>
    </cfRule>
    <cfRule type="cellIs" dxfId="445" priority="3" operator="equal">
      <formula>"L1"</formula>
    </cfRule>
    <cfRule type="cellIs" dxfId="444" priority="4" operator="equal">
      <formula>"F"</formula>
    </cfRule>
    <cfRule type="cellIs" dxfId="44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442" priority="8" stopIfTrue="1" operator="equal">
      <formula>"S"</formula>
    </cfRule>
    <cfRule type="cellIs" dxfId="441" priority="9" stopIfTrue="1" operator="equal">
      <formula>"D"</formula>
    </cfRule>
    <cfRule type="cellIs" dxfId="44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5"/>
  <dimension ref="A1:CG185"/>
  <sheetViews>
    <sheetView topLeftCell="D16" zoomScale="124" zoomScaleNormal="124" workbookViewId="0">
      <selection activeCell="AM27" sqref="AM27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293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36481704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 t="s">
        <v>341</v>
      </c>
      <c r="S16" s="11" t="s">
        <v>299</v>
      </c>
      <c r="T16" s="11" t="s">
        <v>311</v>
      </c>
      <c r="U16" s="11" t="s">
        <v>311</v>
      </c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11</v>
      </c>
      <c r="AI16" s="5">
        <f t="shared" si="3"/>
        <v>0</v>
      </c>
      <c r="AJ16" s="6">
        <f t="shared" si="4"/>
        <v>1</v>
      </c>
      <c r="AK16" s="6">
        <f t="shared" si="5"/>
        <v>2</v>
      </c>
      <c r="AL16" s="6">
        <f t="shared" si="0"/>
        <v>0</v>
      </c>
      <c r="AM16" s="7">
        <f t="shared" si="1"/>
        <v>14</v>
      </c>
      <c r="AN16" s="8">
        <f t="shared" si="2"/>
        <v>78.571428571428569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299</v>
      </c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14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15</v>
      </c>
      <c r="AN17" s="8">
        <f t="shared" si="2"/>
        <v>93.333333333333329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299</v>
      </c>
      <c r="G18" s="11" t="s">
        <v>341</v>
      </c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15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93.75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299</v>
      </c>
      <c r="D19" s="11" t="s">
        <v>341</v>
      </c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 t="s">
        <v>311</v>
      </c>
      <c r="S19" s="11" t="s">
        <v>311</v>
      </c>
      <c r="T19" s="11" t="s">
        <v>311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12</v>
      </c>
      <c r="AI19" s="5">
        <f t="shared" si="3"/>
        <v>0</v>
      </c>
      <c r="AJ19" s="6">
        <f t="shared" si="4"/>
        <v>1</v>
      </c>
      <c r="AK19" s="6">
        <f t="shared" si="5"/>
        <v>3</v>
      </c>
      <c r="AL19" s="6">
        <f t="shared" si="0"/>
        <v>0</v>
      </c>
      <c r="AM19" s="7">
        <f t="shared" si="1"/>
        <v>16</v>
      </c>
      <c r="AN19" s="8">
        <f t="shared" si="2"/>
        <v>75</v>
      </c>
      <c r="AO19" s="106"/>
      <c r="AP19" s="107"/>
    </row>
    <row r="20" spans="1:42" x14ac:dyDescent="0.25">
      <c r="A20" s="9" t="s">
        <v>40</v>
      </c>
      <c r="B20" s="11" t="s">
        <v>299</v>
      </c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311</v>
      </c>
      <c r="AF20" s="16" t="s">
        <v>311</v>
      </c>
      <c r="AG20" s="12"/>
      <c r="AH20" s="5">
        <f t="shared" si="6"/>
        <v>7</v>
      </c>
      <c r="AI20" s="5">
        <f t="shared" si="3"/>
        <v>0</v>
      </c>
      <c r="AJ20" s="6">
        <f t="shared" si="4"/>
        <v>1</v>
      </c>
      <c r="AK20" s="6">
        <f t="shared" si="5"/>
        <v>2</v>
      </c>
      <c r="AL20" s="6">
        <f>COUNTIF(B20:AD20,"L2")</f>
        <v>0</v>
      </c>
      <c r="AM20" s="7">
        <f t="shared" si="1"/>
        <v>10</v>
      </c>
      <c r="AN20" s="8">
        <f t="shared" si="2"/>
        <v>70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299</v>
      </c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 t="s">
        <v>300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14</v>
      </c>
      <c r="AI21" s="5">
        <f t="shared" si="3"/>
        <v>1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87.5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 t="s">
        <v>311</v>
      </c>
      <c r="J22" s="11" t="s">
        <v>311</v>
      </c>
      <c r="K22" s="11" t="s">
        <v>311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14</v>
      </c>
      <c r="AI22" s="5">
        <f t="shared" si="3"/>
        <v>0</v>
      </c>
      <c r="AJ22" s="6">
        <f t="shared" si="4"/>
        <v>0</v>
      </c>
      <c r="AK22" s="6">
        <f t="shared" si="5"/>
        <v>3</v>
      </c>
      <c r="AL22" s="6">
        <f>COUNTIF(B22:AF22,"L2")</f>
        <v>0</v>
      </c>
      <c r="AM22" s="7">
        <f t="shared" si="1"/>
        <v>17</v>
      </c>
      <c r="AN22" s="8">
        <f t="shared" si="2"/>
        <v>82.35294117647058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311</v>
      </c>
      <c r="X23" s="11" t="s">
        <v>311</v>
      </c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/>
      <c r="AG23" s="12"/>
      <c r="AH23" s="5">
        <f t="shared" si="6"/>
        <v>16</v>
      </c>
      <c r="AI23" s="5">
        <f t="shared" si="3"/>
        <v>0</v>
      </c>
      <c r="AJ23" s="6">
        <f t="shared" si="4"/>
        <v>0</v>
      </c>
      <c r="AK23" s="6">
        <f t="shared" si="5"/>
        <v>2</v>
      </c>
      <c r="AL23" s="6">
        <f>COUNTIF(B23:AF23,"L2")</f>
        <v>0</v>
      </c>
      <c r="AM23" s="7">
        <f t="shared" si="1"/>
        <v>18</v>
      </c>
      <c r="AN23" s="8">
        <f t="shared" si="2"/>
        <v>88.888888888888886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15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15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17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17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143</v>
      </c>
      <c r="AI26" s="47">
        <f t="shared" ref="AI26:AM26" si="7">SUM(AI14:AI25)</f>
        <v>1</v>
      </c>
      <c r="AJ26" s="47">
        <f t="shared" si="7"/>
        <v>6</v>
      </c>
      <c r="AK26" s="47">
        <f t="shared" si="7"/>
        <v>12</v>
      </c>
      <c r="AL26" s="47">
        <f t="shared" si="7"/>
        <v>0</v>
      </c>
      <c r="AM26" s="47">
        <f t="shared" si="7"/>
        <v>162</v>
      </c>
      <c r="AN26" s="48">
        <f>IF(AM26=0,"",(AM26-AI26-AJ26)*100)/AM26</f>
        <v>95.679012345679013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7</v>
      </c>
      <c r="AN30" s="43" t="s">
        <v>48</v>
      </c>
      <c r="AO30" s="44">
        <f>AN26-AL31</f>
        <v>95.079012345679018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0.60000000000000009</v>
      </c>
      <c r="AM31" s="61"/>
      <c r="AN31" s="43" t="s">
        <v>50</v>
      </c>
      <c r="AO31" s="42">
        <f>IF(AO30&lt;89,0,IF(AO30&gt;98,10,VLOOKUP(AO30,'[1]Pla. Aux.'!A18:B1118,2)))</f>
        <v>7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12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439" priority="1" operator="equal">
      <formula>"P"</formula>
    </cfRule>
    <cfRule type="cellIs" dxfId="438" priority="6" operator="equal">
      <formula>"D"</formula>
    </cfRule>
    <cfRule type="cellIs" dxfId="437" priority="7" operator="equal">
      <formula>"S"</formula>
    </cfRule>
  </conditionalFormatting>
  <conditionalFormatting sqref="B15:AF25">
    <cfRule type="cellIs" dxfId="436" priority="2" operator="equal">
      <formula>"L2"</formula>
    </cfRule>
    <cfRule type="cellIs" dxfId="435" priority="3" operator="equal">
      <formula>"L1"</formula>
    </cfRule>
    <cfRule type="cellIs" dxfId="434" priority="4" operator="equal">
      <formula>"F"</formula>
    </cfRule>
    <cfRule type="cellIs" dxfId="433" priority="5" operator="equal">
      <formula>"F"</formula>
    </cfRule>
  </conditionalFormatting>
  <conditionalFormatting sqref="H14:I14 N14:AC14 C14:E15 J14:M15 B14:B18 G14:G21 F14:F25 AD14:AF25 I15 N15:Q18 V15:AA18 H15:H21 AB15:AC25 C16:D18 M16:M19 I16:K21 E16:E22 L16:L22 O19:Q19 V19:Y19 AA19 N19:N20 Z19:Z20 B19:D22 S20 X20 P20:P21 U20:W21 N21:O21 Q21:S21 X21:Z21 M21:M25 T21:T25 AA21:AA25 G22:K22 N22:S25 U22:Z25 B23:E25 G23:L25 R15:U19">
    <cfRule type="cellIs" dxfId="432" priority="8" stopIfTrue="1" operator="equal">
      <formula>"S"</formula>
    </cfRule>
    <cfRule type="cellIs" dxfId="431" priority="9" stopIfTrue="1" operator="equal">
      <formula>"D"</formula>
    </cfRule>
    <cfRule type="cellIs" dxfId="43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6"/>
  <dimension ref="A1:CG185"/>
  <sheetViews>
    <sheetView topLeftCell="A10" zoomScale="89" zoomScaleNormal="89" workbookViewId="0">
      <selection activeCell="G24" sqref="G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114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26234629</v>
      </c>
      <c r="AA3" s="144"/>
      <c r="AB3" s="144"/>
      <c r="AC3" s="144"/>
      <c r="AD3" s="144"/>
      <c r="AE3" s="144"/>
      <c r="AF3" s="144"/>
      <c r="AG3" s="144"/>
      <c r="AH3" s="144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3777351141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/>
      <c r="U15" s="11"/>
      <c r="V15" s="11" t="s">
        <v>341</v>
      </c>
      <c r="W15" s="11" t="s">
        <v>55</v>
      </c>
      <c r="X15" s="11" t="s">
        <v>56</v>
      </c>
      <c r="Y15" s="11" t="s">
        <v>341</v>
      </c>
      <c r="Z15" s="11"/>
      <c r="AA15" s="11"/>
      <c r="AB15" s="11"/>
      <c r="AC15" s="11" t="s">
        <v>341</v>
      </c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 t="s">
        <v>341</v>
      </c>
      <c r="I16" s="11" t="s">
        <v>55</v>
      </c>
      <c r="J16" s="11" t="s">
        <v>56</v>
      </c>
      <c r="K16" s="11" t="s">
        <v>341</v>
      </c>
      <c r="L16" s="11"/>
      <c r="M16" s="11"/>
      <c r="N16" s="11"/>
      <c r="O16" s="11" t="s">
        <v>299</v>
      </c>
      <c r="P16" s="11" t="s">
        <v>55</v>
      </c>
      <c r="Q16" s="11" t="s">
        <v>56</v>
      </c>
      <c r="R16" s="11" t="s">
        <v>311</v>
      </c>
      <c r="S16" s="11"/>
      <c r="T16" s="11"/>
      <c r="U16" s="11"/>
      <c r="V16" s="11" t="s">
        <v>311</v>
      </c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4</v>
      </c>
      <c r="AI16" s="5">
        <f t="shared" si="3"/>
        <v>0</v>
      </c>
      <c r="AJ16" s="6">
        <f t="shared" si="4"/>
        <v>1</v>
      </c>
      <c r="AK16" s="6">
        <f t="shared" si="5"/>
        <v>2</v>
      </c>
      <c r="AL16" s="6">
        <f t="shared" si="0"/>
        <v>0</v>
      </c>
      <c r="AM16" s="7">
        <f t="shared" si="1"/>
        <v>7</v>
      </c>
      <c r="AN16" s="8">
        <f t="shared" si="2"/>
        <v>57.142857142857139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 t="s">
        <v>341</v>
      </c>
      <c r="F17" s="11" t="s">
        <v>55</v>
      </c>
      <c r="G17" s="11" t="s">
        <v>56</v>
      </c>
      <c r="H17" s="11" t="s">
        <v>341</v>
      </c>
      <c r="I17" s="11"/>
      <c r="J17" s="11"/>
      <c r="K17" s="11"/>
      <c r="L17" s="11" t="s">
        <v>341</v>
      </c>
      <c r="M17" s="11" t="s">
        <v>55</v>
      </c>
      <c r="N17" s="11" t="s">
        <v>56</v>
      </c>
      <c r="O17" s="11" t="s">
        <v>341</v>
      </c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/>
      <c r="Y17" s="11"/>
      <c r="Z17" s="11" t="s">
        <v>341</v>
      </c>
      <c r="AA17" s="11" t="s">
        <v>55</v>
      </c>
      <c r="AB17" s="11" t="s">
        <v>56</v>
      </c>
      <c r="AC17" s="11" t="s">
        <v>341</v>
      </c>
      <c r="AD17" s="11"/>
      <c r="AE17" s="11"/>
      <c r="AF17" s="2"/>
      <c r="AG17" s="12"/>
      <c r="AH17" s="5">
        <f t="shared" ref="AH17:AH25" si="6">COUNTIF(B17:AF17,"P")+COUNTIF(B17:AC17,"H")</f>
        <v>7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7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/>
      <c r="I18" s="11"/>
      <c r="J18" s="11" t="s">
        <v>341</v>
      </c>
      <c r="K18" s="11" t="s">
        <v>55</v>
      </c>
      <c r="L18" s="11" t="s">
        <v>56</v>
      </c>
      <c r="M18" s="11" t="s">
        <v>341</v>
      </c>
      <c r="N18" s="11"/>
      <c r="O18" s="11"/>
      <c r="P18" s="11"/>
      <c r="Q18" s="11" t="s">
        <v>311</v>
      </c>
      <c r="R18" s="11" t="s">
        <v>55</v>
      </c>
      <c r="S18" s="11" t="s">
        <v>56</v>
      </c>
      <c r="T18" s="11" t="s">
        <v>341</v>
      </c>
      <c r="U18" s="11"/>
      <c r="V18" s="11"/>
      <c r="W18" s="11"/>
      <c r="X18" s="11" t="s">
        <v>341</v>
      </c>
      <c r="Y18" s="11" t="s">
        <v>55</v>
      </c>
      <c r="Z18" s="11" t="s">
        <v>56</v>
      </c>
      <c r="AA18" s="11" t="s">
        <v>341</v>
      </c>
      <c r="AB18" s="11"/>
      <c r="AC18" s="11"/>
      <c r="AD18" s="11"/>
      <c r="AE18" s="11" t="s">
        <v>341</v>
      </c>
      <c r="AF18" s="11" t="s">
        <v>55</v>
      </c>
      <c r="AG18" s="12"/>
      <c r="AH18" s="5">
        <f t="shared" si="6"/>
        <v>7</v>
      </c>
      <c r="AI18" s="5">
        <f t="shared" si="3"/>
        <v>0</v>
      </c>
      <c r="AJ18" s="6">
        <f t="shared" si="4"/>
        <v>0</v>
      </c>
      <c r="AK18" s="6">
        <f t="shared" si="5"/>
        <v>1</v>
      </c>
      <c r="AL18" s="6">
        <f t="shared" si="0"/>
        <v>0</v>
      </c>
      <c r="AM18" s="7">
        <f t="shared" si="1"/>
        <v>8</v>
      </c>
      <c r="AN18" s="8">
        <f t="shared" si="2"/>
        <v>87.5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/>
      <c r="F19" s="11"/>
      <c r="G19" s="11" t="s">
        <v>341</v>
      </c>
      <c r="H19" s="11" t="s">
        <v>55</v>
      </c>
      <c r="I19" s="11" t="s">
        <v>56</v>
      </c>
      <c r="J19" s="11" t="s">
        <v>341</v>
      </c>
      <c r="K19" s="11"/>
      <c r="L19" s="11"/>
      <c r="M19" s="11"/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/>
      <c r="AA19" s="11"/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7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7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 t="s">
        <v>341</v>
      </c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/>
      <c r="AF20" s="16"/>
      <c r="AG20" s="12"/>
      <c r="AH20" s="5">
        <f t="shared" si="6"/>
        <v>4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4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/>
      <c r="G21" s="11"/>
      <c r="H21" s="11"/>
      <c r="I21" s="11" t="s">
        <v>341</v>
      </c>
      <c r="J21" s="11" t="s">
        <v>55</v>
      </c>
      <c r="K21" s="11" t="s">
        <v>56</v>
      </c>
      <c r="L21" s="11" t="s">
        <v>341</v>
      </c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/>
      <c r="V21" s="11"/>
      <c r="W21" s="11" t="s">
        <v>341</v>
      </c>
      <c r="X21" s="11" t="s">
        <v>55</v>
      </c>
      <c r="Y21" s="11" t="s">
        <v>56</v>
      </c>
      <c r="Z21" s="11" t="s">
        <v>341</v>
      </c>
      <c r="AA21" s="11"/>
      <c r="AB21" s="11"/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/>
      <c r="E22" s="11"/>
      <c r="F22" s="11" t="s">
        <v>341</v>
      </c>
      <c r="G22" s="11" t="s">
        <v>55</v>
      </c>
      <c r="H22" s="11" t="s">
        <v>56</v>
      </c>
      <c r="I22" s="11" t="s">
        <v>341</v>
      </c>
      <c r="J22" s="11"/>
      <c r="K22" s="11"/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/>
      <c r="R22" s="11"/>
      <c r="S22" s="11"/>
      <c r="T22" s="11" t="s">
        <v>341</v>
      </c>
      <c r="U22" s="11" t="s">
        <v>55</v>
      </c>
      <c r="V22" s="11" t="s">
        <v>56</v>
      </c>
      <c r="W22" s="11" t="s">
        <v>341</v>
      </c>
      <c r="X22" s="11"/>
      <c r="Y22" s="11"/>
      <c r="Z22" s="11"/>
      <c r="AA22" s="11" t="s">
        <v>341</v>
      </c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9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9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/>
      <c r="D23" s="11" t="s">
        <v>341</v>
      </c>
      <c r="E23" s="11" t="s">
        <v>55</v>
      </c>
      <c r="F23" s="11" t="s">
        <v>56</v>
      </c>
      <c r="G23" s="11" t="s">
        <v>341</v>
      </c>
      <c r="H23" s="11"/>
      <c r="I23" s="11"/>
      <c r="J23" s="11"/>
      <c r="K23" s="11" t="s">
        <v>341</v>
      </c>
      <c r="L23" s="11" t="s">
        <v>55</v>
      </c>
      <c r="M23" s="11" t="s">
        <v>56</v>
      </c>
      <c r="N23" s="11" t="s">
        <v>341</v>
      </c>
      <c r="O23" s="11"/>
      <c r="P23" s="11"/>
      <c r="Q23" s="11"/>
      <c r="R23" s="11" t="s">
        <v>341</v>
      </c>
      <c r="S23" s="11" t="s">
        <v>55</v>
      </c>
      <c r="T23" s="11" t="s">
        <v>56</v>
      </c>
      <c r="U23" s="11" t="s">
        <v>341</v>
      </c>
      <c r="V23" s="11"/>
      <c r="W23" s="11"/>
      <c r="X23" s="11"/>
      <c r="Y23" s="11" t="s">
        <v>341</v>
      </c>
      <c r="Z23" s="11" t="s">
        <v>55</v>
      </c>
      <c r="AA23" s="11" t="s">
        <v>56</v>
      </c>
      <c r="AB23" s="11" t="s">
        <v>341</v>
      </c>
      <c r="AC23" s="11"/>
      <c r="AD23" s="11"/>
      <c r="AE23" s="11"/>
      <c r="AF23" s="11" t="s">
        <v>341</v>
      </c>
      <c r="AG23" s="12"/>
      <c r="AH23" s="5">
        <f t="shared" si="6"/>
        <v>9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9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/>
      <c r="G24" s="11"/>
      <c r="H24" s="11" t="s">
        <v>341</v>
      </c>
      <c r="I24" s="11" t="s">
        <v>55</v>
      </c>
      <c r="J24" s="11" t="s">
        <v>56</v>
      </c>
      <c r="K24" s="11" t="s">
        <v>341</v>
      </c>
      <c r="L24" s="11"/>
      <c r="M24" s="11"/>
      <c r="N24" s="11"/>
      <c r="O24" s="11" t="s">
        <v>341</v>
      </c>
      <c r="P24" s="11" t="s">
        <v>55</v>
      </c>
      <c r="Q24" s="11" t="s">
        <v>56</v>
      </c>
      <c r="R24" s="11" t="s">
        <v>341</v>
      </c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6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6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/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 t="s">
        <v>341</v>
      </c>
      <c r="N25" s="35" t="s">
        <v>55</v>
      </c>
      <c r="O25" s="35" t="s">
        <v>56</v>
      </c>
      <c r="P25" s="35" t="s">
        <v>341</v>
      </c>
      <c r="Q25" s="35"/>
      <c r="R25" s="35"/>
      <c r="S25" s="35"/>
      <c r="T25" s="35" t="s">
        <v>341</v>
      </c>
      <c r="U25" s="35" t="s">
        <v>55</v>
      </c>
      <c r="V25" s="35" t="s">
        <v>56</v>
      </c>
      <c r="W25" s="35" t="s">
        <v>341</v>
      </c>
      <c r="X25" s="35"/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/>
      <c r="AF25" s="35"/>
      <c r="AG25" s="18"/>
      <c r="AH25" s="36">
        <f t="shared" si="6"/>
        <v>8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8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73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3</v>
      </c>
      <c r="AL26" s="47">
        <f t="shared" si="7"/>
        <v>0</v>
      </c>
      <c r="AM26" s="47">
        <f t="shared" si="7"/>
        <v>77</v>
      </c>
      <c r="AN26" s="48">
        <f>IF(AM26=0,"",(AM26-AI26-AJ26)*100)/AM26</f>
        <v>98.701298701298697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98.551298701298691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0.15000000000000002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3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H3"/>
  </mergeCells>
  <conditionalFormatting sqref="B14:AF25">
    <cfRule type="cellIs" dxfId="429" priority="1" operator="equal">
      <formula>"P"</formula>
    </cfRule>
    <cfRule type="cellIs" dxfId="428" priority="6" operator="equal">
      <formula>"D"</formula>
    </cfRule>
    <cfRule type="cellIs" dxfId="427" priority="7" operator="equal">
      <formula>"S"</formula>
    </cfRule>
  </conditionalFormatting>
  <conditionalFormatting sqref="B15:AF25">
    <cfRule type="cellIs" dxfId="426" priority="2" operator="equal">
      <formula>"L2"</formula>
    </cfRule>
    <cfRule type="cellIs" dxfId="425" priority="3" operator="equal">
      <formula>"L1"</formula>
    </cfRule>
    <cfRule type="cellIs" dxfId="424" priority="4" operator="equal">
      <formula>"F"</formula>
    </cfRule>
    <cfRule type="cellIs" dxfId="42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422" priority="8" stopIfTrue="1" operator="equal">
      <formula>"S"</formula>
    </cfRule>
    <cfRule type="cellIs" dxfId="421" priority="9" stopIfTrue="1" operator="equal">
      <formula>"D"</formula>
    </cfRule>
    <cfRule type="cellIs" dxfId="42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7"/>
  <dimension ref="A1:CG185"/>
  <sheetViews>
    <sheetView topLeftCell="A13" zoomScale="148" zoomScaleNormal="148" workbookViewId="0">
      <selection activeCell="I24" sqref="I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113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3777586672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 t="s">
        <v>341</v>
      </c>
      <c r="U15" s="11"/>
      <c r="V15" s="11" t="s">
        <v>341</v>
      </c>
      <c r="W15" s="11" t="s">
        <v>55</v>
      </c>
      <c r="X15" s="11" t="s">
        <v>56</v>
      </c>
      <c r="Y15" s="11"/>
      <c r="Z15" s="11"/>
      <c r="AA15" s="11" t="s">
        <v>341</v>
      </c>
      <c r="AB15" s="11"/>
      <c r="AC15" s="11" t="s">
        <v>341</v>
      </c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 t="s">
        <v>341</v>
      </c>
      <c r="I16" s="11" t="s">
        <v>55</v>
      </c>
      <c r="J16" s="11" t="s">
        <v>56</v>
      </c>
      <c r="K16" s="11"/>
      <c r="L16" s="11"/>
      <c r="M16" s="11" t="s">
        <v>341</v>
      </c>
      <c r="N16" s="11"/>
      <c r="O16" s="11" t="s">
        <v>341</v>
      </c>
      <c r="P16" s="11" t="s">
        <v>55</v>
      </c>
      <c r="Q16" s="11" t="s">
        <v>56</v>
      </c>
      <c r="R16" s="11"/>
      <c r="S16" s="11"/>
      <c r="T16" s="11" t="s">
        <v>341</v>
      </c>
      <c r="U16" s="11"/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/>
      <c r="AC16" s="11" t="s">
        <v>341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 t="s">
        <v>299</v>
      </c>
      <c r="F17" s="11" t="s">
        <v>55</v>
      </c>
      <c r="G17" s="11" t="s">
        <v>56</v>
      </c>
      <c r="H17" s="11"/>
      <c r="I17" s="11"/>
      <c r="J17" s="11" t="s">
        <v>311</v>
      </c>
      <c r="K17" s="11"/>
      <c r="L17" s="11" t="s">
        <v>311</v>
      </c>
      <c r="M17" s="11" t="s">
        <v>55</v>
      </c>
      <c r="N17" s="11" t="s">
        <v>56</v>
      </c>
      <c r="O17" s="11"/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 t="s">
        <v>341</v>
      </c>
      <c r="Y17" s="11"/>
      <c r="Z17" s="11" t="s">
        <v>341</v>
      </c>
      <c r="AA17" s="11" t="s">
        <v>55</v>
      </c>
      <c r="AB17" s="11" t="s">
        <v>56</v>
      </c>
      <c r="AC17" s="11"/>
      <c r="AD17" s="11"/>
      <c r="AE17" s="11" t="s">
        <v>341</v>
      </c>
      <c r="AF17" s="2"/>
      <c r="AG17" s="12"/>
      <c r="AH17" s="5">
        <f t="shared" ref="AH17:AH25" si="6">COUNTIF(B17:AF17,"P")+COUNTIF(B17:AC17,"H")</f>
        <v>4</v>
      </c>
      <c r="AI17" s="5">
        <f t="shared" si="3"/>
        <v>0</v>
      </c>
      <c r="AJ17" s="6">
        <f t="shared" si="4"/>
        <v>1</v>
      </c>
      <c r="AK17" s="6">
        <f t="shared" si="5"/>
        <v>2</v>
      </c>
      <c r="AL17" s="6">
        <f t="shared" si="0"/>
        <v>0</v>
      </c>
      <c r="AM17" s="7">
        <f t="shared" si="1"/>
        <v>7</v>
      </c>
      <c r="AN17" s="8">
        <f t="shared" si="2"/>
        <v>57.142857142857139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 t="s">
        <v>341</v>
      </c>
      <c r="I18" s="11"/>
      <c r="J18" s="11" t="s">
        <v>341</v>
      </c>
      <c r="K18" s="11" t="s">
        <v>55</v>
      </c>
      <c r="L18" s="11" t="s">
        <v>56</v>
      </c>
      <c r="M18" s="11"/>
      <c r="N18" s="11"/>
      <c r="O18" s="11" t="s">
        <v>341</v>
      </c>
      <c r="P18" s="11"/>
      <c r="Q18" s="11" t="s">
        <v>341</v>
      </c>
      <c r="R18" s="11" t="s">
        <v>55</v>
      </c>
      <c r="S18" s="11" t="s">
        <v>56</v>
      </c>
      <c r="T18" s="11"/>
      <c r="U18" s="11"/>
      <c r="V18" s="11" t="s">
        <v>341</v>
      </c>
      <c r="W18" s="11"/>
      <c r="X18" s="11" t="s">
        <v>341</v>
      </c>
      <c r="Y18" s="11" t="s">
        <v>55</v>
      </c>
      <c r="Z18" s="11" t="s">
        <v>56</v>
      </c>
      <c r="AA18" s="11"/>
      <c r="AB18" s="11"/>
      <c r="AC18" s="11" t="s">
        <v>341</v>
      </c>
      <c r="AD18" s="11"/>
      <c r="AE18" s="11" t="s">
        <v>341</v>
      </c>
      <c r="AF18" s="11" t="s">
        <v>55</v>
      </c>
      <c r="AG18" s="12"/>
      <c r="AH18" s="5">
        <f t="shared" si="6"/>
        <v>8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 t="s">
        <v>341</v>
      </c>
      <c r="F19" s="11"/>
      <c r="G19" s="11" t="s">
        <v>341</v>
      </c>
      <c r="H19" s="11" t="s">
        <v>55</v>
      </c>
      <c r="I19" s="11" t="s">
        <v>56</v>
      </c>
      <c r="J19" s="11"/>
      <c r="K19" s="11"/>
      <c r="L19" s="11" t="s">
        <v>341</v>
      </c>
      <c r="M19" s="11"/>
      <c r="N19" s="11" t="s">
        <v>299</v>
      </c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 t="s">
        <v>341</v>
      </c>
      <c r="AA19" s="11"/>
      <c r="AB19" s="11" t="s">
        <v>341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6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7</v>
      </c>
      <c r="AN19" s="8">
        <f t="shared" si="2"/>
        <v>85.714285714285708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/>
      <c r="E20" s="11" t="s">
        <v>341</v>
      </c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 t="s">
        <v>341</v>
      </c>
      <c r="AF20" s="16"/>
      <c r="AG20" s="12"/>
      <c r="AH20" s="5">
        <f t="shared" si="6"/>
        <v>4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4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/>
      <c r="G21" s="11" t="s">
        <v>341</v>
      </c>
      <c r="H21" s="11"/>
      <c r="I21" s="11" t="s">
        <v>299</v>
      </c>
      <c r="J21" s="11" t="s">
        <v>55</v>
      </c>
      <c r="K21" s="11" t="s">
        <v>56</v>
      </c>
      <c r="L21" s="11" t="s">
        <v>341</v>
      </c>
      <c r="M21" s="11"/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 t="s">
        <v>341</v>
      </c>
      <c r="V21" s="11"/>
      <c r="W21" s="11" t="s">
        <v>341</v>
      </c>
      <c r="X21" s="11" t="s">
        <v>55</v>
      </c>
      <c r="Y21" s="11" t="s">
        <v>56</v>
      </c>
      <c r="Z21" s="11"/>
      <c r="AA21" s="11"/>
      <c r="AB21" s="11" t="s">
        <v>341</v>
      </c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10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11</v>
      </c>
      <c r="AN21" s="8">
        <f t="shared" si="2"/>
        <v>90.909090909090907</v>
      </c>
      <c r="AO21" s="108"/>
      <c r="AP21" s="107"/>
    </row>
    <row r="22" spans="1:42" x14ac:dyDescent="0.25">
      <c r="A22" s="9" t="s">
        <v>42</v>
      </c>
      <c r="B22" s="11"/>
      <c r="C22" s="11"/>
      <c r="D22" s="11" t="s">
        <v>341</v>
      </c>
      <c r="E22" s="11"/>
      <c r="F22" s="11" t="s">
        <v>341</v>
      </c>
      <c r="G22" s="11" t="s">
        <v>55</v>
      </c>
      <c r="H22" s="11" t="s">
        <v>56</v>
      </c>
      <c r="I22" s="11" t="s">
        <v>341</v>
      </c>
      <c r="J22" s="11"/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/>
      <c r="R22" s="11" t="s">
        <v>341</v>
      </c>
      <c r="S22" s="11"/>
      <c r="T22" s="11"/>
      <c r="U22" s="11" t="s">
        <v>55</v>
      </c>
      <c r="V22" s="11" t="s">
        <v>56</v>
      </c>
      <c r="W22" s="11"/>
      <c r="X22" s="11"/>
      <c r="Y22" s="11" t="s">
        <v>341</v>
      </c>
      <c r="Z22" s="11"/>
      <c r="AA22" s="11" t="s">
        <v>341</v>
      </c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8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8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 t="s">
        <v>341</v>
      </c>
      <c r="E23" s="11" t="s">
        <v>55</v>
      </c>
      <c r="F23" s="11" t="s">
        <v>56</v>
      </c>
      <c r="G23" s="11"/>
      <c r="H23" s="11"/>
      <c r="I23" s="11" t="s">
        <v>341</v>
      </c>
      <c r="J23" s="11"/>
      <c r="K23" s="11" t="s">
        <v>341</v>
      </c>
      <c r="L23" s="11" t="s">
        <v>55</v>
      </c>
      <c r="M23" s="11" t="s">
        <v>56</v>
      </c>
      <c r="N23" s="11"/>
      <c r="O23" s="11"/>
      <c r="P23" s="11" t="s">
        <v>341</v>
      </c>
      <c r="Q23" s="11"/>
      <c r="R23" s="11" t="s">
        <v>341</v>
      </c>
      <c r="S23" s="11" t="s">
        <v>55</v>
      </c>
      <c r="T23" s="11" t="s">
        <v>56</v>
      </c>
      <c r="U23" s="11"/>
      <c r="V23" s="11"/>
      <c r="W23" s="11" t="s">
        <v>341</v>
      </c>
      <c r="X23" s="11"/>
      <c r="Y23" s="11" t="s">
        <v>341</v>
      </c>
      <c r="Z23" s="11" t="s">
        <v>55</v>
      </c>
      <c r="AA23" s="11" t="s">
        <v>56</v>
      </c>
      <c r="AB23" s="11"/>
      <c r="AC23" s="11"/>
      <c r="AD23" s="11" t="s">
        <v>341</v>
      </c>
      <c r="AE23" s="11"/>
      <c r="AF23" s="11" t="s">
        <v>341</v>
      </c>
      <c r="AG23" s="12"/>
      <c r="AH23" s="5">
        <f t="shared" si="6"/>
        <v>10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10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 t="s">
        <v>341</v>
      </c>
      <c r="G24" s="11"/>
      <c r="H24" s="11" t="s">
        <v>341</v>
      </c>
      <c r="I24" s="11" t="s">
        <v>55</v>
      </c>
      <c r="J24" s="11" t="s">
        <v>56</v>
      </c>
      <c r="K24" s="11"/>
      <c r="L24" s="11"/>
      <c r="M24" s="11" t="s">
        <v>341</v>
      </c>
      <c r="N24" s="11"/>
      <c r="O24" s="11" t="s">
        <v>341</v>
      </c>
      <c r="P24" s="11" t="s">
        <v>55</v>
      </c>
      <c r="Q24" s="11" t="s">
        <v>56</v>
      </c>
      <c r="R24" s="11"/>
      <c r="S24" s="11"/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7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7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 t="s">
        <v>341</v>
      </c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/>
      <c r="M25" s="35" t="s">
        <v>341</v>
      </c>
      <c r="N25" s="35" t="s">
        <v>55</v>
      </c>
      <c r="O25" s="35" t="s">
        <v>56</v>
      </c>
      <c r="P25" s="35"/>
      <c r="Q25" s="35"/>
      <c r="R25" s="35" t="s">
        <v>341</v>
      </c>
      <c r="S25" s="35"/>
      <c r="T25" s="35" t="s">
        <v>341</v>
      </c>
      <c r="U25" s="35" t="s">
        <v>55</v>
      </c>
      <c r="V25" s="35" t="s">
        <v>56</v>
      </c>
      <c r="W25" s="35"/>
      <c r="X25" s="35"/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/>
      <c r="AE25" s="35"/>
      <c r="AF25" s="35" t="s">
        <v>341</v>
      </c>
      <c r="AG25" s="18"/>
      <c r="AH25" s="36">
        <f t="shared" si="6"/>
        <v>9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9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78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2</v>
      </c>
      <c r="AL26" s="47">
        <f t="shared" si="7"/>
        <v>0</v>
      </c>
      <c r="AM26" s="47">
        <f t="shared" si="7"/>
        <v>83</v>
      </c>
      <c r="AN26" s="48">
        <f>IF(AM26=0,"",(AM26-AI26-AJ26)*100)/AM26</f>
        <v>96.385542168674704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8</v>
      </c>
      <c r="AN30" s="43" t="s">
        <v>48</v>
      </c>
      <c r="AO30" s="44">
        <f>AN26-AL31</f>
        <v>96.285542168674709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0.1</v>
      </c>
      <c r="AM31" s="61"/>
      <c r="AN31" s="43" t="s">
        <v>50</v>
      </c>
      <c r="AO31" s="42">
        <f>IF(AO30&lt;89,0,IF(AO30&gt;98,10,VLOOKUP(AO30,'[1]Pla. Aux.'!A18:B1118,2)))</f>
        <v>8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2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419" priority="1" operator="equal">
      <formula>"P"</formula>
    </cfRule>
    <cfRule type="cellIs" dxfId="418" priority="6" operator="equal">
      <formula>"D"</formula>
    </cfRule>
    <cfRule type="cellIs" dxfId="417" priority="7" operator="equal">
      <formula>"S"</formula>
    </cfRule>
  </conditionalFormatting>
  <conditionalFormatting sqref="B15:AF25">
    <cfRule type="cellIs" dxfId="416" priority="2" operator="equal">
      <formula>"L2"</formula>
    </cfRule>
    <cfRule type="cellIs" dxfId="415" priority="3" operator="equal">
      <formula>"L1"</formula>
    </cfRule>
    <cfRule type="cellIs" dxfId="414" priority="4" operator="equal">
      <formula>"F"</formula>
    </cfRule>
    <cfRule type="cellIs" dxfId="41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412" priority="8" stopIfTrue="1" operator="equal">
      <formula>"S"</formula>
    </cfRule>
    <cfRule type="cellIs" dxfId="411" priority="9" stopIfTrue="1" operator="equal">
      <formula>"D"</formula>
    </cfRule>
    <cfRule type="cellIs" dxfId="41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8"/>
  <dimension ref="A1:CG185"/>
  <sheetViews>
    <sheetView topLeftCell="I16" zoomScale="142" zoomScaleNormal="142" workbookViewId="0">
      <selection activeCell="G24" sqref="G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112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32276050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299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13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14</v>
      </c>
      <c r="AN16" s="8">
        <f t="shared" si="2"/>
        <v>92.857142857142861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16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16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299</v>
      </c>
      <c r="P18" s="11" t="s">
        <v>341</v>
      </c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15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93.75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16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16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10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16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17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17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/>
      <c r="AG23" s="12"/>
      <c r="AH23" s="5">
        <f t="shared" si="6"/>
        <v>18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18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15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15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17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17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161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0</v>
      </c>
      <c r="AL26" s="47">
        <f t="shared" si="7"/>
        <v>0</v>
      </c>
      <c r="AM26" s="47">
        <f t="shared" si="7"/>
        <v>163</v>
      </c>
      <c r="AN26" s="48">
        <f>IF(AM26=0,"",(AM26-AI26-AJ26)*100)/AM26</f>
        <v>98.773006134969322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98.773006134969322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409" priority="1" operator="equal">
      <formula>"P"</formula>
    </cfRule>
    <cfRule type="cellIs" dxfId="408" priority="6" operator="equal">
      <formula>"D"</formula>
    </cfRule>
    <cfRule type="cellIs" dxfId="407" priority="7" operator="equal">
      <formula>"S"</formula>
    </cfRule>
  </conditionalFormatting>
  <conditionalFormatting sqref="B15:AF25">
    <cfRule type="cellIs" dxfId="406" priority="2" operator="equal">
      <formula>"L2"</formula>
    </cfRule>
    <cfRule type="cellIs" dxfId="405" priority="3" operator="equal">
      <formula>"L1"</formula>
    </cfRule>
    <cfRule type="cellIs" dxfId="404" priority="4" operator="equal">
      <formula>"F"</formula>
    </cfRule>
    <cfRule type="cellIs" dxfId="403" priority="5" operator="equal">
      <formula>"F"</formula>
    </cfRule>
  </conditionalFormatting>
  <conditionalFormatting sqref="H14:I14 N14:AC14 C14:E15 J14:M15 B14:B18 G14:G21 F14:F25 AD14:AF25 I15 N15:Q18 V15:AA18 H15:H21 AB15:AC25 C16:D18 M16:M19 E16:E22 L16:L22 O19:Q19 V19:Y19 AA19 N19:N20 Z19:Z20 B19:D22 S20 X20 P20:P21 U20:W21 N21:O21 Q21:S21 X21:Z21 M21:M25 T21:T25 AA21:AA25 G22:K22 N22:S25 U22:Z25 B23:E25 G23:L25 R15:U19 Z15:AB15 L16:N16 I16:K21 G18:I18">
    <cfRule type="cellIs" dxfId="402" priority="8" stopIfTrue="1" operator="equal">
      <formula>"S"</formula>
    </cfRule>
    <cfRule type="cellIs" dxfId="401" priority="9" stopIfTrue="1" operator="equal">
      <formula>"D"</formula>
    </cfRule>
    <cfRule type="cellIs" dxfId="40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9"/>
  <dimension ref="A1:CG185"/>
  <sheetViews>
    <sheetView topLeftCell="A10" zoomScale="95" zoomScaleNormal="95" workbookViewId="0">
      <selection activeCell="F25" sqref="F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111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28059321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3777511798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 t="s">
        <v>341</v>
      </c>
      <c r="T15" s="11" t="s">
        <v>341</v>
      </c>
      <c r="U15" s="11"/>
      <c r="V15" s="11" t="s">
        <v>341</v>
      </c>
      <c r="W15" s="11" t="s">
        <v>55</v>
      </c>
      <c r="X15" s="11" t="s">
        <v>56</v>
      </c>
      <c r="Y15" s="11"/>
      <c r="Z15" s="11" t="s">
        <v>341</v>
      </c>
      <c r="AA15" s="11" t="s">
        <v>341</v>
      </c>
      <c r="AB15" s="11"/>
      <c r="AC15" s="11" t="s">
        <v>341</v>
      </c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 t="s">
        <v>341</v>
      </c>
      <c r="I16" s="11" t="s">
        <v>55</v>
      </c>
      <c r="J16" s="11" t="s">
        <v>56</v>
      </c>
      <c r="K16" s="11"/>
      <c r="L16" s="11" t="s">
        <v>341</v>
      </c>
      <c r="M16" s="11" t="s">
        <v>341</v>
      </c>
      <c r="N16" s="11"/>
      <c r="O16" s="11" t="s">
        <v>341</v>
      </c>
      <c r="P16" s="11" t="s">
        <v>55</v>
      </c>
      <c r="Q16" s="11" t="s">
        <v>56</v>
      </c>
      <c r="R16" s="11"/>
      <c r="S16" s="11" t="s">
        <v>341</v>
      </c>
      <c r="T16" s="11" t="s">
        <v>341</v>
      </c>
      <c r="U16" s="11"/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/>
      <c r="AC16" s="11" t="s">
        <v>341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11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11</v>
      </c>
      <c r="AN16" s="8">
        <f t="shared" si="2"/>
        <v>100</v>
      </c>
      <c r="AO16" s="106"/>
      <c r="AP16" s="107"/>
    </row>
    <row r="17" spans="1:46" x14ac:dyDescent="0.25">
      <c r="A17" s="9" t="s">
        <v>37</v>
      </c>
      <c r="B17" s="11" t="s">
        <v>341</v>
      </c>
      <c r="C17" s="11" t="s">
        <v>70</v>
      </c>
      <c r="D17" s="11"/>
      <c r="E17" s="11" t="s">
        <v>341</v>
      </c>
      <c r="F17" s="11" t="s">
        <v>55</v>
      </c>
      <c r="G17" s="11" t="s">
        <v>56</v>
      </c>
      <c r="H17" s="11"/>
      <c r="I17" s="11" t="s">
        <v>341</v>
      </c>
      <c r="J17" s="11" t="s">
        <v>341</v>
      </c>
      <c r="K17" s="11"/>
      <c r="L17" s="11" t="s">
        <v>341</v>
      </c>
      <c r="M17" s="11" t="s">
        <v>55</v>
      </c>
      <c r="N17" s="11" t="s">
        <v>56</v>
      </c>
      <c r="O17" s="11"/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 t="s">
        <v>341</v>
      </c>
      <c r="X17" s="11" t="s">
        <v>341</v>
      </c>
      <c r="Y17" s="11"/>
      <c r="Z17" s="11" t="s">
        <v>341</v>
      </c>
      <c r="AA17" s="11" t="s">
        <v>55</v>
      </c>
      <c r="AB17" s="11" t="s">
        <v>56</v>
      </c>
      <c r="AC17" s="11"/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12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12</v>
      </c>
      <c r="AN17" s="8">
        <f t="shared" si="2"/>
        <v>100</v>
      </c>
      <c r="AO17" s="108"/>
      <c r="AP17" s="107"/>
    </row>
    <row r="18" spans="1:46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 t="s">
        <v>341</v>
      </c>
      <c r="H18" s="11" t="s">
        <v>341</v>
      </c>
      <c r="I18" s="11"/>
      <c r="J18" s="11" t="s">
        <v>341</v>
      </c>
      <c r="K18" s="11" t="s">
        <v>55</v>
      </c>
      <c r="L18" s="11" t="s">
        <v>56</v>
      </c>
      <c r="M18" s="11"/>
      <c r="N18" s="11" t="s">
        <v>341</v>
      </c>
      <c r="O18" s="11" t="s">
        <v>341</v>
      </c>
      <c r="P18" s="11"/>
      <c r="Q18" s="11" t="s">
        <v>341</v>
      </c>
      <c r="R18" s="11" t="s">
        <v>55</v>
      </c>
      <c r="S18" s="11" t="s">
        <v>56</v>
      </c>
      <c r="T18" s="11"/>
      <c r="U18" s="11" t="s">
        <v>341</v>
      </c>
      <c r="V18" s="11" t="s">
        <v>341</v>
      </c>
      <c r="W18" s="11"/>
      <c r="X18" s="11" t="s">
        <v>341</v>
      </c>
      <c r="Y18" s="11" t="s">
        <v>55</v>
      </c>
      <c r="Z18" s="11" t="s">
        <v>56</v>
      </c>
      <c r="AA18" s="11"/>
      <c r="AB18" s="11" t="s">
        <v>341</v>
      </c>
      <c r="AC18" s="11" t="s">
        <v>341</v>
      </c>
      <c r="AD18" s="11"/>
      <c r="AE18" s="11" t="s">
        <v>341</v>
      </c>
      <c r="AF18" s="11" t="s">
        <v>55</v>
      </c>
      <c r="AG18" s="12"/>
      <c r="AH18" s="5">
        <f t="shared" si="6"/>
        <v>12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100</v>
      </c>
      <c r="AO18" s="108"/>
      <c r="AP18" s="107"/>
    </row>
    <row r="19" spans="1:46" x14ac:dyDescent="0.25">
      <c r="A19" s="9" t="s">
        <v>39</v>
      </c>
      <c r="B19" s="11" t="s">
        <v>56</v>
      </c>
      <c r="C19" s="11"/>
      <c r="D19" s="11" t="s">
        <v>341</v>
      </c>
      <c r="E19" s="11" t="s">
        <v>341</v>
      </c>
      <c r="F19" s="11"/>
      <c r="G19" s="11" t="s">
        <v>341</v>
      </c>
      <c r="H19" s="11" t="s">
        <v>55</v>
      </c>
      <c r="I19" s="11" t="s">
        <v>56</v>
      </c>
      <c r="J19" s="11"/>
      <c r="K19" s="11" t="s">
        <v>341</v>
      </c>
      <c r="L19" s="11" t="s">
        <v>341</v>
      </c>
      <c r="M19" s="11"/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/>
      <c r="Y19" s="11" t="s">
        <v>341</v>
      </c>
      <c r="Z19" s="11" t="s">
        <v>341</v>
      </c>
      <c r="AA19" s="11"/>
      <c r="AB19" s="11" t="s">
        <v>341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11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11</v>
      </c>
      <c r="AN19" s="8">
        <f t="shared" si="2"/>
        <v>100</v>
      </c>
      <c r="AO19" s="106"/>
      <c r="AP19" s="107"/>
    </row>
    <row r="20" spans="1:46" x14ac:dyDescent="0.25">
      <c r="A20" s="9" t="s">
        <v>40</v>
      </c>
      <c r="B20" s="11" t="s">
        <v>341</v>
      </c>
      <c r="C20" s="11" t="s">
        <v>341</v>
      </c>
      <c r="D20" s="11"/>
      <c r="E20" s="11" t="s">
        <v>341</v>
      </c>
      <c r="F20" s="11" t="s">
        <v>55</v>
      </c>
      <c r="G20" s="11" t="s">
        <v>56</v>
      </c>
      <c r="H20" s="11"/>
      <c r="I20" s="11" t="s">
        <v>341</v>
      </c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 t="s">
        <v>341</v>
      </c>
      <c r="AE20" s="16" t="s">
        <v>341</v>
      </c>
      <c r="AF20" s="16"/>
      <c r="AG20" s="12"/>
      <c r="AH20" s="5">
        <f t="shared" si="6"/>
        <v>7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7</v>
      </c>
      <c r="AN20" s="8">
        <f t="shared" si="2"/>
        <v>100</v>
      </c>
      <c r="AO20" s="108"/>
      <c r="AP20" s="107"/>
    </row>
    <row r="21" spans="1:46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/>
      <c r="F21" s="11" t="s">
        <v>341</v>
      </c>
      <c r="G21" s="11" t="s">
        <v>341</v>
      </c>
      <c r="H21" s="11"/>
      <c r="I21" s="11" t="s">
        <v>341</v>
      </c>
      <c r="J21" s="11" t="s">
        <v>55</v>
      </c>
      <c r="K21" s="11" t="s">
        <v>56</v>
      </c>
      <c r="L21" s="11"/>
      <c r="M21" s="11" t="s">
        <v>341</v>
      </c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/>
      <c r="T21" s="11" t="s">
        <v>341</v>
      </c>
      <c r="U21" s="11" t="s">
        <v>341</v>
      </c>
      <c r="V21" s="11" t="s">
        <v>311</v>
      </c>
      <c r="W21" s="11" t="s">
        <v>341</v>
      </c>
      <c r="X21" s="11" t="s">
        <v>55</v>
      </c>
      <c r="Y21" s="11" t="s">
        <v>56</v>
      </c>
      <c r="Z21" s="11"/>
      <c r="AA21" s="11" t="s">
        <v>311</v>
      </c>
      <c r="AB21" s="11" t="s">
        <v>341</v>
      </c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11</v>
      </c>
      <c r="AI21" s="5">
        <f t="shared" si="3"/>
        <v>0</v>
      </c>
      <c r="AJ21" s="6">
        <f t="shared" si="4"/>
        <v>0</v>
      </c>
      <c r="AK21" s="6">
        <f t="shared" si="5"/>
        <v>2</v>
      </c>
      <c r="AL21" s="6">
        <f>COUNTIF(B21:AD21,"L2")</f>
        <v>0</v>
      </c>
      <c r="AM21" s="7">
        <f t="shared" si="1"/>
        <v>13</v>
      </c>
      <c r="AN21" s="8">
        <f t="shared" si="2"/>
        <v>84.615384615384613</v>
      </c>
      <c r="AO21" s="108"/>
      <c r="AP21" s="107"/>
    </row>
    <row r="22" spans="1:46" x14ac:dyDescent="0.25">
      <c r="A22" s="9" t="s">
        <v>42</v>
      </c>
      <c r="B22" s="11"/>
      <c r="C22" s="11" t="s">
        <v>341</v>
      </c>
      <c r="D22" s="11" t="s">
        <v>341</v>
      </c>
      <c r="E22" s="11"/>
      <c r="F22" s="11" t="s">
        <v>341</v>
      </c>
      <c r="G22" s="11" t="s">
        <v>55</v>
      </c>
      <c r="H22" s="11" t="s">
        <v>56</v>
      </c>
      <c r="I22" s="11"/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/>
      <c r="Q22" s="11" t="s">
        <v>341</v>
      </c>
      <c r="R22" s="11" t="s">
        <v>341</v>
      </c>
      <c r="S22" s="11"/>
      <c r="T22" s="11" t="s">
        <v>341</v>
      </c>
      <c r="U22" s="11" t="s">
        <v>55</v>
      </c>
      <c r="V22" s="11" t="s">
        <v>56</v>
      </c>
      <c r="W22" s="11"/>
      <c r="X22" s="11" t="s">
        <v>341</v>
      </c>
      <c r="Y22" s="11" t="s">
        <v>341</v>
      </c>
      <c r="Z22" s="11"/>
      <c r="AA22" s="11" t="s">
        <v>341</v>
      </c>
      <c r="AB22" s="11" t="s">
        <v>55</v>
      </c>
      <c r="AC22" s="11" t="s">
        <v>56</v>
      </c>
      <c r="AD22" s="11"/>
      <c r="AE22" s="11" t="s">
        <v>341</v>
      </c>
      <c r="AF22" s="2"/>
      <c r="AG22" s="12"/>
      <c r="AH22" s="5">
        <f>COUNTIF(B22:AF22,"P")+COUNTIF(B22:AC22,"H")</f>
        <v>13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13</v>
      </c>
      <c r="AN22" s="8">
        <f t="shared" si="2"/>
        <v>100</v>
      </c>
      <c r="AO22" s="106"/>
      <c r="AP22" s="107"/>
    </row>
    <row r="23" spans="1:46" x14ac:dyDescent="0.25">
      <c r="A23" s="9" t="s">
        <v>43</v>
      </c>
      <c r="B23" s="11" t="s">
        <v>341</v>
      </c>
      <c r="C23" s="11"/>
      <c r="D23" s="11" t="s">
        <v>341</v>
      </c>
      <c r="E23" s="11" t="s">
        <v>55</v>
      </c>
      <c r="F23" s="11" t="s">
        <v>56</v>
      </c>
      <c r="G23" s="11"/>
      <c r="H23" s="11" t="s">
        <v>341</v>
      </c>
      <c r="I23" s="11" t="s">
        <v>341</v>
      </c>
      <c r="J23" s="11"/>
      <c r="K23" s="11" t="s">
        <v>341</v>
      </c>
      <c r="L23" s="11" t="s">
        <v>55</v>
      </c>
      <c r="M23" s="11" t="s">
        <v>56</v>
      </c>
      <c r="N23" s="11"/>
      <c r="O23" s="11" t="s">
        <v>341</v>
      </c>
      <c r="P23" s="11" t="s">
        <v>341</v>
      </c>
      <c r="Q23" s="11"/>
      <c r="R23" s="11" t="s">
        <v>341</v>
      </c>
      <c r="S23" s="11" t="s">
        <v>55</v>
      </c>
      <c r="T23" s="11" t="s">
        <v>56</v>
      </c>
      <c r="U23" s="11"/>
      <c r="V23" s="11" t="s">
        <v>341</v>
      </c>
      <c r="W23" s="11" t="s">
        <v>341</v>
      </c>
      <c r="X23" s="11"/>
      <c r="Y23" s="11" t="s">
        <v>341</v>
      </c>
      <c r="Z23" s="11" t="s">
        <v>55</v>
      </c>
      <c r="AA23" s="11" t="s">
        <v>56</v>
      </c>
      <c r="AB23" s="11"/>
      <c r="AC23" s="11" t="s">
        <v>341</v>
      </c>
      <c r="AD23" s="11" t="s">
        <v>341</v>
      </c>
      <c r="AE23" s="11"/>
      <c r="AF23" s="11" t="s">
        <v>341</v>
      </c>
      <c r="AG23" s="12"/>
      <c r="AH23" s="5">
        <f t="shared" si="6"/>
        <v>14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14</v>
      </c>
      <c r="AN23" s="8">
        <f t="shared" si="2"/>
        <v>100</v>
      </c>
      <c r="AO23" s="106"/>
      <c r="AP23" s="107"/>
    </row>
    <row r="24" spans="1:46" x14ac:dyDescent="0.25">
      <c r="A24" s="9" t="s">
        <v>44</v>
      </c>
      <c r="B24" s="11" t="s">
        <v>55</v>
      </c>
      <c r="C24" s="11" t="s">
        <v>56</v>
      </c>
      <c r="D24" s="11"/>
      <c r="E24" s="11" t="s">
        <v>341</v>
      </c>
      <c r="F24" s="11" t="s">
        <v>341</v>
      </c>
      <c r="G24" s="11"/>
      <c r="H24" s="11" t="s">
        <v>341</v>
      </c>
      <c r="I24" s="11" t="s">
        <v>55</v>
      </c>
      <c r="J24" s="11" t="s">
        <v>56</v>
      </c>
      <c r="K24" s="11"/>
      <c r="L24" s="11" t="s">
        <v>341</v>
      </c>
      <c r="M24" s="11" t="s">
        <v>341</v>
      </c>
      <c r="N24" s="11"/>
      <c r="O24" s="11" t="s">
        <v>341</v>
      </c>
      <c r="P24" s="11" t="s">
        <v>55</v>
      </c>
      <c r="Q24" s="11" t="s">
        <v>56</v>
      </c>
      <c r="R24" s="11"/>
      <c r="S24" s="11" t="s">
        <v>341</v>
      </c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11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11</v>
      </c>
      <c r="AN24" s="8">
        <f t="shared" si="2"/>
        <v>100</v>
      </c>
      <c r="AO24" s="106"/>
      <c r="AP24" s="107"/>
    </row>
    <row r="25" spans="1:46" ht="15.75" thickBot="1" x14ac:dyDescent="0.3">
      <c r="A25" s="17" t="s">
        <v>45</v>
      </c>
      <c r="B25" s="35"/>
      <c r="C25" s="35" t="s">
        <v>341</v>
      </c>
      <c r="D25" s="35" t="s">
        <v>341</v>
      </c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/>
      <c r="M25" s="35" t="s">
        <v>341</v>
      </c>
      <c r="N25" s="35" t="s">
        <v>55</v>
      </c>
      <c r="O25" s="35" t="s">
        <v>56</v>
      </c>
      <c r="P25" s="35"/>
      <c r="Q25" s="35" t="s">
        <v>341</v>
      </c>
      <c r="R25" s="35" t="s">
        <v>341</v>
      </c>
      <c r="S25" s="35"/>
      <c r="T25" s="35" t="s">
        <v>341</v>
      </c>
      <c r="U25" s="35" t="s">
        <v>55</v>
      </c>
      <c r="V25" s="35" t="s">
        <v>56</v>
      </c>
      <c r="W25" s="35"/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/>
      <c r="AE25" s="35" t="s">
        <v>341</v>
      </c>
      <c r="AF25" s="35" t="s">
        <v>341</v>
      </c>
      <c r="AG25" s="18"/>
      <c r="AH25" s="36">
        <f t="shared" si="6"/>
        <v>14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14</v>
      </c>
      <c r="AN25" s="39">
        <f t="shared" si="2"/>
        <v>100</v>
      </c>
      <c r="AO25" s="102"/>
      <c r="AP25" s="103"/>
    </row>
    <row r="26" spans="1:46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122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2</v>
      </c>
      <c r="AL26" s="47">
        <f t="shared" si="7"/>
        <v>0</v>
      </c>
      <c r="AM26" s="47">
        <f t="shared" si="7"/>
        <v>124</v>
      </c>
      <c r="AN26" s="48">
        <f>IF(AM26=0,"",(AM26-AI26-AJ26)*100)/AM26</f>
        <v>100</v>
      </c>
      <c r="AO26" s="87"/>
      <c r="AP26" s="88"/>
    </row>
    <row r="27" spans="1:46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  <c r="AT27" s="23" t="s">
        <v>334</v>
      </c>
    </row>
    <row r="28" spans="1:46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6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6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99.9</v>
      </c>
      <c r="AP30" s="23"/>
    </row>
    <row r="31" spans="1:46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0.1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6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2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399" priority="1" operator="equal">
      <formula>"P"</formula>
    </cfRule>
    <cfRule type="cellIs" dxfId="398" priority="6" operator="equal">
      <formula>"D"</formula>
    </cfRule>
    <cfRule type="cellIs" dxfId="397" priority="7" operator="equal">
      <formula>"S"</formula>
    </cfRule>
  </conditionalFormatting>
  <conditionalFormatting sqref="B15:AF25">
    <cfRule type="cellIs" dxfId="396" priority="2" operator="equal">
      <formula>"L2"</formula>
    </cfRule>
    <cfRule type="cellIs" dxfId="395" priority="3" operator="equal">
      <formula>"L1"</formula>
    </cfRule>
    <cfRule type="cellIs" dxfId="394" priority="4" operator="equal">
      <formula>"F"</formula>
    </cfRule>
    <cfRule type="cellIs" dxfId="39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392" priority="8" stopIfTrue="1" operator="equal">
      <formula>"S"</formula>
    </cfRule>
    <cfRule type="cellIs" dxfId="391" priority="9" stopIfTrue="1" operator="equal">
      <formula>"D"</formula>
    </cfRule>
    <cfRule type="cellIs" dxfId="39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0"/>
  <dimension ref="A1:CG185"/>
  <sheetViews>
    <sheetView topLeftCell="A4" zoomScale="142" zoomScaleNormal="142" workbookViewId="0">
      <selection activeCell="U21" sqref="U2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110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16931303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3777508518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3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3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 t="s">
        <v>311</v>
      </c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1</v>
      </c>
      <c r="AL18" s="6">
        <f t="shared" si="0"/>
        <v>0</v>
      </c>
      <c r="AM18" s="7">
        <f t="shared" si="1"/>
        <v>1</v>
      </c>
      <c r="AN18" s="8">
        <f t="shared" si="2"/>
        <v>0</v>
      </c>
      <c r="AO18" s="108"/>
      <c r="AP18" s="107"/>
    </row>
    <row r="19" spans="1:43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3" x14ac:dyDescent="0.25">
      <c r="A20" s="9" t="s">
        <v>40</v>
      </c>
      <c r="B20" s="11"/>
      <c r="C20" s="11" t="s">
        <v>311</v>
      </c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1</v>
      </c>
      <c r="AL20" s="6">
        <f>COUNTIF(B20:AD20,"L2")</f>
        <v>0</v>
      </c>
      <c r="AM20" s="7">
        <f t="shared" si="1"/>
        <v>1</v>
      </c>
      <c r="AN20" s="8">
        <f t="shared" si="2"/>
        <v>0</v>
      </c>
      <c r="AO20" s="108"/>
      <c r="AP20" s="107"/>
    </row>
    <row r="21" spans="1:43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 t="s">
        <v>311</v>
      </c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 t="s">
        <v>299</v>
      </c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1</v>
      </c>
      <c r="AK21" s="6">
        <f t="shared" si="5"/>
        <v>1</v>
      </c>
      <c r="AL21" s="6">
        <f>COUNTIF(B21:AD21,"L2")</f>
        <v>0</v>
      </c>
      <c r="AM21" s="7">
        <f t="shared" si="1"/>
        <v>2</v>
      </c>
      <c r="AN21" s="8">
        <f t="shared" si="2"/>
        <v>0</v>
      </c>
      <c r="AO21" s="108"/>
      <c r="AP21" s="107"/>
    </row>
    <row r="22" spans="1:43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 t="s">
        <v>311</v>
      </c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 t="s">
        <v>311</v>
      </c>
      <c r="Z22" s="11"/>
      <c r="AA22" s="11"/>
      <c r="AB22" s="11" t="s">
        <v>55</v>
      </c>
      <c r="AC22" s="11" t="s">
        <v>56</v>
      </c>
      <c r="AD22" s="11" t="s">
        <v>312</v>
      </c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2</v>
      </c>
      <c r="AL22" s="6">
        <f>COUNTIF(B22:AF22,"L2")</f>
        <v>1</v>
      </c>
      <c r="AM22" s="7">
        <f t="shared" si="1"/>
        <v>3</v>
      </c>
      <c r="AN22" s="8">
        <f t="shared" si="2"/>
        <v>0</v>
      </c>
      <c r="AO22" s="106"/>
      <c r="AP22" s="107"/>
      <c r="AQ22" s="23" t="s">
        <v>336</v>
      </c>
    </row>
    <row r="23" spans="1:43" x14ac:dyDescent="0.25">
      <c r="A23" s="9" t="s">
        <v>43</v>
      </c>
      <c r="B23" s="11" t="s">
        <v>312</v>
      </c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 t="s">
        <v>311</v>
      </c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1</v>
      </c>
      <c r="AL23" s="6">
        <f>COUNTIF(B23:AF23,"L2")</f>
        <v>1</v>
      </c>
      <c r="AM23" s="7">
        <f t="shared" si="1"/>
        <v>2</v>
      </c>
      <c r="AN23" s="8">
        <f t="shared" si="2"/>
        <v>0</v>
      </c>
      <c r="AO23" s="106"/>
      <c r="AP23" s="107"/>
    </row>
    <row r="24" spans="1:43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 t="s">
        <v>311</v>
      </c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311</v>
      </c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2</v>
      </c>
      <c r="AL24" s="6">
        <f>COUNTIF(B24:AF24,"L2")</f>
        <v>0</v>
      </c>
      <c r="AM24" s="7">
        <f t="shared" si="1"/>
        <v>2</v>
      </c>
      <c r="AN24" s="8">
        <f t="shared" si="2"/>
        <v>0</v>
      </c>
      <c r="AO24" s="106"/>
      <c r="AP24" s="107"/>
    </row>
    <row r="25" spans="1:43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3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8</v>
      </c>
      <c r="AL26" s="47">
        <f t="shared" si="7"/>
        <v>2</v>
      </c>
      <c r="AM26" s="47">
        <f t="shared" si="7"/>
        <v>11</v>
      </c>
      <c r="AN26" s="48">
        <f>IF(AM26=0,"",(AM26-AI26-AJ26)*100)/AM26</f>
        <v>90.909090909090907</v>
      </c>
      <c r="AO26" s="87"/>
      <c r="AP26" s="88"/>
    </row>
    <row r="27" spans="1:43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3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3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3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2</v>
      </c>
      <c r="AN30" s="43" t="s">
        <v>48</v>
      </c>
      <c r="AO30" s="44">
        <f>AN26-AL31</f>
        <v>90.509090909090901</v>
      </c>
      <c r="AP30" s="23"/>
    </row>
    <row r="31" spans="1:43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0.4</v>
      </c>
      <c r="AM31" s="61"/>
      <c r="AN31" s="43" t="s">
        <v>50</v>
      </c>
      <c r="AO31" s="42">
        <f>IF(AO30&lt;89,0,IF(AO30&gt;98,10,VLOOKUP(AO30,'[1]Pla. Aux.'!A18:B1118,2)))</f>
        <v>2</v>
      </c>
      <c r="AP31" s="23"/>
    </row>
    <row r="32" spans="1:43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8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389" priority="1" operator="equal">
      <formula>"P"</formula>
    </cfRule>
    <cfRule type="cellIs" dxfId="388" priority="6" operator="equal">
      <formula>"D"</formula>
    </cfRule>
    <cfRule type="cellIs" dxfId="387" priority="7" operator="equal">
      <formula>"S"</formula>
    </cfRule>
  </conditionalFormatting>
  <conditionalFormatting sqref="B15:AF25">
    <cfRule type="cellIs" dxfId="386" priority="2" operator="equal">
      <formula>"L2"</formula>
    </cfRule>
    <cfRule type="cellIs" dxfId="385" priority="3" operator="equal">
      <formula>"L1"</formula>
    </cfRule>
    <cfRule type="cellIs" dxfId="384" priority="4" operator="equal">
      <formula>"F"</formula>
    </cfRule>
    <cfRule type="cellIs" dxfId="38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382" priority="8" stopIfTrue="1" operator="equal">
      <formula>"S"</formula>
    </cfRule>
    <cfRule type="cellIs" dxfId="381" priority="9" stopIfTrue="1" operator="equal">
      <formula>"D"</formula>
    </cfRule>
    <cfRule type="cellIs" dxfId="38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1"/>
  <dimension ref="A1:CG185"/>
  <sheetViews>
    <sheetView topLeftCell="B5" zoomScale="118" zoomScaleNormal="118" workbookViewId="0">
      <selection activeCell="AB16" sqref="AB16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109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27009840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3777514522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/>
      <c r="Z15" s="11"/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/>
      <c r="L16" s="11"/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/>
      <c r="S16" s="11"/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/>
      <c r="I17" s="11"/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/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/>
      <c r="AD17" s="11"/>
      <c r="AE17" s="11" t="s">
        <v>341</v>
      </c>
      <c r="AF17" s="2"/>
      <c r="AG17" s="12"/>
      <c r="AH17" s="5">
        <f t="shared" ref="AH17:AH25" si="6">COUNTIF(B17:AF17,"P")+COUNTIF(B17:AC17,"H")</f>
        <v>8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8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/>
      <c r="N18" s="11"/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/>
      <c r="U18" s="11"/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/>
      <c r="AB18" s="11"/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8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/>
      <c r="K19" s="11"/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/>
      <c r="Y19" s="11"/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8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8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 t="s">
        <v>299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 t="s">
        <v>341</v>
      </c>
      <c r="AF20" s="16" t="s">
        <v>341</v>
      </c>
      <c r="AG20" s="12"/>
      <c r="AH20" s="5">
        <f t="shared" si="6"/>
        <v>4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5</v>
      </c>
      <c r="AN20" s="8">
        <f t="shared" si="2"/>
        <v>80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/>
      <c r="M21" s="11"/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/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/>
      <c r="AA21" s="11"/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/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/>
      <c r="J22" s="11"/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/>
      <c r="X22" s="11" t="s">
        <v>341</v>
      </c>
      <c r="Y22" s="11" t="s">
        <v>341</v>
      </c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7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7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/>
      <c r="H23" s="11"/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/>
      <c r="O23" s="11"/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/>
      <c r="V23" s="11"/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/>
      <c r="AC23" s="11"/>
      <c r="AD23" s="11" t="s">
        <v>341</v>
      </c>
      <c r="AE23" s="11" t="s">
        <v>341</v>
      </c>
      <c r="AF23" s="11"/>
      <c r="AG23" s="12"/>
      <c r="AH23" s="5">
        <f t="shared" si="6"/>
        <v>10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10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/>
      <c r="L24" s="11"/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/>
      <c r="S24" s="11"/>
      <c r="T24" s="11" t="s">
        <v>341</v>
      </c>
      <c r="U24" s="11" t="s">
        <v>299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7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8</v>
      </c>
      <c r="AN24" s="8">
        <f t="shared" si="2"/>
        <v>87.5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/>
      <c r="Q25" s="35"/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/>
      <c r="X25" s="35"/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 t="s">
        <v>341</v>
      </c>
      <c r="AG25" s="18"/>
      <c r="AH25" s="36">
        <f t="shared" si="6"/>
        <v>8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8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80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0</v>
      </c>
      <c r="AL26" s="47">
        <f t="shared" si="7"/>
        <v>0</v>
      </c>
      <c r="AM26" s="47">
        <f t="shared" si="7"/>
        <v>82</v>
      </c>
      <c r="AN26" s="48">
        <f>IF(AM26=0,"",(AM26-AI26-AJ26)*100)/AM26</f>
        <v>97.560975609756099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97.560975609756099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379" priority="1" operator="equal">
      <formula>"P"</formula>
    </cfRule>
    <cfRule type="cellIs" dxfId="378" priority="6" operator="equal">
      <formula>"D"</formula>
    </cfRule>
    <cfRule type="cellIs" dxfId="377" priority="7" operator="equal">
      <formula>"S"</formula>
    </cfRule>
  </conditionalFormatting>
  <conditionalFormatting sqref="B15:AF25">
    <cfRule type="cellIs" dxfId="376" priority="2" operator="equal">
      <formula>"L2"</formula>
    </cfRule>
    <cfRule type="cellIs" dxfId="375" priority="3" operator="equal">
      <formula>"L1"</formula>
    </cfRule>
    <cfRule type="cellIs" dxfId="374" priority="4" operator="equal">
      <formula>"F"</formula>
    </cfRule>
    <cfRule type="cellIs" dxfId="37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372" priority="8" stopIfTrue="1" operator="equal">
      <formula>"S"</formula>
    </cfRule>
    <cfRule type="cellIs" dxfId="371" priority="9" stopIfTrue="1" operator="equal">
      <formula>"D"</formula>
    </cfRule>
    <cfRule type="cellIs" dxfId="37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2"/>
  <dimension ref="A1:CG185"/>
  <sheetViews>
    <sheetView zoomScale="95" zoomScaleNormal="95" workbookViewId="0">
      <selection activeCell="I22" sqref="I2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108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20255326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3777639325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201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369" priority="1" operator="equal">
      <formula>"P"</formula>
    </cfRule>
    <cfRule type="cellIs" dxfId="368" priority="6" operator="equal">
      <formula>"D"</formula>
    </cfRule>
    <cfRule type="cellIs" dxfId="367" priority="7" operator="equal">
      <formula>"S"</formula>
    </cfRule>
  </conditionalFormatting>
  <conditionalFormatting sqref="B15:AF25">
    <cfRule type="cellIs" dxfId="366" priority="2" operator="equal">
      <formula>"L2"</formula>
    </cfRule>
    <cfRule type="cellIs" dxfId="365" priority="3" operator="equal">
      <formula>"L1"</formula>
    </cfRule>
    <cfRule type="cellIs" dxfId="364" priority="4" operator="equal">
      <formula>"F"</formula>
    </cfRule>
    <cfRule type="cellIs" dxfId="363" priority="5" operator="equal">
      <formula>"F"</formula>
    </cfRule>
  </conditionalFormatting>
  <conditionalFormatting sqref="H14:I14 N14:AC14 C14:E15 J14:M15 B14:B18 G14:G21 F14:F25 AD14:AF25 I15 R15:U19 H15:H21 AB15:AC25 C16:D18 M16:M19 I16:K21 E16:E22 L16:L22 N19:N20 Z19:Z20 B19:D22 S20 X20 P20:P21 U20:W21 N21:O21 Q21:S21 X21:Z21 M21:M25 T21:T25 AA21:AA25 N22:S25 U22:Z25 B23:E25 L16:O16 Z15:AC15 AA16:AC16 V15:AA18 S15:V16 E24:H24 G23:L25 E19:G19 C20:E20 C22:K22 F21:I21 H18:J18 J17:L17 N15:Q18 U18:W18 V19:AB19 L19:Q19">
    <cfRule type="cellIs" dxfId="362" priority="8" stopIfTrue="1" operator="equal">
      <formula>"S"</formula>
    </cfRule>
    <cfRule type="cellIs" dxfId="361" priority="9" stopIfTrue="1" operator="equal">
      <formula>"D"</formula>
    </cfRule>
    <cfRule type="cellIs" dxfId="36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3"/>
  <dimension ref="A1:CG185"/>
  <sheetViews>
    <sheetView topLeftCell="A16" zoomScale="95" zoomScaleNormal="95" workbookViewId="0">
      <selection activeCell="T24" sqref="T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107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27306815</v>
      </c>
      <c r="AA3" s="144"/>
      <c r="AB3" s="144"/>
      <c r="AC3" s="144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3777591485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311</v>
      </c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 t="s">
        <v>341</v>
      </c>
      <c r="S16" s="11" t="s">
        <v>299</v>
      </c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12</v>
      </c>
      <c r="AI16" s="5">
        <f t="shared" si="3"/>
        <v>0</v>
      </c>
      <c r="AJ16" s="6">
        <f t="shared" si="4"/>
        <v>1</v>
      </c>
      <c r="AK16" s="6">
        <f t="shared" si="5"/>
        <v>1</v>
      </c>
      <c r="AL16" s="6">
        <f t="shared" si="0"/>
        <v>0</v>
      </c>
      <c r="AM16" s="7">
        <f t="shared" si="1"/>
        <v>14</v>
      </c>
      <c r="AN16" s="8">
        <f t="shared" si="2"/>
        <v>85.714285714285708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 t="s">
        <v>341</v>
      </c>
      <c r="P17" s="11" t="s">
        <v>311</v>
      </c>
      <c r="Q17" s="11" t="s">
        <v>311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14</v>
      </c>
      <c r="AI17" s="5">
        <f t="shared" si="3"/>
        <v>0</v>
      </c>
      <c r="AJ17" s="6">
        <f t="shared" si="4"/>
        <v>0</v>
      </c>
      <c r="AK17" s="6">
        <f t="shared" si="5"/>
        <v>2</v>
      </c>
      <c r="AL17" s="6">
        <f t="shared" si="0"/>
        <v>0</v>
      </c>
      <c r="AM17" s="7">
        <f t="shared" si="1"/>
        <v>16</v>
      </c>
      <c r="AN17" s="8">
        <f t="shared" si="2"/>
        <v>87.5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 t="s">
        <v>341</v>
      </c>
      <c r="U18" s="11" t="s">
        <v>299</v>
      </c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15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93.75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16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16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10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 t="s">
        <v>311</v>
      </c>
      <c r="AA21" s="11" t="s">
        <v>341</v>
      </c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15</v>
      </c>
      <c r="AI21" s="5">
        <f t="shared" si="3"/>
        <v>0</v>
      </c>
      <c r="AJ21" s="6">
        <f t="shared" si="4"/>
        <v>0</v>
      </c>
      <c r="AK21" s="6">
        <f t="shared" si="5"/>
        <v>1</v>
      </c>
      <c r="AL21" s="6">
        <f>COUNTIF(B21:AD21,"L2")</f>
        <v>0</v>
      </c>
      <c r="AM21" s="7">
        <f t="shared" si="1"/>
        <v>16</v>
      </c>
      <c r="AN21" s="8">
        <f t="shared" si="2"/>
        <v>93.75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311</v>
      </c>
      <c r="F22" s="11"/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299</v>
      </c>
      <c r="Z22" s="11" t="s">
        <v>341</v>
      </c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15</v>
      </c>
      <c r="AI22" s="5">
        <f t="shared" si="3"/>
        <v>0</v>
      </c>
      <c r="AJ22" s="6">
        <f t="shared" si="4"/>
        <v>1</v>
      </c>
      <c r="AK22" s="6">
        <f t="shared" si="5"/>
        <v>1</v>
      </c>
      <c r="AL22" s="6">
        <f>COUNTIF(B22:AF22,"L2")</f>
        <v>0</v>
      </c>
      <c r="AM22" s="7">
        <f t="shared" si="1"/>
        <v>17</v>
      </c>
      <c r="AN22" s="8">
        <f t="shared" si="2"/>
        <v>88.235294117647058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/>
      <c r="AG23" s="12"/>
      <c r="AH23" s="5">
        <f t="shared" si="6"/>
        <v>18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18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299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14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15</v>
      </c>
      <c r="AN24" s="8">
        <f t="shared" si="2"/>
        <v>93.333333333333329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17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17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154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5</v>
      </c>
      <c r="AL26" s="47">
        <f t="shared" si="7"/>
        <v>0</v>
      </c>
      <c r="AM26" s="47">
        <f t="shared" si="7"/>
        <v>163</v>
      </c>
      <c r="AN26" s="48">
        <f>IF(AM26=0,"",(AM26-AI26-AJ26)*100)/AM26</f>
        <v>97.546012269938657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97.296012269938657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0.25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5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C3"/>
  </mergeCells>
  <conditionalFormatting sqref="B14:AF25">
    <cfRule type="cellIs" dxfId="359" priority="1" operator="equal">
      <formula>"P"</formula>
    </cfRule>
    <cfRule type="cellIs" dxfId="358" priority="6" operator="equal">
      <formula>"D"</formula>
    </cfRule>
    <cfRule type="cellIs" dxfId="357" priority="7" operator="equal">
      <formula>"S"</formula>
    </cfRule>
  </conditionalFormatting>
  <conditionalFormatting sqref="B15:AF25">
    <cfRule type="cellIs" dxfId="356" priority="2" operator="equal">
      <formula>"L2"</formula>
    </cfRule>
    <cfRule type="cellIs" dxfId="355" priority="3" operator="equal">
      <formula>"L1"</formula>
    </cfRule>
    <cfRule type="cellIs" dxfId="354" priority="4" operator="equal">
      <formula>"F"</formula>
    </cfRule>
    <cfRule type="cellIs" dxfId="353" priority="5" operator="equal">
      <formula>"F"</formula>
    </cfRule>
  </conditionalFormatting>
  <conditionalFormatting sqref="H14:I14 N14:AC14 C14:E15 J14:M15 B14:B18 G14:G21 F14:F25 AD14:AF25 I15 N15:Q18 V15:AA18 H15:H21 AB15:AC25 C16:D18 M16:M19 I16:K21 E16:E22 L16:L22 O19:Q19 V19:Y19 AA19 N19:N20 Z19:Z20 B19:D22 S20 X20 P20:P21 U20:W21 N21:O21 Q21:S21 X21:Z21 M21:M25 T21:T25 AA21:AA25 G22:K22 N22:S25 U22:Z25 B23:E25 G23:L25 R15:U19 Z15:AB15">
    <cfRule type="cellIs" dxfId="352" priority="8" stopIfTrue="1" operator="equal">
      <formula>"S"</formula>
    </cfRule>
    <cfRule type="cellIs" dxfId="351" priority="9" stopIfTrue="1" operator="equal">
      <formula>"D"</formula>
    </cfRule>
    <cfRule type="cellIs" dxfId="35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4"/>
  <dimension ref="A1:CG185"/>
  <sheetViews>
    <sheetView topLeftCell="A13" zoomScaleNormal="100" workbookViewId="0">
      <selection activeCell="X18" sqref="X18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106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144">
        <v>24416062</v>
      </c>
      <c r="AB3" s="144"/>
      <c r="AC3" s="144"/>
      <c r="AD3" s="144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333</v>
      </c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333</v>
      </c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333</v>
      </c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333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333</v>
      </c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299</v>
      </c>
      <c r="AG16" s="12"/>
      <c r="AH16" s="5">
        <f>COUNTIF(B16:AF16,"P")+COUNTIF(B16:AC16,"H")</f>
        <v>17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94.444444444444443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299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18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94.73684210526315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311</v>
      </c>
      <c r="U18" s="11" t="s">
        <v>311</v>
      </c>
      <c r="V18" s="11" t="s">
        <v>311</v>
      </c>
      <c r="W18" s="11" t="s">
        <v>311</v>
      </c>
      <c r="X18" s="11" t="s">
        <v>311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15</v>
      </c>
      <c r="AI18" s="5">
        <f t="shared" si="3"/>
        <v>0</v>
      </c>
      <c r="AJ18" s="6">
        <f t="shared" si="4"/>
        <v>0</v>
      </c>
      <c r="AK18" s="6">
        <f t="shared" si="5"/>
        <v>5</v>
      </c>
      <c r="AL18" s="6">
        <f t="shared" si="0"/>
        <v>0</v>
      </c>
      <c r="AM18" s="7">
        <f t="shared" si="1"/>
        <v>20</v>
      </c>
      <c r="AN18" s="8">
        <f t="shared" si="2"/>
        <v>75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299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11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91.666666666666657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299</v>
      </c>
      <c r="AC21" s="11" t="s">
        <v>341</v>
      </c>
      <c r="AD21" s="11" t="s">
        <v>299</v>
      </c>
      <c r="AE21" s="11" t="s">
        <v>55</v>
      </c>
      <c r="AF21" s="11" t="s">
        <v>56</v>
      </c>
      <c r="AG21" s="12"/>
      <c r="AH21" s="5">
        <f t="shared" si="6"/>
        <v>18</v>
      </c>
      <c r="AI21" s="5">
        <f t="shared" si="3"/>
        <v>0</v>
      </c>
      <c r="AJ21" s="6">
        <f t="shared" si="4"/>
        <v>2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90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299</v>
      </c>
      <c r="AG23" s="12"/>
      <c r="AH23" s="5">
        <f t="shared" si="6"/>
        <v>22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95.652173913043484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190</v>
      </c>
      <c r="AI26" s="47">
        <f t="shared" ref="AI26:AM26" si="7">SUM(AI14:AI25)</f>
        <v>0</v>
      </c>
      <c r="AJ26" s="47">
        <f t="shared" si="7"/>
        <v>6</v>
      </c>
      <c r="AK26" s="47">
        <f t="shared" si="7"/>
        <v>5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97.014925373134332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96.764925373134332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0.25</v>
      </c>
      <c r="AM31" s="61"/>
      <c r="AN31" s="43" t="s">
        <v>50</v>
      </c>
      <c r="AO31" s="42">
        <f>IF(AO30&lt;89,0,IF(AO30&gt;98,10,VLOOKUP(AO30,'[1]Pla. Aux.'!A18:B1118,2)))</f>
        <v>8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5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AA3:AD3"/>
  </mergeCells>
  <phoneticPr fontId="18" type="noConversion"/>
  <conditionalFormatting sqref="B14:AF25">
    <cfRule type="cellIs" dxfId="349" priority="1" operator="equal">
      <formula>"P"</formula>
    </cfRule>
    <cfRule type="cellIs" dxfId="348" priority="6" operator="equal">
      <formula>"D"</formula>
    </cfRule>
    <cfRule type="cellIs" dxfId="347" priority="7" operator="equal">
      <formula>"S"</formula>
    </cfRule>
  </conditionalFormatting>
  <conditionalFormatting sqref="B15:AF25">
    <cfRule type="cellIs" dxfId="346" priority="2" operator="equal">
      <formula>"L2"</formula>
    </cfRule>
    <cfRule type="cellIs" dxfId="345" priority="3" operator="equal">
      <formula>"L1"</formula>
    </cfRule>
    <cfRule type="cellIs" dxfId="344" priority="4" operator="equal">
      <formula>"F"</formula>
    </cfRule>
    <cfRule type="cellIs" dxfId="343" priority="5" operator="equal">
      <formula>"F"</formula>
    </cfRule>
  </conditionalFormatting>
  <conditionalFormatting sqref="H14:I14 N14:AC14 C14:E15 J14:M15 B14:B18 G14:G21 F14:F25 AD14:AF25 I15 R15:U19 H15:H21 AB15:AC25 C16:D18 M16:M19 E16:E22 L16:L22 U18:X18 O19:Q19 N19:N20 Z19:Z20 B19:D22 S20 X20 P20:P21 U20:W21 N21:O21 M21:M25 T21:T25 AA21:AA25 B23:E25 S15:V16 L16:O16 I16:K21 G18:J18 D19:G19 C20:E20 C22:K22 K19:M19 N15:Q18 F21:I21 G23:L25 E24:H24 C25:F25 K25:M25 L24:O24 N22:S25 Q25:T25 Q22:T22 Q21:Z21 U22:Z25 X22:AA22 V15:AA18 Z15:AC15 AA16:AC16 AB18:AE18 V19:AB19">
    <cfRule type="cellIs" dxfId="342" priority="8" stopIfTrue="1" operator="equal">
      <formula>"S"</formula>
    </cfRule>
    <cfRule type="cellIs" dxfId="341" priority="9" stopIfTrue="1" operator="equal">
      <formula>"D"</formula>
    </cfRule>
    <cfRule type="cellIs" dxfId="34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5"/>
  <dimension ref="A1:CG185"/>
  <sheetViews>
    <sheetView topLeftCell="A11" zoomScale="154" zoomScaleNormal="154" workbookViewId="0">
      <selection activeCell="D23" sqref="D2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105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30379972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299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299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10</v>
      </c>
      <c r="AI20" s="5">
        <f t="shared" si="3"/>
        <v>0</v>
      </c>
      <c r="AJ20" s="6">
        <f t="shared" si="4"/>
        <v>2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83.333333333333343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299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20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95.238095238095227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299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299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21</v>
      </c>
      <c r="AI23" s="5">
        <f t="shared" si="3"/>
        <v>0</v>
      </c>
      <c r="AJ23" s="6">
        <f t="shared" si="4"/>
        <v>2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91.304347826086953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196</v>
      </c>
      <c r="AI26" s="47">
        <f t="shared" ref="AI26:AM26" si="7">SUM(AI14:AI25)</f>
        <v>0</v>
      </c>
      <c r="AJ26" s="47">
        <f t="shared" si="7"/>
        <v>5</v>
      </c>
      <c r="AK26" s="47">
        <f t="shared" si="7"/>
        <v>0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97.512437810945272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97.512437810945272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339" priority="1" operator="equal">
      <formula>"P"</formula>
    </cfRule>
    <cfRule type="cellIs" dxfId="338" priority="6" operator="equal">
      <formula>"D"</formula>
    </cfRule>
    <cfRule type="cellIs" dxfId="337" priority="7" operator="equal">
      <formula>"S"</formula>
    </cfRule>
  </conditionalFormatting>
  <conditionalFormatting sqref="B15:AF25">
    <cfRule type="cellIs" dxfId="336" priority="2" operator="equal">
      <formula>"L2"</formula>
    </cfRule>
    <cfRule type="cellIs" dxfId="335" priority="3" operator="equal">
      <formula>"L1"</formula>
    </cfRule>
    <cfRule type="cellIs" dxfId="334" priority="4" operator="equal">
      <formula>"F"</formula>
    </cfRule>
    <cfRule type="cellIs" dxfId="333" priority="5" operator="equal">
      <formula>"F"</formula>
    </cfRule>
  </conditionalFormatting>
  <conditionalFormatting sqref="H14:I14 N14:AC14 C14:E15 J14:M15 B14:B18 G14:G21 F14:F25 I15 R15:U19 H15:H21 AB15:AC25 C16:D18 M16:M19 I16:K21 E16:E22 L16:L22 N19:N20 Z19:Z20 B19:D22 S20 X20 P20:P21 U20:W21 M21:M25 T21:T25 AA21:AA25 B23:E25 S15:V16 Z15:AC15 AA16:AC16 V15:AA18 U18:X18 V19:AB19 AB18:AE18 AD14:AF25 Q21:AD21 N15:Q18 L16:O16 I17:L17 G18:J18 D19:G19 K19:Q19 M21:O21 D20:E20 F21:I21 C22:K22 G23:L25 E24:H24 L24:O24 N22:S25 Q22:T22 S24:U24 U22:Z25 Y22:AA22 AA24:AB24 AC23:AE23">
    <cfRule type="cellIs" dxfId="332" priority="8" stopIfTrue="1" operator="equal">
      <formula>"S"</formula>
    </cfRule>
    <cfRule type="cellIs" dxfId="331" priority="9" stopIfTrue="1" operator="equal">
      <formula>"D"</formula>
    </cfRule>
    <cfRule type="cellIs" dxfId="33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6"/>
  <dimension ref="A1:CG185"/>
  <sheetViews>
    <sheetView topLeftCell="A10" zoomScale="124" zoomScaleNormal="124" workbookViewId="0">
      <selection activeCell="R24" sqref="R24:U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104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33509379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81">
        <v>3777569399</v>
      </c>
      <c r="T11" s="81">
        <v>3777569399</v>
      </c>
      <c r="U11" s="81">
        <v>3777569399</v>
      </c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299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18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94.73684210526315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311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18</v>
      </c>
      <c r="AI19" s="5">
        <f t="shared" si="3"/>
        <v>0</v>
      </c>
      <c r="AJ19" s="6">
        <f t="shared" si="4"/>
        <v>0</v>
      </c>
      <c r="AK19" s="6">
        <f t="shared" si="5"/>
        <v>1</v>
      </c>
      <c r="AL19" s="6">
        <f t="shared" si="0"/>
        <v>0</v>
      </c>
      <c r="AM19" s="7">
        <f t="shared" si="1"/>
        <v>19</v>
      </c>
      <c r="AN19" s="8">
        <f t="shared" si="2"/>
        <v>94.73684210526315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299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19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95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299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20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95.238095238095227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299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22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95.652173913043484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196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1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98.009950248756212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97.959950248756215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0.05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1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329" priority="1" operator="equal">
      <formula>"P"</formula>
    </cfRule>
    <cfRule type="cellIs" dxfId="328" priority="6" operator="equal">
      <formula>"D"</formula>
    </cfRule>
    <cfRule type="cellIs" dxfId="327" priority="7" operator="equal">
      <formula>"S"</formula>
    </cfRule>
  </conditionalFormatting>
  <conditionalFormatting sqref="B15:AF25">
    <cfRule type="cellIs" dxfId="326" priority="2" operator="equal">
      <formula>"L2"</formula>
    </cfRule>
    <cfRule type="cellIs" dxfId="325" priority="3" operator="equal">
      <formula>"L1"</formula>
    </cfRule>
    <cfRule type="cellIs" dxfId="324" priority="4" operator="equal">
      <formula>"F"</formula>
    </cfRule>
    <cfRule type="cellIs" dxfId="323" priority="5" operator="equal">
      <formula>"F"</formula>
    </cfRule>
  </conditionalFormatting>
  <conditionalFormatting sqref="H14:I14 N14:AC14 C14:E15 J14:M15 B14:B18 G14:G21 F14:F25 AD14:AF25 I15 R15:U19 H15:H21 AB15:AC25 C16:D18 M16:M19 I16:K21 E16:E22 L16:L22 N19:N20 Z19:Z20 B19:D22 S20 X20 P20:P21 U20:W21 N21:O21 M21:M25 T21:T25 AA21:AA25 B23:E25 S15:V16 Z15:AC15 AA16:AC16 V15:AA18 AB18:AE18 U18:X18 V19:AB19 Q21:Z21 AB21:AD21 AC23:AF23 U22:Z25 AA24:AC24 L16:O16 I17:L17 G18:J18 D19:G19 K19:Q19 N15:Q18 Q22:T22 N22:S25 L24:O24 F21:I21 C20:E20 C22:K22 E24:H24 G23:L25 C25:F25 K25:M25 Q25:T25 S24:U24">
    <cfRule type="cellIs" dxfId="322" priority="8" stopIfTrue="1" operator="equal">
      <formula>"S"</formula>
    </cfRule>
    <cfRule type="cellIs" dxfId="321" priority="9" stopIfTrue="1" operator="equal">
      <formula>"D"</formula>
    </cfRule>
    <cfRule type="cellIs" dxfId="32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7"/>
  <dimension ref="A1:CG185"/>
  <sheetViews>
    <sheetView topLeftCell="V16" zoomScale="136" zoomScaleNormal="136" workbookViewId="0">
      <selection activeCell="AO31" sqref="AO3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103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20780293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3777576287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/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/>
      <c r="AC15" s="11" t="s">
        <v>341</v>
      </c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/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/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/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14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14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/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/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/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299</v>
      </c>
      <c r="AE17" s="11" t="s">
        <v>341</v>
      </c>
      <c r="AF17" s="2"/>
      <c r="AG17" s="12"/>
      <c r="AH17" s="5">
        <f t="shared" ref="AH17:AH25" si="6">COUNTIF(B17:AF17,"P")+COUNTIF(B17:AC17,"H")</f>
        <v>15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16</v>
      </c>
      <c r="AN17" s="8">
        <f t="shared" si="2"/>
        <v>93.75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/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311</v>
      </c>
      <c r="O18" s="11" t="s">
        <v>311</v>
      </c>
      <c r="P18" s="11"/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/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/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14</v>
      </c>
      <c r="AI18" s="5">
        <f t="shared" si="3"/>
        <v>0</v>
      </c>
      <c r="AJ18" s="6">
        <f t="shared" si="4"/>
        <v>0</v>
      </c>
      <c r="AK18" s="6">
        <f t="shared" si="5"/>
        <v>2</v>
      </c>
      <c r="AL18" s="6">
        <f t="shared" si="0"/>
        <v>0</v>
      </c>
      <c r="AM18" s="7">
        <f t="shared" si="1"/>
        <v>16</v>
      </c>
      <c r="AN18" s="8">
        <f t="shared" si="2"/>
        <v>87.5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/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/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/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15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15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/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/>
      <c r="AG20" s="12"/>
      <c r="AH20" s="5">
        <f t="shared" si="6"/>
        <v>9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9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/>
      <c r="I21" s="11" t="s">
        <v>341</v>
      </c>
      <c r="J21" s="11" t="s">
        <v>55</v>
      </c>
      <c r="K21" s="11" t="s">
        <v>56</v>
      </c>
      <c r="L21" s="11" t="s">
        <v>311</v>
      </c>
      <c r="M21" s="11" t="s">
        <v>311</v>
      </c>
      <c r="N21" s="11" t="s">
        <v>311</v>
      </c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/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/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13</v>
      </c>
      <c r="AI21" s="5">
        <f t="shared" si="3"/>
        <v>0</v>
      </c>
      <c r="AJ21" s="6">
        <f t="shared" si="4"/>
        <v>0</v>
      </c>
      <c r="AK21" s="6">
        <f t="shared" si="5"/>
        <v>3</v>
      </c>
      <c r="AL21" s="6">
        <f>COUNTIF(B21:AD21,"L2")</f>
        <v>0</v>
      </c>
      <c r="AM21" s="7">
        <f t="shared" si="1"/>
        <v>16</v>
      </c>
      <c r="AN21" s="8">
        <f t="shared" si="2"/>
        <v>81.25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/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299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299</v>
      </c>
      <c r="R22" s="11" t="s">
        <v>341</v>
      </c>
      <c r="S22" s="11"/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/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16</v>
      </c>
      <c r="AI22" s="5">
        <f t="shared" si="3"/>
        <v>0</v>
      </c>
      <c r="AJ22" s="6">
        <f t="shared" si="4"/>
        <v>2</v>
      </c>
      <c r="AK22" s="6">
        <f t="shared" si="5"/>
        <v>0</v>
      </c>
      <c r="AL22" s="6">
        <f>COUNTIF(B22:AF22,"L2")</f>
        <v>0</v>
      </c>
      <c r="AM22" s="7">
        <f t="shared" si="1"/>
        <v>18</v>
      </c>
      <c r="AN22" s="8">
        <f t="shared" si="2"/>
        <v>88.888888888888886</v>
      </c>
      <c r="AO22" s="106"/>
      <c r="AP22" s="107"/>
    </row>
    <row r="23" spans="1:42" x14ac:dyDescent="0.25">
      <c r="A23" s="9" t="s">
        <v>43</v>
      </c>
      <c r="B23" s="11"/>
      <c r="C23" s="11" t="s">
        <v>341</v>
      </c>
      <c r="D23" s="11" t="s">
        <v>312</v>
      </c>
      <c r="E23" s="11" t="s">
        <v>55</v>
      </c>
      <c r="F23" s="11" t="s">
        <v>56</v>
      </c>
      <c r="G23" s="11" t="s">
        <v>312</v>
      </c>
      <c r="H23" s="11" t="s">
        <v>312</v>
      </c>
      <c r="I23" s="11" t="s">
        <v>312</v>
      </c>
      <c r="J23" s="11"/>
      <c r="K23" s="11" t="s">
        <v>312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/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/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/>
      <c r="AF23" s="11" t="s">
        <v>341</v>
      </c>
      <c r="AG23" s="12"/>
      <c r="AH23" s="5">
        <f t="shared" si="6"/>
        <v>13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5</v>
      </c>
      <c r="AM23" s="7">
        <f t="shared" si="1"/>
        <v>18</v>
      </c>
      <c r="AN23" s="8">
        <f t="shared" si="2"/>
        <v>72.222222222222214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299</v>
      </c>
      <c r="F24" s="11" t="s">
        <v>341</v>
      </c>
      <c r="G24" s="11"/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/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13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14</v>
      </c>
      <c r="AN24" s="8">
        <f t="shared" si="2"/>
        <v>92.857142857142861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/>
      <c r="M25" s="35" t="s">
        <v>341</v>
      </c>
      <c r="N25" s="35" t="s">
        <v>55</v>
      </c>
      <c r="O25" s="35" t="s">
        <v>56</v>
      </c>
      <c r="P25" s="35" t="s">
        <v>299</v>
      </c>
      <c r="Q25" s="35" t="s">
        <v>299</v>
      </c>
      <c r="R25" s="35"/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16</v>
      </c>
      <c r="AI25" s="36">
        <f t="shared" si="3"/>
        <v>0</v>
      </c>
      <c r="AJ25" s="37">
        <f t="shared" si="4"/>
        <v>2</v>
      </c>
      <c r="AK25" s="37">
        <f t="shared" si="5"/>
        <v>0</v>
      </c>
      <c r="AL25" s="37">
        <f>COUNTIF(B25:AE25,"L2")</f>
        <v>0</v>
      </c>
      <c r="AM25" s="38">
        <f t="shared" si="1"/>
        <v>18</v>
      </c>
      <c r="AN25" s="39">
        <f t="shared" si="2"/>
        <v>88.888888888888886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146</v>
      </c>
      <c r="AI26" s="47">
        <f t="shared" ref="AI26:AM26" si="7">SUM(AI14:AI25)</f>
        <v>0</v>
      </c>
      <c r="AJ26" s="47">
        <f t="shared" si="7"/>
        <v>6</v>
      </c>
      <c r="AK26" s="47">
        <f t="shared" si="7"/>
        <v>5</v>
      </c>
      <c r="AL26" s="47">
        <f t="shared" si="7"/>
        <v>5</v>
      </c>
      <c r="AM26" s="47">
        <f t="shared" si="7"/>
        <v>162</v>
      </c>
      <c r="AN26" s="48">
        <f>IF(AM26=0,"",(AM26-AI26-AJ26)*100)/AM26</f>
        <v>96.296296296296291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8</v>
      </c>
      <c r="AN30" s="43" t="s">
        <v>48</v>
      </c>
      <c r="AO30" s="44">
        <f>AN26-AL31</f>
        <v>96.046296296296291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0.25</v>
      </c>
      <c r="AM31" s="61"/>
      <c r="AN31" s="43" t="s">
        <v>50</v>
      </c>
      <c r="AO31" s="42">
        <f>IF(AO30&lt;89,0,IF(AO30&gt;98,10,VLOOKUP(AO30,'[1]Pla. Aux.'!A18:B1118,2)))</f>
        <v>8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5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319" priority="1" operator="equal">
      <formula>"P"</formula>
    </cfRule>
    <cfRule type="cellIs" dxfId="318" priority="6" operator="equal">
      <formula>"D"</formula>
    </cfRule>
    <cfRule type="cellIs" dxfId="317" priority="7" operator="equal">
      <formula>"S"</formula>
    </cfRule>
  </conditionalFormatting>
  <conditionalFormatting sqref="B15:AF25">
    <cfRule type="cellIs" dxfId="316" priority="2" operator="equal">
      <formula>"L2"</formula>
    </cfRule>
    <cfRule type="cellIs" dxfId="315" priority="3" operator="equal">
      <formula>"L1"</formula>
    </cfRule>
    <cfRule type="cellIs" dxfId="314" priority="4" operator="equal">
      <formula>"F"</formula>
    </cfRule>
    <cfRule type="cellIs" dxfId="31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312" priority="8" stopIfTrue="1" operator="equal">
      <formula>"S"</formula>
    </cfRule>
    <cfRule type="cellIs" dxfId="311" priority="9" stopIfTrue="1" operator="equal">
      <formula>"D"</formula>
    </cfRule>
    <cfRule type="cellIs" dxfId="31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8"/>
  <dimension ref="A1:CG185"/>
  <sheetViews>
    <sheetView topLeftCell="G22" zoomScale="136" zoomScaleNormal="136" workbookViewId="0">
      <selection activeCell="F18" sqref="F18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102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28801878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348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299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17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94.444444444444443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299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18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94.73684210526315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299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18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94.73684210526315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299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11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91.666666666666657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299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19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95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83" t="s">
        <v>300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20</v>
      </c>
      <c r="AI22" s="5">
        <f t="shared" si="3"/>
        <v>1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95.238095238095227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299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300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21</v>
      </c>
      <c r="AI23" s="5">
        <f t="shared" si="3"/>
        <v>1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91.304347826086953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83" t="s">
        <v>300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83" t="s">
        <v>300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16</v>
      </c>
      <c r="AI24" s="5">
        <f t="shared" si="3"/>
        <v>2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88.888888888888886</v>
      </c>
      <c r="AO24" s="106"/>
      <c r="AP24" s="107"/>
    </row>
    <row r="25" spans="1:42" ht="15.75" thickBot="1" x14ac:dyDescent="0.3">
      <c r="A25" s="17" t="s">
        <v>45</v>
      </c>
      <c r="B25" s="84" t="s">
        <v>300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20</v>
      </c>
      <c r="AI25" s="36">
        <f t="shared" si="3"/>
        <v>1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95.238095238095227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190</v>
      </c>
      <c r="AI26" s="47">
        <f t="shared" ref="AI26:AM26" si="7">SUM(AI14:AI25)</f>
        <v>5</v>
      </c>
      <c r="AJ26" s="47">
        <f t="shared" si="7"/>
        <v>6</v>
      </c>
      <c r="AK26" s="47">
        <f t="shared" si="7"/>
        <v>0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94.527363184079604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6</v>
      </c>
      <c r="AN30" s="43" t="s">
        <v>48</v>
      </c>
      <c r="AO30" s="44">
        <f>AN26-AL31</f>
        <v>94.527363184079604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6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309" priority="1" operator="equal">
      <formula>"P"</formula>
    </cfRule>
    <cfRule type="cellIs" dxfId="308" priority="6" operator="equal">
      <formula>"D"</formula>
    </cfRule>
    <cfRule type="cellIs" dxfId="307" priority="7" operator="equal">
      <formula>"S"</formula>
    </cfRule>
  </conditionalFormatting>
  <conditionalFormatting sqref="B15:AF25">
    <cfRule type="cellIs" dxfId="306" priority="2" operator="equal">
      <formula>"L2"</formula>
    </cfRule>
    <cfRule type="cellIs" dxfId="305" priority="3" operator="equal">
      <formula>"L1"</formula>
    </cfRule>
    <cfRule type="cellIs" dxfId="304" priority="4" operator="equal">
      <formula>"F"</formula>
    </cfRule>
    <cfRule type="cellIs" dxfId="303" priority="5" operator="equal">
      <formula>"F"</formula>
    </cfRule>
  </conditionalFormatting>
  <conditionalFormatting sqref="H14:I14 N14:AC14 C14:E15 J14:M15 B14:B18 G14:G21 F14:F25 I15 N15:Q18 R15:U19 H15:H21 AB15:AC25 C16:D18 M16:M19 I16:K21 E16:E22 L16:L22 N19:N20 Z19:Z20 B19:D22 S20 X20 P20:P21 U20:W21 N21:O21 Q21:S21 M21:M25 B23:E25 G23:L25 T15:V15 M16:O16 AA15:AC16 AC18:AE18 V19:AB19 V15:AA18 O18:Q19 L19:M19 H18:J18 E19:G19 C20:E20 AB21:AD21 D22:K22 R22:T22 N22:S25 F24:H24 D25:F25 K25:M25 M24:O24 R25:T25 T21:AA25 AA24:AC24 AD14:AF25">
    <cfRule type="cellIs" dxfId="302" priority="8" stopIfTrue="1" operator="equal">
      <formula>"S"</formula>
    </cfRule>
    <cfRule type="cellIs" dxfId="301" priority="9" stopIfTrue="1" operator="equal">
      <formula>"D"</formula>
    </cfRule>
    <cfRule type="cellIs" dxfId="30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9"/>
  <dimension ref="A1:CG185"/>
  <sheetViews>
    <sheetView topLeftCell="A14" zoomScale="96" zoomScaleNormal="96" workbookViewId="0">
      <selection activeCell="AG26" sqref="AG26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101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8">
        <v>36481641</v>
      </c>
      <c r="AA3" s="148"/>
      <c r="AB3" s="148"/>
      <c r="AC3" s="148"/>
      <c r="AD3" s="148"/>
      <c r="AE3" s="148"/>
      <c r="AF3" s="148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3777593616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/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/>
      <c r="AC15" s="11" t="s">
        <v>341</v>
      </c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/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/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/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14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14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/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/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/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16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16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/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/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/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/>
      <c r="AE18" s="11" t="s">
        <v>341</v>
      </c>
      <c r="AF18" s="11" t="s">
        <v>55</v>
      </c>
      <c r="AG18" s="12"/>
      <c r="AH18" s="5">
        <f t="shared" si="6"/>
        <v>16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/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/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/>
      <c r="AB19" s="11" t="s">
        <v>341</v>
      </c>
      <c r="AC19" s="11" t="s">
        <v>55</v>
      </c>
      <c r="AD19" s="11" t="s">
        <v>56</v>
      </c>
      <c r="AE19" s="11" t="s">
        <v>311</v>
      </c>
      <c r="AF19" s="2"/>
      <c r="AG19" s="12"/>
      <c r="AH19" s="5">
        <f t="shared" si="6"/>
        <v>14</v>
      </c>
      <c r="AI19" s="5">
        <f t="shared" si="3"/>
        <v>0</v>
      </c>
      <c r="AJ19" s="6">
        <f t="shared" si="4"/>
        <v>0</v>
      </c>
      <c r="AK19" s="6">
        <f t="shared" si="5"/>
        <v>1</v>
      </c>
      <c r="AL19" s="6">
        <f t="shared" si="0"/>
        <v>0</v>
      </c>
      <c r="AM19" s="7">
        <f t="shared" si="1"/>
        <v>15</v>
      </c>
      <c r="AN19" s="8">
        <f t="shared" si="2"/>
        <v>93.333333333333329</v>
      </c>
      <c r="AO19" s="106"/>
      <c r="AP19" s="107"/>
    </row>
    <row r="20" spans="1:42" x14ac:dyDescent="0.25">
      <c r="A20" s="9" t="s">
        <v>40</v>
      </c>
      <c r="B20" s="11" t="s">
        <v>311</v>
      </c>
      <c r="C20" s="11" t="s">
        <v>311</v>
      </c>
      <c r="D20" s="11"/>
      <c r="E20" s="11" t="s">
        <v>311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/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/>
      <c r="AG20" s="12"/>
      <c r="AH20" s="5">
        <f t="shared" si="6"/>
        <v>6</v>
      </c>
      <c r="AI20" s="5">
        <f t="shared" si="3"/>
        <v>0</v>
      </c>
      <c r="AJ20" s="6">
        <f t="shared" si="4"/>
        <v>0</v>
      </c>
      <c r="AK20" s="6">
        <f t="shared" si="5"/>
        <v>3</v>
      </c>
      <c r="AL20" s="6">
        <f>COUNTIF(B20:AD20,"L2")</f>
        <v>0</v>
      </c>
      <c r="AM20" s="7">
        <f t="shared" si="1"/>
        <v>9</v>
      </c>
      <c r="AN20" s="8">
        <f t="shared" si="2"/>
        <v>66.666666666666657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/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/>
      <c r="W21" s="11" t="s">
        <v>341</v>
      </c>
      <c r="X21" s="11" t="s">
        <v>55</v>
      </c>
      <c r="Y21" s="11" t="s">
        <v>56</v>
      </c>
      <c r="Z21" s="11" t="s">
        <v>311</v>
      </c>
      <c r="AA21" s="11" t="s">
        <v>311</v>
      </c>
      <c r="AB21" s="11" t="s">
        <v>311</v>
      </c>
      <c r="AC21" s="11"/>
      <c r="AD21" s="11" t="s">
        <v>311</v>
      </c>
      <c r="AE21" s="11" t="s">
        <v>55</v>
      </c>
      <c r="AF21" s="11" t="s">
        <v>56</v>
      </c>
      <c r="AG21" s="12"/>
      <c r="AH21" s="5">
        <f t="shared" si="6"/>
        <v>12</v>
      </c>
      <c r="AI21" s="5">
        <f t="shared" si="3"/>
        <v>0</v>
      </c>
      <c r="AJ21" s="6">
        <f t="shared" si="4"/>
        <v>0</v>
      </c>
      <c r="AK21" s="6">
        <f t="shared" si="5"/>
        <v>4</v>
      </c>
      <c r="AL21" s="6">
        <f>COUNTIF(B21:AD21,"L2")</f>
        <v>0</v>
      </c>
      <c r="AM21" s="7">
        <f t="shared" si="1"/>
        <v>16</v>
      </c>
      <c r="AN21" s="8">
        <f t="shared" si="2"/>
        <v>75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/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/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/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18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18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/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/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/>
      <c r="Y23" s="11" t="s">
        <v>311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/>
      <c r="AF23" s="11" t="s">
        <v>341</v>
      </c>
      <c r="AG23" s="12"/>
      <c r="AH23" s="5">
        <f t="shared" si="6"/>
        <v>17</v>
      </c>
      <c r="AI23" s="5">
        <f t="shared" si="3"/>
        <v>0</v>
      </c>
      <c r="AJ23" s="6">
        <f t="shared" si="4"/>
        <v>0</v>
      </c>
      <c r="AK23" s="6">
        <f t="shared" si="5"/>
        <v>1</v>
      </c>
      <c r="AL23" s="6">
        <f>COUNTIF(B23:AF23,"L2")</f>
        <v>0</v>
      </c>
      <c r="AM23" s="7">
        <f t="shared" si="1"/>
        <v>18</v>
      </c>
      <c r="AN23" s="8">
        <f t="shared" si="2"/>
        <v>94.444444444444443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/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/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/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14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14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/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/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/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18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18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153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9</v>
      </c>
      <c r="AL26" s="47">
        <f t="shared" si="7"/>
        <v>0</v>
      </c>
      <c r="AM26" s="47">
        <f t="shared" si="7"/>
        <v>162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99.55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0.45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9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299" priority="1" operator="equal">
      <formula>"P"</formula>
    </cfRule>
    <cfRule type="cellIs" dxfId="298" priority="6" operator="equal">
      <formula>"D"</formula>
    </cfRule>
    <cfRule type="cellIs" dxfId="297" priority="7" operator="equal">
      <formula>"S"</formula>
    </cfRule>
  </conditionalFormatting>
  <conditionalFormatting sqref="B15:AF25">
    <cfRule type="cellIs" dxfId="296" priority="2" operator="equal">
      <formula>"L2"</formula>
    </cfRule>
    <cfRule type="cellIs" dxfId="295" priority="3" operator="equal">
      <formula>"L1"</formula>
    </cfRule>
    <cfRule type="cellIs" dxfId="294" priority="4" operator="equal">
      <formula>"F"</formula>
    </cfRule>
    <cfRule type="cellIs" dxfId="29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92" priority="8" stopIfTrue="1" operator="equal">
      <formula>"S"</formula>
    </cfRule>
    <cfRule type="cellIs" dxfId="291" priority="9" stopIfTrue="1" operator="equal">
      <formula>"D"</formula>
    </cfRule>
    <cfRule type="cellIs" dxfId="29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0"/>
  <dimension ref="A1:CG185"/>
  <sheetViews>
    <sheetView topLeftCell="B18" zoomScale="124" zoomScaleNormal="124" workbookViewId="0">
      <selection activeCell="AC25" sqref="AC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100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299</v>
      </c>
      <c r="E17" s="11" t="s">
        <v>341</v>
      </c>
      <c r="F17" s="11" t="s">
        <v>55</v>
      </c>
      <c r="G17" s="11" t="s">
        <v>56</v>
      </c>
      <c r="H17" s="11" t="s">
        <v>299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17</v>
      </c>
      <c r="AI17" s="5">
        <f t="shared" si="3"/>
        <v>0</v>
      </c>
      <c r="AJ17" s="6">
        <f t="shared" si="4"/>
        <v>2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89.473684210526315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299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19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95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299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11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91.666666666666657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299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299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19</v>
      </c>
      <c r="AI22" s="5">
        <f t="shared" si="3"/>
        <v>0</v>
      </c>
      <c r="AJ22" s="6">
        <f t="shared" si="4"/>
        <v>2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90.476190476190482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195</v>
      </c>
      <c r="AI26" s="47">
        <f t="shared" ref="AI26:AM26" si="7">SUM(AI14:AI25)</f>
        <v>0</v>
      </c>
      <c r="AJ26" s="47">
        <f t="shared" si="7"/>
        <v>6</v>
      </c>
      <c r="AK26" s="47">
        <f t="shared" si="7"/>
        <v>0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97.014925373134332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97.014925373134332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289" priority="1" operator="equal">
      <formula>"P"</formula>
    </cfRule>
    <cfRule type="cellIs" dxfId="288" priority="6" operator="equal">
      <formula>"D"</formula>
    </cfRule>
    <cfRule type="cellIs" dxfId="287" priority="7" operator="equal">
      <formula>"S"</formula>
    </cfRule>
  </conditionalFormatting>
  <conditionalFormatting sqref="B15:AF25">
    <cfRule type="cellIs" dxfId="286" priority="2" operator="equal">
      <formula>"L2"</formula>
    </cfRule>
    <cfRule type="cellIs" dxfId="285" priority="3" operator="equal">
      <formula>"L1"</formula>
    </cfRule>
    <cfRule type="cellIs" dxfId="284" priority="4" operator="equal">
      <formula>"F"</formula>
    </cfRule>
    <cfRule type="cellIs" dxfId="283" priority="5" operator="equal">
      <formula>"F"</formula>
    </cfRule>
  </conditionalFormatting>
  <conditionalFormatting sqref="H14:I14 N14:AC14 C14:E15 J14:M15 B14:B18 G14:G21 F14:F25 AD14:AF25 I15 H15:H21 AB15:AC25 C16:D18 M16:M19 I16:K21 E16:E22 L16:L22 N19:N20 Z19:Z20 B19:D22 S20 X20 P20:P21 U20:W21 N21:O21 M21:M25 T21:T25 AA21:AA25 R15:U19 S16:V16 Z15:AC15 AA16:AC16 V15:AA18 V19:AB19 AB18:AE18 X21:AD21 X22:AA22 Q21:V21 Q22:T22 N22:S25 Q25:T25 S24:U24 U22:Z25 AC23:AF23 AA24:AC24 L16:O16 D19:G19 G18:J18 J17:L17 K19:Q19 N15:Q18 F21:H21 D22:K22 E24:H24 L24:O24 K25:M25 C25:F25 G23:L25 B23:E25">
    <cfRule type="cellIs" dxfId="282" priority="8" stopIfTrue="1" operator="equal">
      <formula>"S"</formula>
    </cfRule>
    <cfRule type="cellIs" dxfId="281" priority="9" stopIfTrue="1" operator="equal">
      <formula>"D"</formula>
    </cfRule>
    <cfRule type="cellIs" dxfId="28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7" zoomScale="112" zoomScaleNormal="112" workbookViewId="0">
      <selection sqref="A1:AP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306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32656056</v>
      </c>
      <c r="AA3" s="144"/>
      <c r="AB3" s="144"/>
      <c r="AC3" s="144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3777542842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 t="s">
        <v>341</v>
      </c>
      <c r="Z15" s="11"/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 t="s">
        <v>341</v>
      </c>
      <c r="L16" s="11"/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 t="s">
        <v>341</v>
      </c>
      <c r="S16" s="11"/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11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11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 t="s">
        <v>341</v>
      </c>
      <c r="I17" s="11"/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 t="s">
        <v>341</v>
      </c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 t="s">
        <v>341</v>
      </c>
      <c r="AD17" s="11"/>
      <c r="AE17" s="11" t="s">
        <v>341</v>
      </c>
      <c r="AF17" s="2"/>
      <c r="AG17" s="12"/>
      <c r="AH17" s="5">
        <f t="shared" ref="AH17:AH25" si="6">COUNTIF(B17:AF17,"P")+COUNTIF(B17:AC17,"H")</f>
        <v>11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11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 t="s">
        <v>341</v>
      </c>
      <c r="N18" s="11"/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 t="s">
        <v>341</v>
      </c>
      <c r="U18" s="11"/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 t="s">
        <v>341</v>
      </c>
      <c r="AB18" s="11"/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12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 t="s">
        <v>311</v>
      </c>
      <c r="K19" s="11"/>
      <c r="L19" s="11" t="s">
        <v>311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 t="s">
        <v>311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9</v>
      </c>
      <c r="AI19" s="5">
        <f t="shared" si="3"/>
        <v>0</v>
      </c>
      <c r="AJ19" s="6">
        <f t="shared" si="4"/>
        <v>0</v>
      </c>
      <c r="AK19" s="6">
        <f t="shared" si="5"/>
        <v>3</v>
      </c>
      <c r="AL19" s="6">
        <f t="shared" si="0"/>
        <v>0</v>
      </c>
      <c r="AM19" s="7">
        <f t="shared" si="1"/>
        <v>12</v>
      </c>
      <c r="AN19" s="8">
        <f t="shared" si="2"/>
        <v>75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 t="s">
        <v>341</v>
      </c>
      <c r="AF20" s="16" t="s">
        <v>341</v>
      </c>
      <c r="AG20" s="12"/>
      <c r="AH20" s="5">
        <f t="shared" si="6"/>
        <v>7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7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/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 t="s">
        <v>341</v>
      </c>
      <c r="M21" s="11"/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 t="s">
        <v>341</v>
      </c>
      <c r="AA21" s="11"/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12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 t="s">
        <v>341</v>
      </c>
      <c r="J22" s="11"/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/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 t="s">
        <v>341</v>
      </c>
      <c r="X22" s="11"/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12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12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 t="s">
        <v>341</v>
      </c>
      <c r="H23" s="11"/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 t="s">
        <v>341</v>
      </c>
      <c r="O23" s="11"/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 t="s">
        <v>341</v>
      </c>
      <c r="V23" s="11"/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 t="s">
        <v>341</v>
      </c>
      <c r="AC23" s="11"/>
      <c r="AD23" s="11" t="s">
        <v>341</v>
      </c>
      <c r="AE23" s="11" t="s">
        <v>341</v>
      </c>
      <c r="AF23" s="11"/>
      <c r="AG23" s="12"/>
      <c r="AH23" s="5">
        <f t="shared" si="6"/>
        <v>14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14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 t="s">
        <v>341</v>
      </c>
      <c r="M24" s="11" t="s">
        <v>311</v>
      </c>
      <c r="N24" s="11" t="s">
        <v>311</v>
      </c>
      <c r="O24" s="11"/>
      <c r="P24" s="11" t="s">
        <v>55</v>
      </c>
      <c r="Q24" s="11" t="s">
        <v>56</v>
      </c>
      <c r="R24" s="11" t="s">
        <v>341</v>
      </c>
      <c r="S24" s="11"/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9</v>
      </c>
      <c r="AI24" s="5">
        <f t="shared" si="3"/>
        <v>0</v>
      </c>
      <c r="AJ24" s="6">
        <f t="shared" si="4"/>
        <v>0</v>
      </c>
      <c r="AK24" s="6">
        <f t="shared" si="5"/>
        <v>2</v>
      </c>
      <c r="AL24" s="6">
        <f>COUNTIF(B24:AF24,"L2")</f>
        <v>0</v>
      </c>
      <c r="AM24" s="7">
        <f t="shared" si="1"/>
        <v>11</v>
      </c>
      <c r="AN24" s="8">
        <f t="shared" si="2"/>
        <v>81.818181818181827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 t="s">
        <v>341</v>
      </c>
      <c r="Q25" s="35"/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 t="s">
        <v>341</v>
      </c>
      <c r="X25" s="35"/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/>
      <c r="AF25" s="35" t="s">
        <v>341</v>
      </c>
      <c r="AG25" s="18"/>
      <c r="AH25" s="36">
        <f t="shared" si="6"/>
        <v>12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12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115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5</v>
      </c>
      <c r="AL26" s="47">
        <f t="shared" si="7"/>
        <v>0</v>
      </c>
      <c r="AM26" s="47">
        <f t="shared" si="7"/>
        <v>120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99.75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0.25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5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1:AP1"/>
    <mergeCell ref="B3:U3"/>
    <mergeCell ref="V3:Y3"/>
    <mergeCell ref="B5:U5"/>
    <mergeCell ref="W5:AK5"/>
    <mergeCell ref="AL5:AP5"/>
    <mergeCell ref="Z3:AC3"/>
    <mergeCell ref="B6:U6"/>
    <mergeCell ref="W6:AK6"/>
    <mergeCell ref="AL6:AP6"/>
    <mergeCell ref="B7:U7"/>
    <mergeCell ref="AB7:AC7"/>
    <mergeCell ref="AD7:AE7"/>
    <mergeCell ref="AF7:AG7"/>
    <mergeCell ref="AL7:AP7"/>
    <mergeCell ref="AB8:AC8"/>
    <mergeCell ref="AD8:AE8"/>
    <mergeCell ref="AF8:AG8"/>
    <mergeCell ref="AL8:AP8"/>
    <mergeCell ref="AB9:AC9"/>
    <mergeCell ref="AD9:AE9"/>
    <mergeCell ref="AF9:AG9"/>
    <mergeCell ref="AL9:AP9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12:AC12"/>
    <mergeCell ref="AD12:AE12"/>
    <mergeCell ref="AF12:AG12"/>
    <mergeCell ref="AL12:AP12"/>
    <mergeCell ref="AG13:AH13"/>
    <mergeCell ref="AO13:AP1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</mergeCells>
  <conditionalFormatting sqref="B14:AF23 B25:AF25 B24:K24 M24:AF24">
    <cfRule type="cellIs" dxfId="279" priority="1" operator="equal">
      <formula>"P"</formula>
    </cfRule>
    <cfRule type="cellIs" dxfId="278" priority="6" operator="equal">
      <formula>"D"</formula>
    </cfRule>
    <cfRule type="cellIs" dxfId="277" priority="7" operator="equal">
      <formula>"S"</formula>
    </cfRule>
  </conditionalFormatting>
  <conditionalFormatting sqref="B15:AF23 B25:AF25 B24:K24 M24:AF24">
    <cfRule type="cellIs" dxfId="276" priority="2" operator="equal">
      <formula>"L2"</formula>
    </cfRule>
    <cfRule type="cellIs" dxfId="275" priority="3" operator="equal">
      <formula>"L1"</formula>
    </cfRule>
    <cfRule type="cellIs" dxfId="274" priority="4" operator="equal">
      <formula>"F"</formula>
    </cfRule>
    <cfRule type="cellIs" dxfId="27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T21:T25 AA21:AA25 G22:K22 N22:S25 U22:Z25 B23:E25 G23:L23 G25:L25 G24:K24 M21:M25">
    <cfRule type="cellIs" dxfId="272" priority="8" stopIfTrue="1" operator="equal">
      <formula>"S"</formula>
    </cfRule>
    <cfRule type="cellIs" dxfId="271" priority="9" stopIfTrue="1" operator="equal">
      <formula>"D"</formula>
    </cfRule>
    <cfRule type="cellIs" dxfId="27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1"/>
  <dimension ref="A1:CG185"/>
  <sheetViews>
    <sheetView topLeftCell="A10" zoomScale="95" zoomScaleNormal="95" workbookViewId="0">
      <selection activeCell="G24" sqref="G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99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32276186</v>
      </c>
      <c r="AA3" s="144"/>
      <c r="AB3" s="144"/>
      <c r="AC3" s="144"/>
      <c r="AD3" s="144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3777596633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299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18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94.73684210526315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299</v>
      </c>
      <c r="AF22" s="2"/>
      <c r="AG22" s="12"/>
      <c r="AH22" s="5">
        <f>COUNTIF(B22:AF22,"P")+COUNTIF(B22:AC22,"H")</f>
        <v>20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95.238095238095227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311</v>
      </c>
      <c r="E24" s="11" t="s">
        <v>311</v>
      </c>
      <c r="F24" s="11" t="s">
        <v>341</v>
      </c>
      <c r="G24" s="11" t="s">
        <v>299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15</v>
      </c>
      <c r="AI24" s="5">
        <f t="shared" si="3"/>
        <v>0</v>
      </c>
      <c r="AJ24" s="6">
        <f t="shared" si="4"/>
        <v>1</v>
      </c>
      <c r="AK24" s="6">
        <f t="shared" si="5"/>
        <v>2</v>
      </c>
      <c r="AL24" s="6">
        <f>COUNTIF(B24:AF24,"L2")</f>
        <v>0</v>
      </c>
      <c r="AM24" s="7">
        <f t="shared" si="1"/>
        <v>18</v>
      </c>
      <c r="AN24" s="8">
        <f t="shared" si="2"/>
        <v>83.333333333333343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196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2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98.507462686567166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98.407462686567172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0.1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2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D3"/>
  </mergeCells>
  <conditionalFormatting sqref="B14:AF25">
    <cfRule type="cellIs" dxfId="269" priority="1" operator="equal">
      <formula>"P"</formula>
    </cfRule>
    <cfRule type="cellIs" dxfId="268" priority="6" operator="equal">
      <formula>"D"</formula>
    </cfRule>
    <cfRule type="cellIs" dxfId="267" priority="7" operator="equal">
      <formula>"S"</formula>
    </cfRule>
  </conditionalFormatting>
  <conditionalFormatting sqref="B15:AF25">
    <cfRule type="cellIs" dxfId="266" priority="2" operator="equal">
      <formula>"L2"</formula>
    </cfRule>
    <cfRule type="cellIs" dxfId="265" priority="3" operator="equal">
      <formula>"L1"</formula>
    </cfRule>
    <cfRule type="cellIs" dxfId="264" priority="4" operator="equal">
      <formula>"F"</formula>
    </cfRule>
    <cfRule type="cellIs" dxfId="263" priority="5" operator="equal">
      <formula>"F"</formula>
    </cfRule>
  </conditionalFormatting>
  <conditionalFormatting sqref="H14:I14 N14:AC14 C14:E15 J14:M15 B14:B18 G14:G21 F14:F25 I15 R15:U19 H15:H21 AB15:AC25 C16:D18 M16:M19 I16:K21 E16:E22 L16:L22 O19:Q19 N19:N20 Z19:Z20 B19:D22 S20 X20 P20:P21 U20:W21 N21:O21 M21:M25 T21:T25 AA21:AA25 B23:E25 S15:V16 Z15:AC15 AA16:AC16 V15:AA18 U18:X18 AB18:AE18 L16:O16 I17:L17 G18:J18 N15:Q18 K19:M19 V19:AB19 AD14:AF25 AC23:AF23 AA24:AC24 U22:Z25 X22:AA22 Q21:AD21 Q22:T22 F21:I21 G23:L25 L24:O24 S24:U24 C22:K22 C25:F25 K25:M25 N22:S25">
    <cfRule type="cellIs" dxfId="262" priority="8" stopIfTrue="1" operator="equal">
      <formula>"S"</formula>
    </cfRule>
    <cfRule type="cellIs" dxfId="261" priority="9" stopIfTrue="1" operator="equal">
      <formula>"D"</formula>
    </cfRule>
    <cfRule type="cellIs" dxfId="26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2"/>
  <dimension ref="A1:CG185"/>
  <sheetViews>
    <sheetView topLeftCell="A10" zoomScale="130" zoomScaleNormal="130" workbookViewId="0">
      <selection activeCell="P26" sqref="P26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98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33768542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3777506686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299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18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94.73684210526315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299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299</v>
      </c>
      <c r="AF18" s="11" t="s">
        <v>55</v>
      </c>
      <c r="AG18" s="12"/>
      <c r="AH18" s="5">
        <f t="shared" si="6"/>
        <v>18</v>
      </c>
      <c r="AI18" s="5">
        <f t="shared" si="3"/>
        <v>0</v>
      </c>
      <c r="AJ18" s="6">
        <f t="shared" si="4"/>
        <v>2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90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311</v>
      </c>
      <c r="D22" s="11" t="s">
        <v>311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299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18</v>
      </c>
      <c r="AI22" s="5">
        <f t="shared" si="3"/>
        <v>0</v>
      </c>
      <c r="AJ22" s="6">
        <f t="shared" si="4"/>
        <v>1</v>
      </c>
      <c r="AK22" s="6">
        <f t="shared" si="5"/>
        <v>2</v>
      </c>
      <c r="AL22" s="6">
        <f>COUNTIF(B22:AF22,"L2")</f>
        <v>0</v>
      </c>
      <c r="AM22" s="7">
        <f t="shared" si="1"/>
        <v>21</v>
      </c>
      <c r="AN22" s="8">
        <f t="shared" si="2"/>
        <v>85.714285714285708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299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22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95.652173913043484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194</v>
      </c>
      <c r="AI26" s="47">
        <f t="shared" ref="AI26:AM26" si="7">SUM(AI14:AI25)</f>
        <v>0</v>
      </c>
      <c r="AJ26" s="47">
        <f t="shared" si="7"/>
        <v>5</v>
      </c>
      <c r="AK26" s="47">
        <f t="shared" si="7"/>
        <v>2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97.512437810945272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97.412437810945278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0.1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2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259" priority="1" operator="equal">
      <formula>"P"</formula>
    </cfRule>
    <cfRule type="cellIs" dxfId="258" priority="6" operator="equal">
      <formula>"D"</formula>
    </cfRule>
    <cfRule type="cellIs" dxfId="257" priority="7" operator="equal">
      <formula>"S"</formula>
    </cfRule>
  </conditionalFormatting>
  <conditionalFormatting sqref="B15:AF25">
    <cfRule type="cellIs" dxfId="256" priority="2" operator="equal">
      <formula>"L2"</formula>
    </cfRule>
    <cfRule type="cellIs" dxfId="255" priority="3" operator="equal">
      <formula>"L1"</formula>
    </cfRule>
    <cfRule type="cellIs" dxfId="254" priority="4" operator="equal">
      <formula>"F"</formula>
    </cfRule>
    <cfRule type="cellIs" dxfId="253" priority="5" operator="equal">
      <formula>"F"</formula>
    </cfRule>
  </conditionalFormatting>
  <conditionalFormatting sqref="H14:I14 N14:AC14 C14:E15 J14:M15 B14:B18 G14:G21 F14:F25 I15 N15:Q18 R15:U19 H15:H21 AB15:AC25 C16:D18 M16:M19 E16:E22 L16:L22 N19:N20 Z19:Z20 B19:D22 S20 X20 P20:P21 U20:W21 M21:M25 T21:T25 AA21:AA25 G22:K22 B23:E25 S15:V16 U18:X18 V15:AA18 Z15:AC15 AA16:AC16 AB18:AD18 V19:AB19 AD14:AF25 AC23:AF23 AA24:AC24 U22:Z25 Q21:AD21 L16:O16 I16:K21 G18:J18 D19:G19 K19:Q19 C20:E20 M21:O21 N22:S25 Q22:T22 S24:U24 F21:H21 G23:L25 L24:O24 Q25:T25 K25:M25 E24:H24 C25:F25">
    <cfRule type="cellIs" dxfId="252" priority="8" stopIfTrue="1" operator="equal">
      <formula>"S"</formula>
    </cfRule>
    <cfRule type="cellIs" dxfId="251" priority="9" stopIfTrue="1" operator="equal">
      <formula>"D"</formula>
    </cfRule>
    <cfRule type="cellIs" dxfId="25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3"/>
  <dimension ref="A1:CG185"/>
  <sheetViews>
    <sheetView zoomScale="95" zoomScaleNormal="95" workbookViewId="0">
      <selection activeCell="AA22" sqref="AA2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97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 t="s">
        <v>311</v>
      </c>
      <c r="V15" s="11" t="s">
        <v>311</v>
      </c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2</v>
      </c>
      <c r="AL15" s="6">
        <f t="shared" si="0"/>
        <v>0</v>
      </c>
      <c r="AM15" s="7">
        <f t="shared" si="1"/>
        <v>2</v>
      </c>
      <c r="AN15" s="8">
        <f t="shared" si="2"/>
        <v>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 t="s">
        <v>312</v>
      </c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1</v>
      </c>
      <c r="AM17" s="7">
        <f t="shared" si="1"/>
        <v>1</v>
      </c>
      <c r="AN17" s="8">
        <f t="shared" si="2"/>
        <v>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 t="s">
        <v>299</v>
      </c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</v>
      </c>
      <c r="AN18" s="8">
        <f t="shared" si="2"/>
        <v>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 t="s">
        <v>311</v>
      </c>
      <c r="K19" s="11" t="s">
        <v>311</v>
      </c>
      <c r="L19" s="11" t="s">
        <v>311</v>
      </c>
      <c r="M19" s="11" t="s">
        <v>311</v>
      </c>
      <c r="N19" s="11" t="s">
        <v>311</v>
      </c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5</v>
      </c>
      <c r="AL19" s="6">
        <f t="shared" si="0"/>
        <v>0</v>
      </c>
      <c r="AM19" s="7">
        <f t="shared" si="1"/>
        <v>5</v>
      </c>
      <c r="AN19" s="8">
        <f t="shared" si="2"/>
        <v>0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 t="s">
        <v>299</v>
      </c>
      <c r="AG20" s="12"/>
      <c r="AH20" s="5">
        <f t="shared" si="6"/>
        <v>0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</v>
      </c>
      <c r="AN20" s="8">
        <f t="shared" si="2"/>
        <v>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 t="s">
        <v>299</v>
      </c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1</v>
      </c>
      <c r="AN21" s="8">
        <f t="shared" si="2"/>
        <v>0</v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 t="s">
        <v>299</v>
      </c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1</v>
      </c>
      <c r="AN22" s="8">
        <f t="shared" si="2"/>
        <v>0</v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7</v>
      </c>
      <c r="AL26" s="47">
        <f t="shared" si="7"/>
        <v>1</v>
      </c>
      <c r="AM26" s="47">
        <f t="shared" si="7"/>
        <v>12</v>
      </c>
      <c r="AN26" s="48">
        <f>IF(AM26=0,"",(AM26-AI26-AJ26)*100)/AM26</f>
        <v>66.666666666666671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66.316666666666677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0.35000000000000003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7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249" priority="1" operator="equal">
      <formula>"P"</formula>
    </cfRule>
    <cfRule type="cellIs" dxfId="248" priority="6" operator="equal">
      <formula>"D"</formula>
    </cfRule>
    <cfRule type="cellIs" dxfId="247" priority="7" operator="equal">
      <formula>"S"</formula>
    </cfRule>
  </conditionalFormatting>
  <conditionalFormatting sqref="B15:AF25">
    <cfRule type="cellIs" dxfId="246" priority="2" operator="equal">
      <formula>"L2"</formula>
    </cfRule>
    <cfRule type="cellIs" dxfId="245" priority="3" operator="equal">
      <formula>"L1"</formula>
    </cfRule>
    <cfRule type="cellIs" dxfId="244" priority="4" operator="equal">
      <formula>"F"</formula>
    </cfRule>
    <cfRule type="cellIs" dxfId="24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42" priority="8" stopIfTrue="1" operator="equal">
      <formula>"S"</formula>
    </cfRule>
    <cfRule type="cellIs" dxfId="241" priority="9" stopIfTrue="1" operator="equal">
      <formula>"D"</formula>
    </cfRule>
    <cfRule type="cellIs" dxfId="24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4"/>
  <dimension ref="A1:CG185"/>
  <sheetViews>
    <sheetView zoomScale="95" zoomScaleNormal="95" workbookViewId="0">
      <selection activeCell="T21" sqref="T2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96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 t="s">
        <v>299</v>
      </c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</v>
      </c>
      <c r="AN18" s="8">
        <f t="shared" si="2"/>
        <v>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 t="s">
        <v>299</v>
      </c>
      <c r="AG20" s="12"/>
      <c r="AH20" s="5">
        <f t="shared" si="6"/>
        <v>0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</v>
      </c>
      <c r="AN20" s="8">
        <f t="shared" si="2"/>
        <v>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 t="s">
        <v>299</v>
      </c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1</v>
      </c>
      <c r="AN21" s="8">
        <f t="shared" si="2"/>
        <v>0</v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0</v>
      </c>
      <c r="AL26" s="47">
        <f t="shared" si="7"/>
        <v>0</v>
      </c>
      <c r="AM26" s="47">
        <f t="shared" si="7"/>
        <v>3</v>
      </c>
      <c r="AN26" s="48">
        <f>IF(AM26=0,"",(AM26-AI26-AJ26)*100)/AM26</f>
        <v>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239" priority="1" operator="equal">
      <formula>"P"</formula>
    </cfRule>
    <cfRule type="cellIs" dxfId="238" priority="6" operator="equal">
      <formula>"D"</formula>
    </cfRule>
    <cfRule type="cellIs" dxfId="237" priority="7" operator="equal">
      <formula>"S"</formula>
    </cfRule>
  </conditionalFormatting>
  <conditionalFormatting sqref="B15:AF25">
    <cfRule type="cellIs" dxfId="236" priority="2" operator="equal">
      <formula>"L2"</formula>
    </cfRule>
    <cfRule type="cellIs" dxfId="235" priority="3" operator="equal">
      <formula>"L1"</formula>
    </cfRule>
    <cfRule type="cellIs" dxfId="234" priority="4" operator="equal">
      <formula>"F"</formula>
    </cfRule>
    <cfRule type="cellIs" dxfId="23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32" priority="8" stopIfTrue="1" operator="equal">
      <formula>"S"</formula>
    </cfRule>
    <cfRule type="cellIs" dxfId="231" priority="9" stopIfTrue="1" operator="equal">
      <formula>"D"</formula>
    </cfRule>
    <cfRule type="cellIs" dxfId="23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5"/>
  <dimension ref="A1:CG185"/>
  <sheetViews>
    <sheetView topLeftCell="A13" zoomScale="95" zoomScaleNormal="95" workbookViewId="0">
      <selection activeCell="B22" sqref="B2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94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26508288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3777810809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/>
      <c r="U15" s="11"/>
      <c r="V15" s="11"/>
      <c r="W15" s="11" t="s">
        <v>55</v>
      </c>
      <c r="X15" s="11" t="s">
        <v>56</v>
      </c>
      <c r="Y15" s="11" t="s">
        <v>341</v>
      </c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2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2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 t="s">
        <v>341</v>
      </c>
      <c r="L16" s="11"/>
      <c r="M16" s="11"/>
      <c r="N16" s="11"/>
      <c r="O16" s="11"/>
      <c r="P16" s="11" t="s">
        <v>55</v>
      </c>
      <c r="Q16" s="11" t="s">
        <v>56</v>
      </c>
      <c r="R16" s="11" t="s">
        <v>341</v>
      </c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3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3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 t="s">
        <v>341</v>
      </c>
      <c r="I17" s="11"/>
      <c r="J17" s="11"/>
      <c r="K17" s="11"/>
      <c r="L17" s="11"/>
      <c r="M17" s="11" t="s">
        <v>55</v>
      </c>
      <c r="N17" s="11" t="s">
        <v>56</v>
      </c>
      <c r="O17" s="11" t="s">
        <v>341</v>
      </c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/>
      <c r="Y17" s="11"/>
      <c r="Z17" s="11"/>
      <c r="AA17" s="11" t="s">
        <v>55</v>
      </c>
      <c r="AB17" s="11" t="s">
        <v>56</v>
      </c>
      <c r="AC17" s="11" t="s">
        <v>341</v>
      </c>
      <c r="AD17" s="11"/>
      <c r="AE17" s="11"/>
      <c r="AF17" s="2"/>
      <c r="AG17" s="12"/>
      <c r="AH17" s="5">
        <f t="shared" ref="AH17:AH25" si="6">COUNTIF(B17:AF17,"P")+COUNTIF(B17:AC17,"H")</f>
        <v>4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4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/>
      <c r="I18" s="11"/>
      <c r="J18" s="11"/>
      <c r="K18" s="11" t="s">
        <v>55</v>
      </c>
      <c r="L18" s="11" t="s">
        <v>56</v>
      </c>
      <c r="M18" s="11" t="s">
        <v>341</v>
      </c>
      <c r="N18" s="11"/>
      <c r="O18" s="11"/>
      <c r="P18" s="11"/>
      <c r="Q18" s="11"/>
      <c r="R18" s="11" t="s">
        <v>55</v>
      </c>
      <c r="S18" s="11" t="s">
        <v>56</v>
      </c>
      <c r="T18" s="11" t="s">
        <v>341</v>
      </c>
      <c r="U18" s="11"/>
      <c r="V18" s="11"/>
      <c r="W18" s="11"/>
      <c r="X18" s="11"/>
      <c r="Y18" s="11" t="s">
        <v>55</v>
      </c>
      <c r="Z18" s="11" t="s">
        <v>56</v>
      </c>
      <c r="AA18" s="11" t="s">
        <v>341</v>
      </c>
      <c r="AB18" s="11"/>
      <c r="AC18" s="11"/>
      <c r="AD18" s="11"/>
      <c r="AE18" s="11"/>
      <c r="AF18" s="11" t="s">
        <v>55</v>
      </c>
      <c r="AG18" s="12"/>
      <c r="AH18" s="5">
        <f t="shared" si="6"/>
        <v>4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4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/>
      <c r="F19" s="11"/>
      <c r="G19" s="11"/>
      <c r="H19" s="11" t="s">
        <v>55</v>
      </c>
      <c r="I19" s="11" t="s">
        <v>56</v>
      </c>
      <c r="J19" s="11" t="s">
        <v>341</v>
      </c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/>
      <c r="AA19" s="11"/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4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4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/>
      <c r="AF20" s="16"/>
      <c r="AG20" s="12"/>
      <c r="AH20" s="5">
        <f t="shared" si="6"/>
        <v>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/>
      <c r="G21" s="11"/>
      <c r="H21" s="11"/>
      <c r="I21" s="11"/>
      <c r="J21" s="11" t="s">
        <v>55</v>
      </c>
      <c r="K21" s="11" t="s">
        <v>56</v>
      </c>
      <c r="L21" s="11" t="s">
        <v>341</v>
      </c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/>
      <c r="V21" s="11"/>
      <c r="W21" s="11"/>
      <c r="X21" s="11" t="s">
        <v>55</v>
      </c>
      <c r="Y21" s="11" t="s">
        <v>56</v>
      </c>
      <c r="Z21" s="11" t="s">
        <v>341</v>
      </c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4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4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/>
      <c r="E22" s="11"/>
      <c r="F22" s="11"/>
      <c r="G22" s="11" t="s">
        <v>55</v>
      </c>
      <c r="H22" s="11" t="s">
        <v>56</v>
      </c>
      <c r="I22" s="11" t="s">
        <v>341</v>
      </c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4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4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 t="s">
        <v>341</v>
      </c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 t="s">
        <v>341</v>
      </c>
      <c r="AC23" s="11"/>
      <c r="AD23" s="11"/>
      <c r="AE23" s="11"/>
      <c r="AF23" s="11"/>
      <c r="AG23" s="12"/>
      <c r="AH23" s="5">
        <f t="shared" si="6"/>
        <v>2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/>
      <c r="G24" s="11"/>
      <c r="H24" s="11"/>
      <c r="I24" s="11" t="s">
        <v>55</v>
      </c>
      <c r="J24" s="11" t="s">
        <v>56</v>
      </c>
      <c r="K24" s="11" t="s">
        <v>341</v>
      </c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2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2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 t="s">
        <v>341</v>
      </c>
      <c r="Q25" s="35"/>
      <c r="R25" s="35"/>
      <c r="S25" s="35"/>
      <c r="T25" s="35"/>
      <c r="U25" s="35" t="s">
        <v>55</v>
      </c>
      <c r="V25" s="35" t="s">
        <v>56</v>
      </c>
      <c r="W25" s="35" t="s">
        <v>341</v>
      </c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/>
      <c r="AF25" s="35"/>
      <c r="AG25" s="18"/>
      <c r="AH25" s="36">
        <f t="shared" si="6"/>
        <v>3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3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34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34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229" priority="1" operator="equal">
      <formula>"P"</formula>
    </cfRule>
    <cfRule type="cellIs" dxfId="228" priority="6" operator="equal">
      <formula>"D"</formula>
    </cfRule>
    <cfRule type="cellIs" dxfId="227" priority="7" operator="equal">
      <formula>"S"</formula>
    </cfRule>
  </conditionalFormatting>
  <conditionalFormatting sqref="B15:AF25">
    <cfRule type="cellIs" dxfId="226" priority="2" operator="equal">
      <formula>"L2"</formula>
    </cfRule>
    <cfRule type="cellIs" dxfId="225" priority="3" operator="equal">
      <formula>"L1"</formula>
    </cfRule>
    <cfRule type="cellIs" dxfId="224" priority="4" operator="equal">
      <formula>"F"</formula>
    </cfRule>
    <cfRule type="cellIs" dxfId="22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22" priority="8" stopIfTrue="1" operator="equal">
      <formula>"S"</formula>
    </cfRule>
    <cfRule type="cellIs" dxfId="221" priority="9" stopIfTrue="1" operator="equal">
      <formula>"D"</formula>
    </cfRule>
    <cfRule type="cellIs" dxfId="22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6"/>
  <dimension ref="A1:CG185"/>
  <sheetViews>
    <sheetView topLeftCell="A14" zoomScale="106" zoomScaleNormal="106" workbookViewId="0">
      <selection activeCell="AF25" sqref="AF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93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333</v>
      </c>
      <c r="AC9" s="123"/>
      <c r="AD9" s="124" t="s">
        <v>333</v>
      </c>
      <c r="AE9" s="123"/>
      <c r="AF9" s="124" t="s">
        <v>333</v>
      </c>
      <c r="AG9" s="123"/>
      <c r="AH9" s="58" t="s">
        <v>333</v>
      </c>
      <c r="AI9" s="58" t="s">
        <v>333</v>
      </c>
      <c r="AJ9" s="58" t="s">
        <v>333</v>
      </c>
      <c r="AK9" s="58" t="s">
        <v>333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333</v>
      </c>
      <c r="AC10" s="123"/>
      <c r="AD10" s="124" t="s">
        <v>333</v>
      </c>
      <c r="AE10" s="123"/>
      <c r="AF10" s="124" t="s">
        <v>333</v>
      </c>
      <c r="AG10" s="123"/>
      <c r="AH10" s="58" t="s">
        <v>333</v>
      </c>
      <c r="AI10" s="58" t="s">
        <v>333</v>
      </c>
      <c r="AJ10" s="58" t="s">
        <v>333</v>
      </c>
      <c r="AK10" s="58" t="s">
        <v>333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333</v>
      </c>
      <c r="AC11" s="123"/>
      <c r="AD11" s="122" t="s">
        <v>333</v>
      </c>
      <c r="AE11" s="123"/>
      <c r="AF11" s="124" t="s">
        <v>333</v>
      </c>
      <c r="AG11" s="123"/>
      <c r="AH11" s="58" t="s">
        <v>333</v>
      </c>
      <c r="AI11" s="58" t="s">
        <v>333</v>
      </c>
      <c r="AJ11" s="58" t="s">
        <v>333</v>
      </c>
      <c r="AK11" s="58" t="s">
        <v>333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333</v>
      </c>
      <c r="AC12" s="110"/>
      <c r="AD12" s="111" t="s">
        <v>333</v>
      </c>
      <c r="AE12" s="110"/>
      <c r="AF12" s="109" t="s">
        <v>333</v>
      </c>
      <c r="AG12" s="110"/>
      <c r="AH12" s="59" t="s">
        <v>333</v>
      </c>
      <c r="AI12" s="59" t="s">
        <v>333</v>
      </c>
      <c r="AJ12" s="59" t="s">
        <v>333</v>
      </c>
      <c r="AK12" s="59" t="s">
        <v>333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 t="s">
        <v>311</v>
      </c>
      <c r="T15" s="11" t="s">
        <v>311</v>
      </c>
      <c r="U15" s="11" t="s">
        <v>311</v>
      </c>
      <c r="V15" s="11" t="s">
        <v>311</v>
      </c>
      <c r="W15" s="11" t="s">
        <v>55</v>
      </c>
      <c r="X15" s="11" t="s">
        <v>56</v>
      </c>
      <c r="Y15" s="11"/>
      <c r="Z15" s="11" t="s">
        <v>311</v>
      </c>
      <c r="AA15" s="11" t="s">
        <v>311</v>
      </c>
      <c r="AB15" s="11" t="s">
        <v>311</v>
      </c>
      <c r="AC15" s="11" t="s">
        <v>311</v>
      </c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8</v>
      </c>
      <c r="AL15" s="6">
        <f t="shared" si="0"/>
        <v>0</v>
      </c>
      <c r="AM15" s="7">
        <f t="shared" si="1"/>
        <v>8</v>
      </c>
      <c r="AN15" s="8">
        <f t="shared" si="2"/>
        <v>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311</v>
      </c>
      <c r="G16" s="11" t="s">
        <v>311</v>
      </c>
      <c r="H16" s="11" t="s">
        <v>311</v>
      </c>
      <c r="I16" s="11" t="s">
        <v>55</v>
      </c>
      <c r="J16" s="11" t="s">
        <v>56</v>
      </c>
      <c r="K16" s="11"/>
      <c r="L16" s="11" t="s">
        <v>311</v>
      </c>
      <c r="M16" s="11" t="s">
        <v>311</v>
      </c>
      <c r="N16" s="11" t="s">
        <v>311</v>
      </c>
      <c r="O16" s="11" t="s">
        <v>312</v>
      </c>
      <c r="P16" s="11" t="s">
        <v>55</v>
      </c>
      <c r="Q16" s="11" t="s">
        <v>56</v>
      </c>
      <c r="R16" s="11"/>
      <c r="S16" s="11" t="s">
        <v>311</v>
      </c>
      <c r="T16" s="11" t="s">
        <v>311</v>
      </c>
      <c r="U16" s="11" t="s">
        <v>311</v>
      </c>
      <c r="V16" s="11" t="s">
        <v>311</v>
      </c>
      <c r="W16" s="11" t="s">
        <v>55</v>
      </c>
      <c r="X16" s="11" t="s">
        <v>56</v>
      </c>
      <c r="Y16" s="11" t="s">
        <v>70</v>
      </c>
      <c r="Z16" s="11" t="s">
        <v>311</v>
      </c>
      <c r="AA16" s="11" t="s">
        <v>311</v>
      </c>
      <c r="AB16" s="11" t="s">
        <v>311</v>
      </c>
      <c r="AC16" s="11" t="s">
        <v>311</v>
      </c>
      <c r="AD16" s="11" t="s">
        <v>55</v>
      </c>
      <c r="AE16" s="11" t="s">
        <v>56</v>
      </c>
      <c r="AF16" s="11" t="s">
        <v>311</v>
      </c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15</v>
      </c>
      <c r="AL16" s="6">
        <f t="shared" si="0"/>
        <v>1</v>
      </c>
      <c r="AM16" s="7">
        <f t="shared" si="1"/>
        <v>16</v>
      </c>
      <c r="AN16" s="8">
        <f t="shared" si="2"/>
        <v>0</v>
      </c>
      <c r="AO16" s="106"/>
      <c r="AP16" s="107"/>
    </row>
    <row r="17" spans="1:42" x14ac:dyDescent="0.25">
      <c r="A17" s="9" t="s">
        <v>37</v>
      </c>
      <c r="B17" s="11" t="s">
        <v>311</v>
      </c>
      <c r="C17" s="11" t="s">
        <v>70</v>
      </c>
      <c r="D17" s="11" t="s">
        <v>311</v>
      </c>
      <c r="E17" s="11" t="s">
        <v>311</v>
      </c>
      <c r="F17" s="11" t="s">
        <v>55</v>
      </c>
      <c r="G17" s="11" t="s">
        <v>56</v>
      </c>
      <c r="H17" s="11"/>
      <c r="I17" s="11" t="s">
        <v>311</v>
      </c>
      <c r="J17" s="11" t="s">
        <v>311</v>
      </c>
      <c r="K17" s="11" t="s">
        <v>311</v>
      </c>
      <c r="L17" s="11" t="s">
        <v>311</v>
      </c>
      <c r="M17" s="11" t="s">
        <v>55</v>
      </c>
      <c r="N17" s="11" t="s">
        <v>56</v>
      </c>
      <c r="O17" s="11"/>
      <c r="P17" s="11" t="s">
        <v>312</v>
      </c>
      <c r="Q17" s="11" t="s">
        <v>312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 t="s">
        <v>312</v>
      </c>
      <c r="X17" s="11" t="s">
        <v>312</v>
      </c>
      <c r="Y17" s="11" t="s">
        <v>312</v>
      </c>
      <c r="Z17" s="11" t="s">
        <v>312</v>
      </c>
      <c r="AA17" s="11" t="s">
        <v>55</v>
      </c>
      <c r="AB17" s="11" t="s">
        <v>56</v>
      </c>
      <c r="AC17" s="11" t="s">
        <v>312</v>
      </c>
      <c r="AD17" s="11" t="s">
        <v>312</v>
      </c>
      <c r="AE17" s="11" t="s">
        <v>312</v>
      </c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7</v>
      </c>
      <c r="AL17" s="6">
        <f t="shared" si="0"/>
        <v>9</v>
      </c>
      <c r="AM17" s="7">
        <f t="shared" si="1"/>
        <v>16</v>
      </c>
      <c r="AN17" s="8">
        <f t="shared" si="2"/>
        <v>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 t="s">
        <v>312</v>
      </c>
      <c r="H18" s="11" t="s">
        <v>312</v>
      </c>
      <c r="I18" s="11" t="s">
        <v>312</v>
      </c>
      <c r="J18" s="11" t="s">
        <v>312</v>
      </c>
      <c r="K18" s="11" t="s">
        <v>55</v>
      </c>
      <c r="L18" s="11" t="s">
        <v>56</v>
      </c>
      <c r="M18" s="11"/>
      <c r="N18" s="11" t="s">
        <v>312</v>
      </c>
      <c r="O18" s="11" t="s">
        <v>312</v>
      </c>
      <c r="P18" s="11" t="s">
        <v>312</v>
      </c>
      <c r="Q18" s="11" t="s">
        <v>312</v>
      </c>
      <c r="R18" s="11" t="s">
        <v>55</v>
      </c>
      <c r="S18" s="11" t="s">
        <v>56</v>
      </c>
      <c r="T18" s="11"/>
      <c r="U18" s="11" t="s">
        <v>312</v>
      </c>
      <c r="V18" s="11" t="s">
        <v>312</v>
      </c>
      <c r="W18" s="11" t="s">
        <v>312</v>
      </c>
      <c r="X18" s="11" t="s">
        <v>312</v>
      </c>
      <c r="Y18" s="11" t="s">
        <v>55</v>
      </c>
      <c r="Z18" s="11" t="s">
        <v>56</v>
      </c>
      <c r="AA18" s="11"/>
      <c r="AB18" s="11" t="s">
        <v>312</v>
      </c>
      <c r="AC18" s="11" t="s">
        <v>312</v>
      </c>
      <c r="AD18" s="11" t="s">
        <v>312</v>
      </c>
      <c r="AE18" s="11" t="s">
        <v>312</v>
      </c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16</v>
      </c>
      <c r="AM18" s="7">
        <f t="shared" si="1"/>
        <v>16</v>
      </c>
      <c r="AN18" s="8">
        <f t="shared" si="2"/>
        <v>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 t="s">
        <v>312</v>
      </c>
      <c r="E19" s="11" t="s">
        <v>312</v>
      </c>
      <c r="F19" s="11" t="s">
        <v>312</v>
      </c>
      <c r="G19" s="11" t="s">
        <v>312</v>
      </c>
      <c r="H19" s="11" t="s">
        <v>55</v>
      </c>
      <c r="I19" s="11" t="s">
        <v>56</v>
      </c>
      <c r="J19" s="11"/>
      <c r="K19" s="11" t="s">
        <v>312</v>
      </c>
      <c r="L19" s="11" t="s">
        <v>312</v>
      </c>
      <c r="M19" s="11" t="s">
        <v>312</v>
      </c>
      <c r="N19" s="11" t="s">
        <v>312</v>
      </c>
      <c r="O19" s="11" t="s">
        <v>55</v>
      </c>
      <c r="P19" s="11" t="s">
        <v>56</v>
      </c>
      <c r="Q19" s="11" t="s">
        <v>70</v>
      </c>
      <c r="R19" s="11" t="s">
        <v>312</v>
      </c>
      <c r="S19" s="11" t="s">
        <v>312</v>
      </c>
      <c r="T19" s="11" t="s">
        <v>312</v>
      </c>
      <c r="U19" s="11" t="s">
        <v>70</v>
      </c>
      <c r="V19" s="11" t="s">
        <v>55</v>
      </c>
      <c r="W19" s="11" t="s">
        <v>56</v>
      </c>
      <c r="X19" s="11"/>
      <c r="Y19" s="11" t="s">
        <v>312</v>
      </c>
      <c r="Z19" s="11" t="s">
        <v>312</v>
      </c>
      <c r="AA19" s="11" t="s">
        <v>312</v>
      </c>
      <c r="AB19" s="11" t="s">
        <v>312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15</v>
      </c>
      <c r="AM19" s="7">
        <f t="shared" si="1"/>
        <v>15</v>
      </c>
      <c r="AN19" s="8">
        <f t="shared" si="2"/>
        <v>0</v>
      </c>
      <c r="AO19" s="106"/>
      <c r="AP19" s="107"/>
    </row>
    <row r="20" spans="1:42" x14ac:dyDescent="0.25">
      <c r="A20" s="9" t="s">
        <v>40</v>
      </c>
      <c r="B20" s="11" t="s">
        <v>312</v>
      </c>
      <c r="C20" s="11" t="s">
        <v>312</v>
      </c>
      <c r="D20" s="11" t="s">
        <v>312</v>
      </c>
      <c r="E20" s="11" t="s">
        <v>312</v>
      </c>
      <c r="F20" s="11" t="s">
        <v>55</v>
      </c>
      <c r="G20" s="11" t="s">
        <v>56</v>
      </c>
      <c r="H20" s="11"/>
      <c r="I20" s="11" t="s">
        <v>312</v>
      </c>
      <c r="J20" s="11" t="s">
        <v>70</v>
      </c>
      <c r="K20" s="65" t="s">
        <v>312</v>
      </c>
      <c r="L20" s="65" t="s">
        <v>312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 t="s">
        <v>312</v>
      </c>
      <c r="AE20" s="16" t="s">
        <v>312</v>
      </c>
      <c r="AF20" s="16" t="s">
        <v>312</v>
      </c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8</v>
      </c>
      <c r="AM20" s="7">
        <f t="shared" si="1"/>
        <v>8</v>
      </c>
      <c r="AN20" s="8">
        <f t="shared" si="2"/>
        <v>0</v>
      </c>
      <c r="AO20" s="108"/>
      <c r="AP20" s="107"/>
    </row>
    <row r="21" spans="1:42" x14ac:dyDescent="0.25">
      <c r="A21" s="9" t="s">
        <v>41</v>
      </c>
      <c r="B21" s="11" t="s">
        <v>312</v>
      </c>
      <c r="C21" s="11" t="s">
        <v>55</v>
      </c>
      <c r="D21" s="11" t="s">
        <v>56</v>
      </c>
      <c r="E21" s="11"/>
      <c r="F21" s="11" t="s">
        <v>312</v>
      </c>
      <c r="G21" s="11" t="s">
        <v>312</v>
      </c>
      <c r="H21" s="11" t="s">
        <v>312</v>
      </c>
      <c r="I21" s="11" t="s">
        <v>312</v>
      </c>
      <c r="J21" s="11" t="s">
        <v>55</v>
      </c>
      <c r="K21" s="11" t="s">
        <v>56</v>
      </c>
      <c r="L21" s="11"/>
      <c r="M21" s="11" t="s">
        <v>312</v>
      </c>
      <c r="N21" s="11" t="s">
        <v>312</v>
      </c>
      <c r="O21" s="11" t="s">
        <v>312</v>
      </c>
      <c r="P21" s="11" t="s">
        <v>70</v>
      </c>
      <c r="Q21" s="11" t="s">
        <v>55</v>
      </c>
      <c r="R21" s="11" t="s">
        <v>56</v>
      </c>
      <c r="S21" s="11" t="s">
        <v>312</v>
      </c>
      <c r="T21" s="11" t="s">
        <v>312</v>
      </c>
      <c r="U21" s="11" t="s">
        <v>312</v>
      </c>
      <c r="V21" s="11" t="s">
        <v>312</v>
      </c>
      <c r="W21" s="11" t="s">
        <v>312</v>
      </c>
      <c r="X21" s="11" t="s">
        <v>55</v>
      </c>
      <c r="Y21" s="11" t="s">
        <v>56</v>
      </c>
      <c r="Z21" s="11"/>
      <c r="AA21" s="11" t="s">
        <v>312</v>
      </c>
      <c r="AB21" s="11" t="s">
        <v>312</v>
      </c>
      <c r="AC21" s="11" t="s">
        <v>312</v>
      </c>
      <c r="AD21" s="11" t="s">
        <v>312</v>
      </c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17</v>
      </c>
      <c r="AM21" s="7">
        <f t="shared" si="1"/>
        <v>17</v>
      </c>
      <c r="AN21" s="8">
        <f t="shared" si="2"/>
        <v>0</v>
      </c>
      <c r="AO21" s="108"/>
      <c r="AP21" s="107"/>
    </row>
    <row r="22" spans="1:42" x14ac:dyDescent="0.25">
      <c r="A22" s="9" t="s">
        <v>42</v>
      </c>
      <c r="B22" s="11"/>
      <c r="C22" s="11" t="s">
        <v>312</v>
      </c>
      <c r="D22" s="11" t="s">
        <v>312</v>
      </c>
      <c r="E22" s="11" t="s">
        <v>312</v>
      </c>
      <c r="F22" s="11" t="s">
        <v>312</v>
      </c>
      <c r="G22" s="11" t="s">
        <v>55</v>
      </c>
      <c r="H22" s="11" t="s">
        <v>56</v>
      </c>
      <c r="I22" s="11"/>
      <c r="J22" s="11" t="s">
        <v>312</v>
      </c>
      <c r="K22" s="11" t="s">
        <v>312</v>
      </c>
      <c r="L22" s="11" t="s">
        <v>70</v>
      </c>
      <c r="M22" s="11" t="s">
        <v>312</v>
      </c>
      <c r="N22" s="11" t="s">
        <v>55</v>
      </c>
      <c r="O22" s="11" t="s">
        <v>56</v>
      </c>
      <c r="P22" s="11"/>
      <c r="Q22" s="11" t="s">
        <v>312</v>
      </c>
      <c r="R22" s="11" t="s">
        <v>312</v>
      </c>
      <c r="S22" s="11" t="s">
        <v>312</v>
      </c>
      <c r="T22" s="11" t="s">
        <v>312</v>
      </c>
      <c r="U22" s="11" t="s">
        <v>55</v>
      </c>
      <c r="V22" s="11" t="s">
        <v>56</v>
      </c>
      <c r="W22" s="11"/>
      <c r="X22" s="11" t="s">
        <v>312</v>
      </c>
      <c r="Y22" s="11" t="s">
        <v>312</v>
      </c>
      <c r="Z22" s="11" t="s">
        <v>312</v>
      </c>
      <c r="AA22" s="11" t="s">
        <v>312</v>
      </c>
      <c r="AB22" s="11" t="s">
        <v>55</v>
      </c>
      <c r="AC22" s="11" t="s">
        <v>56</v>
      </c>
      <c r="AD22" s="11"/>
      <c r="AE22" s="11" t="s">
        <v>312</v>
      </c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16</v>
      </c>
      <c r="AM22" s="7">
        <f t="shared" si="1"/>
        <v>16</v>
      </c>
      <c r="AN22" s="8">
        <f t="shared" si="2"/>
        <v>0</v>
      </c>
      <c r="AO22" s="106"/>
      <c r="AP22" s="107"/>
    </row>
    <row r="23" spans="1:42" x14ac:dyDescent="0.25">
      <c r="A23" s="9" t="s">
        <v>43</v>
      </c>
      <c r="B23" s="11" t="s">
        <v>312</v>
      </c>
      <c r="C23" s="11" t="s">
        <v>312</v>
      </c>
      <c r="D23" s="11" t="s">
        <v>312</v>
      </c>
      <c r="E23" s="11" t="s">
        <v>55</v>
      </c>
      <c r="F23" s="11" t="s">
        <v>56</v>
      </c>
      <c r="G23" s="11"/>
      <c r="H23" s="11" t="s">
        <v>312</v>
      </c>
      <c r="I23" s="11" t="s">
        <v>312</v>
      </c>
      <c r="J23" s="11" t="s">
        <v>311</v>
      </c>
      <c r="K23" s="11" t="s">
        <v>311</v>
      </c>
      <c r="L23" s="11" t="s">
        <v>55</v>
      </c>
      <c r="M23" s="11" t="s">
        <v>56</v>
      </c>
      <c r="N23" s="11"/>
      <c r="O23" s="11" t="s">
        <v>311</v>
      </c>
      <c r="P23" s="11" t="s">
        <v>311</v>
      </c>
      <c r="Q23" s="11" t="s">
        <v>311</v>
      </c>
      <c r="R23" s="11" t="s">
        <v>311</v>
      </c>
      <c r="S23" s="11" t="s">
        <v>55</v>
      </c>
      <c r="T23" s="11" t="s">
        <v>56</v>
      </c>
      <c r="U23" s="11"/>
      <c r="V23" s="11" t="s">
        <v>311</v>
      </c>
      <c r="W23" s="11" t="s">
        <v>311</v>
      </c>
      <c r="X23" s="11" t="s">
        <v>311</v>
      </c>
      <c r="Y23" s="11" t="s">
        <v>311</v>
      </c>
      <c r="Z23" s="11" t="s">
        <v>55</v>
      </c>
      <c r="AA23" s="11" t="s">
        <v>56</v>
      </c>
      <c r="AB23" s="11"/>
      <c r="AC23" s="11" t="s">
        <v>311</v>
      </c>
      <c r="AD23" s="11" t="s">
        <v>311</v>
      </c>
      <c r="AE23" s="11" t="s">
        <v>311</v>
      </c>
      <c r="AF23" s="11" t="s">
        <v>311</v>
      </c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14</v>
      </c>
      <c r="AL23" s="6">
        <f>COUNTIF(B23:AF23,"L2")</f>
        <v>5</v>
      </c>
      <c r="AM23" s="7">
        <f t="shared" si="1"/>
        <v>19</v>
      </c>
      <c r="AN23" s="8">
        <f t="shared" si="2"/>
        <v>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 t="s">
        <v>311</v>
      </c>
      <c r="F24" s="11" t="s">
        <v>311</v>
      </c>
      <c r="G24" s="11" t="s">
        <v>311</v>
      </c>
      <c r="H24" s="11" t="s">
        <v>311</v>
      </c>
      <c r="I24" s="11" t="s">
        <v>55</v>
      </c>
      <c r="J24" s="11" t="s">
        <v>56</v>
      </c>
      <c r="K24" s="11"/>
      <c r="L24" s="11" t="s">
        <v>311</v>
      </c>
      <c r="M24" s="11" t="s">
        <v>311</v>
      </c>
      <c r="N24" s="11" t="s">
        <v>311</v>
      </c>
      <c r="O24" s="11" t="s">
        <v>311</v>
      </c>
      <c r="P24" s="11" t="s">
        <v>55</v>
      </c>
      <c r="Q24" s="11" t="s">
        <v>56</v>
      </c>
      <c r="R24" s="11"/>
      <c r="S24" s="11" t="s">
        <v>311</v>
      </c>
      <c r="T24" s="11" t="s">
        <v>311</v>
      </c>
      <c r="U24" s="11" t="s">
        <v>311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311</v>
      </c>
      <c r="AA24" s="11" t="s">
        <v>311</v>
      </c>
      <c r="AB24" s="11" t="s">
        <v>311</v>
      </c>
      <c r="AC24" s="11" t="s">
        <v>311</v>
      </c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15</v>
      </c>
      <c r="AL24" s="6">
        <f>COUNTIF(B24:AF24,"L2")</f>
        <v>0</v>
      </c>
      <c r="AM24" s="7">
        <f t="shared" si="1"/>
        <v>15</v>
      </c>
      <c r="AN24" s="8">
        <f t="shared" si="2"/>
        <v>0</v>
      </c>
      <c r="AO24" s="106"/>
      <c r="AP24" s="107"/>
    </row>
    <row r="25" spans="1:42" ht="15.75" thickBot="1" x14ac:dyDescent="0.3">
      <c r="A25" s="17" t="s">
        <v>45</v>
      </c>
      <c r="B25" s="35"/>
      <c r="C25" s="35" t="s">
        <v>311</v>
      </c>
      <c r="D25" s="35" t="s">
        <v>311</v>
      </c>
      <c r="E25" s="35" t="s">
        <v>311</v>
      </c>
      <c r="F25" s="35" t="s">
        <v>311</v>
      </c>
      <c r="G25" s="35" t="s">
        <v>55</v>
      </c>
      <c r="H25" s="35" t="s">
        <v>56</v>
      </c>
      <c r="I25" s="35" t="s">
        <v>70</v>
      </c>
      <c r="J25" s="35" t="s">
        <v>311</v>
      </c>
      <c r="K25" s="35" t="s">
        <v>311</v>
      </c>
      <c r="L25" s="35" t="s">
        <v>311</v>
      </c>
      <c r="M25" s="35" t="s">
        <v>311</v>
      </c>
      <c r="N25" s="35" t="s">
        <v>55</v>
      </c>
      <c r="O25" s="35" t="s">
        <v>56</v>
      </c>
      <c r="P25" s="35"/>
      <c r="Q25" s="35" t="s">
        <v>311</v>
      </c>
      <c r="R25" s="35" t="s">
        <v>311</v>
      </c>
      <c r="S25" s="35" t="s">
        <v>311</v>
      </c>
      <c r="T25" s="35" t="s">
        <v>311</v>
      </c>
      <c r="U25" s="35" t="s">
        <v>55</v>
      </c>
      <c r="V25" s="35" t="s">
        <v>56</v>
      </c>
      <c r="W25" s="35"/>
      <c r="X25" s="35" t="s">
        <v>311</v>
      </c>
      <c r="Y25" s="35" t="s">
        <v>311</v>
      </c>
      <c r="Z25" s="35" t="s">
        <v>70</v>
      </c>
      <c r="AA25" s="35" t="s">
        <v>311</v>
      </c>
      <c r="AB25" s="35" t="s">
        <v>55</v>
      </c>
      <c r="AC25" s="35" t="s">
        <v>56</v>
      </c>
      <c r="AD25" s="35"/>
      <c r="AE25" s="35" t="s">
        <v>311</v>
      </c>
      <c r="AF25" s="35" t="s">
        <v>311</v>
      </c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17</v>
      </c>
      <c r="AL25" s="37">
        <f>COUNTIF(B25:AE25,"L2")</f>
        <v>0</v>
      </c>
      <c r="AM25" s="38">
        <f t="shared" si="1"/>
        <v>17</v>
      </c>
      <c r="AN25" s="39">
        <f t="shared" si="2"/>
        <v>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76</v>
      </c>
      <c r="AL26" s="47">
        <f t="shared" si="7"/>
        <v>87</v>
      </c>
      <c r="AM26" s="47">
        <f t="shared" si="7"/>
        <v>163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96.2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3.8000000000000003</v>
      </c>
      <c r="AM31" s="61"/>
      <c r="AN31" s="43" t="s">
        <v>50</v>
      </c>
      <c r="AO31" s="42">
        <f>IF(AO30&lt;89,0,IF(AO30&gt;98,10,VLOOKUP(AO30,'[1]Pla. Aux.'!A18:B1118,2)))</f>
        <v>8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76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219" priority="1" operator="equal">
      <formula>"P"</formula>
    </cfRule>
    <cfRule type="cellIs" dxfId="218" priority="6" operator="equal">
      <formula>"D"</formula>
    </cfRule>
    <cfRule type="cellIs" dxfId="217" priority="7" operator="equal">
      <formula>"S"</formula>
    </cfRule>
  </conditionalFormatting>
  <conditionalFormatting sqref="B15:AF25">
    <cfRule type="cellIs" dxfId="216" priority="2" operator="equal">
      <formula>"L2"</formula>
    </cfRule>
    <cfRule type="cellIs" dxfId="215" priority="3" operator="equal">
      <formula>"L1"</formula>
    </cfRule>
    <cfRule type="cellIs" dxfId="214" priority="4" operator="equal">
      <formula>"F"</formula>
    </cfRule>
    <cfRule type="cellIs" dxfId="21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12" priority="8" stopIfTrue="1" operator="equal">
      <formula>"S"</formula>
    </cfRule>
    <cfRule type="cellIs" dxfId="211" priority="9" stopIfTrue="1" operator="equal">
      <formula>"D"</formula>
    </cfRule>
    <cfRule type="cellIs" dxfId="21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7"/>
  <dimension ref="A1:CG185"/>
  <sheetViews>
    <sheetView topLeftCell="A13" zoomScale="93" zoomScaleNormal="93" workbookViewId="0">
      <selection activeCell="W18" sqref="W18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92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299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18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94.73684210526315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299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17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94.444444444444443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199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0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99.004975124378106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99.004975124378106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209" priority="1" operator="equal">
      <formula>"P"</formula>
    </cfRule>
    <cfRule type="cellIs" dxfId="208" priority="6" operator="equal">
      <formula>"D"</formula>
    </cfRule>
    <cfRule type="cellIs" dxfId="207" priority="7" operator="equal">
      <formula>"S"</formula>
    </cfRule>
  </conditionalFormatting>
  <conditionalFormatting sqref="B15:AF25">
    <cfRule type="cellIs" dxfId="206" priority="2" operator="equal">
      <formula>"L2"</formula>
    </cfRule>
    <cfRule type="cellIs" dxfId="205" priority="3" operator="equal">
      <formula>"L1"</formula>
    </cfRule>
    <cfRule type="cellIs" dxfId="204" priority="4" operator="equal">
      <formula>"F"</formula>
    </cfRule>
    <cfRule type="cellIs" dxfId="203" priority="5" operator="equal">
      <formula>"F"</formula>
    </cfRule>
  </conditionalFormatting>
  <conditionalFormatting sqref="H14:I14 N14:AC14 C14:E15 J14:M15 B14:B18 G14:G21 F14:F25 I15 V15:AA18 H15:H21 AB15:AC25 C16:D18 M16:M19 I16:K21 E16:E22 L16:L22 V19:Y19 AA19 N19:N20 Z19:Z20 S20 X20 P20:P21 U20:W21 M21:M25 T21:T25 AA21:AA25 B23:E25 S15:V16 I17:L17 L16:O16 G18:J18 N15:Q18 K19:Q19 G23:L25 E24:H24 C25:F25 L24:O24 N22:S25 Q25:T25 K25:M25 C22:K22 Q22:T22 X22:AA22 U22:Z25 AA24:AC24 AC23:AF23 AD14:AF25 Q21:AD21 M21:O21 R15:U19 F21:I21 B19:D22">
    <cfRule type="cellIs" dxfId="202" priority="8" stopIfTrue="1" operator="equal">
      <formula>"S"</formula>
    </cfRule>
    <cfRule type="cellIs" dxfId="201" priority="9" stopIfTrue="1" operator="equal">
      <formula>"D"</formula>
    </cfRule>
    <cfRule type="cellIs" dxfId="20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8"/>
  <dimension ref="A1:CG185"/>
  <sheetViews>
    <sheetView topLeftCell="A15" zoomScale="112" zoomScaleNormal="112" workbookViewId="0">
      <selection activeCell="Z19" sqref="Z19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91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21853971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3777593971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299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17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94.444444444444443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299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19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95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299</v>
      </c>
      <c r="G19" s="11" t="s">
        <v>299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85" t="s">
        <v>341</v>
      </c>
      <c r="Y19" s="85" t="s">
        <v>341</v>
      </c>
      <c r="Z19" s="85" t="s">
        <v>341</v>
      </c>
      <c r="AA19" s="85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17</v>
      </c>
      <c r="AI19" s="5">
        <f t="shared" si="3"/>
        <v>0</v>
      </c>
      <c r="AJ19" s="6">
        <f t="shared" si="4"/>
        <v>2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89.473684210526315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311</v>
      </c>
      <c r="T21" s="11" t="s">
        <v>311</v>
      </c>
      <c r="U21" s="11" t="s">
        <v>311</v>
      </c>
      <c r="V21" s="11" t="s">
        <v>311</v>
      </c>
      <c r="W21" s="11" t="s">
        <v>311</v>
      </c>
      <c r="X21" s="11" t="s">
        <v>55</v>
      </c>
      <c r="Y21" s="11" t="s">
        <v>56</v>
      </c>
      <c r="Z21" s="11" t="s">
        <v>311</v>
      </c>
      <c r="AA21" s="11" t="s">
        <v>311</v>
      </c>
      <c r="AB21" s="11" t="s">
        <v>311</v>
      </c>
      <c r="AC21" s="11" t="s">
        <v>311</v>
      </c>
      <c r="AD21" s="11" t="s">
        <v>311</v>
      </c>
      <c r="AE21" s="11" t="s">
        <v>55</v>
      </c>
      <c r="AF21" s="11" t="s">
        <v>56</v>
      </c>
      <c r="AG21" s="12"/>
      <c r="AH21" s="5">
        <f t="shared" si="6"/>
        <v>10</v>
      </c>
      <c r="AI21" s="5">
        <f t="shared" si="3"/>
        <v>0</v>
      </c>
      <c r="AJ21" s="6">
        <f t="shared" si="4"/>
        <v>0</v>
      </c>
      <c r="AK21" s="6">
        <f t="shared" si="5"/>
        <v>10</v>
      </c>
      <c r="AL21" s="6">
        <f>COUNTIF(B21:AD21,"L2")</f>
        <v>0</v>
      </c>
      <c r="AM21" s="7">
        <f t="shared" si="1"/>
        <v>20</v>
      </c>
      <c r="AN21" s="8">
        <f t="shared" si="2"/>
        <v>50</v>
      </c>
      <c r="AO21" s="108"/>
      <c r="AP21" s="107"/>
    </row>
    <row r="22" spans="1:42" x14ac:dyDescent="0.25">
      <c r="A22" s="9" t="s">
        <v>42</v>
      </c>
      <c r="B22" s="11" t="s">
        <v>311</v>
      </c>
      <c r="C22" s="11" t="s">
        <v>311</v>
      </c>
      <c r="D22" s="11" t="s">
        <v>311</v>
      </c>
      <c r="E22" s="11" t="s">
        <v>311</v>
      </c>
      <c r="F22" s="11" t="s">
        <v>311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299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15</v>
      </c>
      <c r="AI22" s="5">
        <f t="shared" si="3"/>
        <v>0</v>
      </c>
      <c r="AJ22" s="6">
        <f t="shared" si="4"/>
        <v>1</v>
      </c>
      <c r="AK22" s="6">
        <f t="shared" si="5"/>
        <v>5</v>
      </c>
      <c r="AL22" s="6">
        <f>COUNTIF(B22:AF22,"L2")</f>
        <v>0</v>
      </c>
      <c r="AM22" s="7">
        <f t="shared" si="1"/>
        <v>21</v>
      </c>
      <c r="AN22" s="8">
        <f t="shared" si="2"/>
        <v>71.428571428571431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299</v>
      </c>
      <c r="AG23" s="12"/>
      <c r="AH23" s="5">
        <f t="shared" si="6"/>
        <v>22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95.652173913043484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311</v>
      </c>
      <c r="H24" s="11" t="s">
        <v>311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16</v>
      </c>
      <c r="AI24" s="5">
        <f t="shared" si="3"/>
        <v>0</v>
      </c>
      <c r="AJ24" s="6">
        <f t="shared" si="4"/>
        <v>0</v>
      </c>
      <c r="AK24" s="6">
        <f t="shared" si="5"/>
        <v>2</v>
      </c>
      <c r="AL24" s="6">
        <f>COUNTIF(B24:AF24,"L2")</f>
        <v>0</v>
      </c>
      <c r="AM24" s="7">
        <f t="shared" si="1"/>
        <v>18</v>
      </c>
      <c r="AN24" s="8">
        <f t="shared" si="2"/>
        <v>88.888888888888886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178</v>
      </c>
      <c r="AI26" s="47">
        <f t="shared" ref="AI26:AM26" si="7">SUM(AI14:AI25)</f>
        <v>0</v>
      </c>
      <c r="AJ26" s="47">
        <f t="shared" si="7"/>
        <v>6</v>
      </c>
      <c r="AK26" s="47">
        <f t="shared" si="7"/>
        <v>17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97.014925373134332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96.164925373134338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0.85000000000000009</v>
      </c>
      <c r="AM31" s="61"/>
      <c r="AN31" s="43" t="s">
        <v>50</v>
      </c>
      <c r="AO31" s="42">
        <f>IF(AO30&lt;89,0,IF(AO30&gt;98,10,VLOOKUP(AO30,'[1]Pla. Aux.'!A18:B1118,2)))</f>
        <v>8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17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199" priority="1" operator="equal">
      <formula>"P"</formula>
    </cfRule>
    <cfRule type="cellIs" dxfId="198" priority="6" operator="equal">
      <formula>"D"</formula>
    </cfRule>
    <cfRule type="cellIs" dxfId="197" priority="7" operator="equal">
      <formula>"S"</formula>
    </cfRule>
  </conditionalFormatting>
  <conditionalFormatting sqref="B15:AF25">
    <cfRule type="cellIs" dxfId="196" priority="2" operator="equal">
      <formula>"L2"</formula>
    </cfRule>
    <cfRule type="cellIs" dxfId="195" priority="3" operator="equal">
      <formula>"L1"</formula>
    </cfRule>
    <cfRule type="cellIs" dxfId="194" priority="4" operator="equal">
      <formula>"F"</formula>
    </cfRule>
    <cfRule type="cellIs" dxfId="193" priority="5" operator="equal">
      <formula>"F"</formula>
    </cfRule>
  </conditionalFormatting>
  <conditionalFormatting sqref="H14:I14 N14:AC14 C14:E15 J14:M15 B14:B18 G14:G21 F14:F25 AD14:AF25 I15 N15:Q18 R15:U19 H15:H21 C16:D18 M16:M19 I16:K21 E16:E22 L16:L22 O19:Q19 N19:N20 Z19:Z20 B19:D22 S20 X20 P20:P21 U20:W21 N21:O21 Q21:S21 X21:Z21 M21:M25 T21:T25 AA21:AA25 G22:K22 B23:E25 S15:V15 V15:AC18 U18:X18 AB19:AC25 V19:AA19 U22:Z25 S24:U24 Q25:T25 L24:O24 N22:S25 Q22:T22 K25:M25 C25:F25 G23:L25">
    <cfRule type="cellIs" dxfId="192" priority="8" stopIfTrue="1" operator="equal">
      <formula>"S"</formula>
    </cfRule>
    <cfRule type="cellIs" dxfId="191" priority="9" stopIfTrue="1" operator="equal">
      <formula>"D"</formula>
    </cfRule>
    <cfRule type="cellIs" dxfId="19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9"/>
  <dimension ref="A1:CG185"/>
  <sheetViews>
    <sheetView topLeftCell="A4" zoomScale="112" zoomScaleNormal="112" workbookViewId="0">
      <selection activeCell="L20" sqref="L20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90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30000734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3777523319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/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/>
      <c r="AA15" s="11"/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/>
      <c r="M16" s="11"/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/>
      <c r="T16" s="11"/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/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11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11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/>
      <c r="J17" s="11"/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/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299</v>
      </c>
      <c r="AD17" s="11"/>
      <c r="AE17" s="11"/>
      <c r="AF17" s="2"/>
      <c r="AG17" s="12"/>
      <c r="AH17" s="5">
        <f t="shared" ref="AH17:AH25" si="6">COUNTIF(B17:AF17,"P")+COUNTIF(B17:AC17,"H")</f>
        <v>9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10</v>
      </c>
      <c r="AN17" s="8">
        <f t="shared" si="2"/>
        <v>90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/>
      <c r="O18" s="11"/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/>
      <c r="V18" s="11"/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/>
      <c r="AC18" s="11"/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11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11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/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/>
      <c r="L19" s="11"/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/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/>
      <c r="AA19" s="11" t="s">
        <v>341</v>
      </c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10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/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 t="s">
        <v>299</v>
      </c>
      <c r="L20" s="65" t="s">
        <v>299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/>
      <c r="AF20" s="16" t="s">
        <v>341</v>
      </c>
      <c r="AG20" s="12"/>
      <c r="AH20" s="5">
        <f t="shared" si="6"/>
        <v>5</v>
      </c>
      <c r="AI20" s="5">
        <f t="shared" si="3"/>
        <v>0</v>
      </c>
      <c r="AJ20" s="6">
        <f t="shared" si="4"/>
        <v>2</v>
      </c>
      <c r="AK20" s="6">
        <f t="shared" si="5"/>
        <v>0</v>
      </c>
      <c r="AL20" s="6">
        <f>COUNTIF(B20:AD20,"L2")</f>
        <v>0</v>
      </c>
      <c r="AM20" s="7">
        <f t="shared" si="1"/>
        <v>7</v>
      </c>
      <c r="AN20" s="8">
        <f t="shared" si="2"/>
        <v>71.428571428571431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/>
      <c r="G21" s="11"/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/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/>
      <c r="V21" s="11" t="s">
        <v>341</v>
      </c>
      <c r="W21" s="11"/>
      <c r="X21" s="11" t="s">
        <v>55</v>
      </c>
      <c r="Y21" s="11" t="s">
        <v>56</v>
      </c>
      <c r="Z21" s="11" t="s">
        <v>341</v>
      </c>
      <c r="AA21" s="11"/>
      <c r="AB21" s="11"/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12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/>
      <c r="E22" s="11"/>
      <c r="F22" s="11" t="s">
        <v>341</v>
      </c>
      <c r="G22" s="11" t="s">
        <v>55</v>
      </c>
      <c r="H22" s="11" t="s">
        <v>56</v>
      </c>
      <c r="I22" s="11" t="s">
        <v>341</v>
      </c>
      <c r="J22" s="11"/>
      <c r="K22" s="11"/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/>
      <c r="R22" s="11"/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/>
      <c r="Y22" s="11"/>
      <c r="Z22" s="11" t="s">
        <v>311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10</v>
      </c>
      <c r="AI22" s="5">
        <f t="shared" si="3"/>
        <v>0</v>
      </c>
      <c r="AJ22" s="6">
        <f t="shared" si="4"/>
        <v>0</v>
      </c>
      <c r="AK22" s="6">
        <f t="shared" si="5"/>
        <v>1</v>
      </c>
      <c r="AL22" s="6">
        <f>COUNTIF(B22:AF22,"L2")</f>
        <v>0</v>
      </c>
      <c r="AM22" s="7">
        <f t="shared" si="1"/>
        <v>11</v>
      </c>
      <c r="AN22" s="8">
        <f t="shared" si="2"/>
        <v>90.909090909090907</v>
      </c>
      <c r="AO22" s="106"/>
      <c r="AP22" s="107"/>
    </row>
    <row r="23" spans="1:42" x14ac:dyDescent="0.25">
      <c r="A23" s="9" t="s">
        <v>43</v>
      </c>
      <c r="B23" s="11"/>
      <c r="C23" s="11" t="s">
        <v>311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/>
      <c r="I23" s="11"/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/>
      <c r="P23" s="11"/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/>
      <c r="W23" s="11"/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/>
      <c r="AD23" s="11"/>
      <c r="AE23" s="11" t="s">
        <v>341</v>
      </c>
      <c r="AF23" s="11" t="s">
        <v>341</v>
      </c>
      <c r="AG23" s="12"/>
      <c r="AH23" s="5">
        <f t="shared" si="6"/>
        <v>13</v>
      </c>
      <c r="AI23" s="5">
        <f t="shared" si="3"/>
        <v>0</v>
      </c>
      <c r="AJ23" s="6">
        <f t="shared" si="4"/>
        <v>0</v>
      </c>
      <c r="AK23" s="6">
        <f t="shared" si="5"/>
        <v>1</v>
      </c>
      <c r="AL23" s="6">
        <f>COUNTIF(B23:AF23,"L2")</f>
        <v>0</v>
      </c>
      <c r="AM23" s="7">
        <f t="shared" si="1"/>
        <v>14</v>
      </c>
      <c r="AN23" s="8">
        <f t="shared" si="2"/>
        <v>92.857142857142861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/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/>
      <c r="M24" s="11"/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/>
      <c r="T24" s="11"/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10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/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/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/>
      <c r="R25" s="35"/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/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/>
      <c r="AF25" s="35"/>
      <c r="AG25" s="18"/>
      <c r="AH25" s="36">
        <f t="shared" si="6"/>
        <v>11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108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2</v>
      </c>
      <c r="AL26" s="47">
        <f t="shared" si="7"/>
        <v>0</v>
      </c>
      <c r="AM26" s="47">
        <f t="shared" si="7"/>
        <v>113</v>
      </c>
      <c r="AN26" s="48">
        <f>IF(AM26=0,"",(AM26-AI26-AJ26)*100)/AM26</f>
        <v>97.345132743362825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97.245132743362831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0.1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2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189" priority="1" operator="equal">
      <formula>"P"</formula>
    </cfRule>
    <cfRule type="cellIs" dxfId="188" priority="6" operator="equal">
      <formula>"D"</formula>
    </cfRule>
    <cfRule type="cellIs" dxfId="187" priority="7" operator="equal">
      <formula>"S"</formula>
    </cfRule>
  </conditionalFormatting>
  <conditionalFormatting sqref="B15:AF25">
    <cfRule type="cellIs" dxfId="186" priority="2" operator="equal">
      <formula>"L2"</formula>
    </cfRule>
    <cfRule type="cellIs" dxfId="185" priority="3" operator="equal">
      <formula>"L1"</formula>
    </cfRule>
    <cfRule type="cellIs" dxfId="184" priority="4" operator="equal">
      <formula>"F"</formula>
    </cfRule>
    <cfRule type="cellIs" dxfId="18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82" priority="8" stopIfTrue="1" operator="equal">
      <formula>"S"</formula>
    </cfRule>
    <cfRule type="cellIs" dxfId="181" priority="9" stopIfTrue="1" operator="equal">
      <formula>"D"</formula>
    </cfRule>
    <cfRule type="cellIs" dxfId="18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0"/>
  <dimension ref="A1:CG185"/>
  <sheetViews>
    <sheetView topLeftCell="A7" zoomScale="148" zoomScaleNormal="148" workbookViewId="0">
      <selection activeCell="M22" sqref="M2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89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20432857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 t="s">
        <v>311</v>
      </c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1</v>
      </c>
      <c r="AL18" s="6">
        <f t="shared" si="0"/>
        <v>0</v>
      </c>
      <c r="AM18" s="7">
        <f t="shared" si="1"/>
        <v>1</v>
      </c>
      <c r="AN18" s="8">
        <f t="shared" si="2"/>
        <v>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 t="s">
        <v>299</v>
      </c>
      <c r="Z19" s="11"/>
      <c r="AA19" s="11"/>
      <c r="AB19" s="11"/>
      <c r="AC19" s="11" t="s">
        <v>55</v>
      </c>
      <c r="AD19" s="11" t="s">
        <v>56</v>
      </c>
      <c r="AE19" s="11" t="s">
        <v>311</v>
      </c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1</v>
      </c>
      <c r="AK19" s="6">
        <f t="shared" si="5"/>
        <v>1</v>
      </c>
      <c r="AL19" s="6">
        <f t="shared" si="0"/>
        <v>0</v>
      </c>
      <c r="AM19" s="7">
        <f t="shared" si="1"/>
        <v>2</v>
      </c>
      <c r="AN19" s="8">
        <f t="shared" si="2"/>
        <v>0</v>
      </c>
      <c r="AO19" s="106"/>
      <c r="AP19" s="107"/>
    </row>
    <row r="20" spans="1:42" x14ac:dyDescent="0.25">
      <c r="A20" s="9" t="s">
        <v>40</v>
      </c>
      <c r="B20" s="11" t="s">
        <v>311</v>
      </c>
      <c r="C20" s="11" t="s">
        <v>311</v>
      </c>
      <c r="D20" s="11" t="s">
        <v>311</v>
      </c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3</v>
      </c>
      <c r="AL20" s="6">
        <f>COUNTIF(B20:AD20,"L2")</f>
        <v>0</v>
      </c>
      <c r="AM20" s="7">
        <f t="shared" si="1"/>
        <v>3</v>
      </c>
      <c r="AN20" s="8">
        <f t="shared" si="2"/>
        <v>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 t="s">
        <v>299</v>
      </c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1</v>
      </c>
      <c r="AN22" s="8">
        <f t="shared" si="2"/>
        <v>0</v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2</v>
      </c>
      <c r="AK26" s="47">
        <f t="shared" si="7"/>
        <v>5</v>
      </c>
      <c r="AL26" s="47">
        <f t="shared" si="7"/>
        <v>0</v>
      </c>
      <c r="AM26" s="47">
        <f t="shared" si="7"/>
        <v>7</v>
      </c>
      <c r="AN26" s="48">
        <f>IF(AM26=0,"",(AM26-AI26-AJ26)*100)/AM26</f>
        <v>71.428571428571431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71.178571428571431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0.25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5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179" priority="1" operator="equal">
      <formula>"P"</formula>
    </cfRule>
    <cfRule type="cellIs" dxfId="178" priority="6" operator="equal">
      <formula>"D"</formula>
    </cfRule>
    <cfRule type="cellIs" dxfId="177" priority="7" operator="equal">
      <formula>"S"</formula>
    </cfRule>
  </conditionalFormatting>
  <conditionalFormatting sqref="B15:AF25">
    <cfRule type="cellIs" dxfId="176" priority="2" operator="equal">
      <formula>"L2"</formula>
    </cfRule>
    <cfRule type="cellIs" dxfId="175" priority="3" operator="equal">
      <formula>"L1"</formula>
    </cfRule>
    <cfRule type="cellIs" dxfId="174" priority="4" operator="equal">
      <formula>"F"</formula>
    </cfRule>
    <cfRule type="cellIs" dxfId="17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72" priority="8" stopIfTrue="1" operator="equal">
      <formula>"S"</formula>
    </cfRule>
    <cfRule type="cellIs" dxfId="171" priority="9" stopIfTrue="1" operator="equal">
      <formula>"D"</formula>
    </cfRule>
    <cfRule type="cellIs" dxfId="17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1"/>
  <dimension ref="A1:CG185"/>
  <sheetViews>
    <sheetView topLeftCell="A11" zoomScale="86" zoomScaleNormal="86" workbookViewId="0">
      <selection activeCell="AF25" sqref="AF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88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23933809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3777514805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 t="s">
        <v>341</v>
      </c>
      <c r="U15" s="11"/>
      <c r="V15" s="11"/>
      <c r="W15" s="11" t="s">
        <v>55</v>
      </c>
      <c r="X15" s="11" t="s">
        <v>56</v>
      </c>
      <c r="Y15" s="11" t="s">
        <v>341</v>
      </c>
      <c r="Z15" s="11"/>
      <c r="AA15" s="11" t="s">
        <v>341</v>
      </c>
      <c r="AB15" s="11"/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/>
      <c r="H16" s="11"/>
      <c r="I16" s="11" t="s">
        <v>55</v>
      </c>
      <c r="J16" s="11" t="s">
        <v>56</v>
      </c>
      <c r="K16" s="11" t="s">
        <v>341</v>
      </c>
      <c r="L16" s="11"/>
      <c r="M16" s="11" t="s">
        <v>341</v>
      </c>
      <c r="N16" s="11"/>
      <c r="O16" s="11"/>
      <c r="P16" s="11" t="s">
        <v>55</v>
      </c>
      <c r="Q16" s="11" t="s">
        <v>56</v>
      </c>
      <c r="R16" s="11" t="s">
        <v>341</v>
      </c>
      <c r="S16" s="11"/>
      <c r="T16" s="11" t="s">
        <v>341</v>
      </c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/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7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7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299</v>
      </c>
      <c r="G17" s="11" t="s">
        <v>56</v>
      </c>
      <c r="H17" s="11" t="s">
        <v>341</v>
      </c>
      <c r="I17" s="11"/>
      <c r="J17" s="11" t="s">
        <v>311</v>
      </c>
      <c r="K17" s="11"/>
      <c r="L17" s="11"/>
      <c r="M17" s="11" t="s">
        <v>55</v>
      </c>
      <c r="N17" s="11" t="s">
        <v>56</v>
      </c>
      <c r="O17" s="11" t="s">
        <v>311</v>
      </c>
      <c r="P17" s="11"/>
      <c r="Q17" s="11" t="s">
        <v>311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311</v>
      </c>
      <c r="W17" s="11"/>
      <c r="X17" s="11" t="s">
        <v>341</v>
      </c>
      <c r="Y17" s="11"/>
      <c r="Z17" s="11"/>
      <c r="AA17" s="11" t="s">
        <v>55</v>
      </c>
      <c r="AB17" s="11" t="s">
        <v>56</v>
      </c>
      <c r="AC17" s="11" t="s">
        <v>341</v>
      </c>
      <c r="AD17" s="11"/>
      <c r="AE17" s="11" t="s">
        <v>341</v>
      </c>
      <c r="AF17" s="2"/>
      <c r="AG17" s="12"/>
      <c r="AH17" s="5">
        <f t="shared" ref="AH17:AH25" si="6">COUNTIF(B17:AF17,"P")+COUNTIF(B17:AC17,"H")</f>
        <v>4</v>
      </c>
      <c r="AI17" s="5">
        <f t="shared" si="3"/>
        <v>0</v>
      </c>
      <c r="AJ17" s="6">
        <f t="shared" si="4"/>
        <v>1</v>
      </c>
      <c r="AK17" s="6">
        <f t="shared" si="5"/>
        <v>4</v>
      </c>
      <c r="AL17" s="6">
        <f t="shared" si="0"/>
        <v>0</v>
      </c>
      <c r="AM17" s="7">
        <f t="shared" si="1"/>
        <v>9</v>
      </c>
      <c r="AN17" s="8">
        <f t="shared" si="2"/>
        <v>44.444444444444443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 t="s">
        <v>341</v>
      </c>
      <c r="I18" s="11"/>
      <c r="J18" s="11"/>
      <c r="K18" s="11" t="s">
        <v>55</v>
      </c>
      <c r="L18" s="11" t="s">
        <v>56</v>
      </c>
      <c r="M18" s="11" t="s">
        <v>341</v>
      </c>
      <c r="N18" s="11"/>
      <c r="O18" s="11" t="s">
        <v>341</v>
      </c>
      <c r="P18" s="11"/>
      <c r="Q18" s="11"/>
      <c r="R18" s="11" t="s">
        <v>55</v>
      </c>
      <c r="S18" s="11" t="s">
        <v>56</v>
      </c>
      <c r="T18" s="11" t="s">
        <v>341</v>
      </c>
      <c r="U18" s="11"/>
      <c r="V18" s="11" t="s">
        <v>341</v>
      </c>
      <c r="W18" s="11"/>
      <c r="X18" s="11"/>
      <c r="Y18" s="11" t="s">
        <v>55</v>
      </c>
      <c r="Z18" s="11" t="s">
        <v>56</v>
      </c>
      <c r="AA18" s="11" t="s">
        <v>341</v>
      </c>
      <c r="AB18" s="11"/>
      <c r="AC18" s="11" t="s">
        <v>341</v>
      </c>
      <c r="AD18" s="11"/>
      <c r="AE18" s="11"/>
      <c r="AF18" s="11" t="s">
        <v>55</v>
      </c>
      <c r="AG18" s="12"/>
      <c r="AH18" s="5">
        <f t="shared" si="6"/>
        <v>8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 t="s">
        <v>341</v>
      </c>
      <c r="F19" s="11"/>
      <c r="G19" s="11"/>
      <c r="H19" s="11" t="s">
        <v>55</v>
      </c>
      <c r="I19" s="11" t="s">
        <v>56</v>
      </c>
      <c r="J19" s="11" t="s">
        <v>341</v>
      </c>
      <c r="K19" s="11"/>
      <c r="L19" s="11" t="s">
        <v>341</v>
      </c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 t="s">
        <v>341</v>
      </c>
      <c r="AA19" s="11"/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8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8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/>
      <c r="E20" s="11"/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 t="s">
        <v>341</v>
      </c>
      <c r="AF20" s="16"/>
      <c r="AG20" s="12"/>
      <c r="AH20" s="5">
        <f t="shared" si="6"/>
        <v>4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4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/>
      <c r="G21" s="11" t="s">
        <v>341</v>
      </c>
      <c r="H21" s="11"/>
      <c r="I21" s="11"/>
      <c r="J21" s="11" t="s">
        <v>55</v>
      </c>
      <c r="K21" s="11" t="s">
        <v>56</v>
      </c>
      <c r="L21" s="11" t="s">
        <v>341</v>
      </c>
      <c r="M21" s="11"/>
      <c r="N21" s="11" t="s">
        <v>341</v>
      </c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 t="s">
        <v>341</v>
      </c>
      <c r="V21" s="11"/>
      <c r="W21" s="11"/>
      <c r="X21" s="11" t="s">
        <v>55</v>
      </c>
      <c r="Y21" s="11" t="s">
        <v>56</v>
      </c>
      <c r="Z21" s="11" t="s">
        <v>341</v>
      </c>
      <c r="AA21" s="11"/>
      <c r="AB21" s="11" t="s">
        <v>341</v>
      </c>
      <c r="AC21" s="11"/>
      <c r="AD21" s="11"/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 t="s">
        <v>341</v>
      </c>
      <c r="E22" s="11"/>
      <c r="F22" s="11"/>
      <c r="G22" s="11" t="s">
        <v>55</v>
      </c>
      <c r="H22" s="11" t="s">
        <v>56</v>
      </c>
      <c r="I22" s="11" t="s">
        <v>311</v>
      </c>
      <c r="J22" s="11"/>
      <c r="K22" s="11" t="s">
        <v>299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/>
      <c r="R22" s="11" t="s">
        <v>341</v>
      </c>
      <c r="S22" s="11"/>
      <c r="T22" s="11"/>
      <c r="U22" s="11" t="s">
        <v>55</v>
      </c>
      <c r="V22" s="11" t="s">
        <v>56</v>
      </c>
      <c r="W22" s="11" t="s">
        <v>341</v>
      </c>
      <c r="X22" s="11"/>
      <c r="Y22" s="11" t="s">
        <v>341</v>
      </c>
      <c r="Z22" s="11"/>
      <c r="AA22" s="11"/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7</v>
      </c>
      <c r="AI22" s="5">
        <f t="shared" si="3"/>
        <v>0</v>
      </c>
      <c r="AJ22" s="6">
        <f t="shared" si="4"/>
        <v>1</v>
      </c>
      <c r="AK22" s="6">
        <f t="shared" si="5"/>
        <v>1</v>
      </c>
      <c r="AL22" s="6">
        <f>COUNTIF(B22:AF22,"L2")</f>
        <v>0</v>
      </c>
      <c r="AM22" s="7">
        <f t="shared" si="1"/>
        <v>9</v>
      </c>
      <c r="AN22" s="8">
        <f t="shared" si="2"/>
        <v>77.777777777777786</v>
      </c>
      <c r="AO22" s="106"/>
      <c r="AP22" s="107"/>
    </row>
    <row r="23" spans="1:42" x14ac:dyDescent="0.25">
      <c r="A23" s="9" t="s">
        <v>43</v>
      </c>
      <c r="B23" s="11" t="s">
        <v>341</v>
      </c>
      <c r="C23" s="11"/>
      <c r="D23" s="11"/>
      <c r="E23" s="11" t="s">
        <v>55</v>
      </c>
      <c r="F23" s="11" t="s">
        <v>56</v>
      </c>
      <c r="G23" s="11" t="s">
        <v>341</v>
      </c>
      <c r="H23" s="11"/>
      <c r="I23" s="11" t="s">
        <v>341</v>
      </c>
      <c r="J23" s="11"/>
      <c r="K23" s="11"/>
      <c r="L23" s="11" t="s">
        <v>55</v>
      </c>
      <c r="M23" s="11" t="s">
        <v>56</v>
      </c>
      <c r="N23" s="11" t="s">
        <v>341</v>
      </c>
      <c r="O23" s="11"/>
      <c r="P23" s="11" t="s">
        <v>341</v>
      </c>
      <c r="Q23" s="11"/>
      <c r="R23" s="11"/>
      <c r="S23" s="11" t="s">
        <v>55</v>
      </c>
      <c r="T23" s="11" t="s">
        <v>56</v>
      </c>
      <c r="U23" s="11" t="s">
        <v>341</v>
      </c>
      <c r="V23" s="11"/>
      <c r="W23" s="11" t="s">
        <v>341</v>
      </c>
      <c r="X23" s="11"/>
      <c r="Y23" s="11"/>
      <c r="Z23" s="11" t="s">
        <v>55</v>
      </c>
      <c r="AA23" s="11" t="s">
        <v>56</v>
      </c>
      <c r="AB23" s="11" t="s">
        <v>341</v>
      </c>
      <c r="AC23" s="11"/>
      <c r="AD23" s="11" t="s">
        <v>341</v>
      </c>
      <c r="AE23" s="11"/>
      <c r="AF23" s="11"/>
      <c r="AG23" s="12"/>
      <c r="AH23" s="5">
        <f t="shared" si="6"/>
        <v>9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9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 t="s">
        <v>341</v>
      </c>
      <c r="G24" s="11"/>
      <c r="H24" s="11"/>
      <c r="I24" s="11" t="s">
        <v>55</v>
      </c>
      <c r="J24" s="11" t="s">
        <v>56</v>
      </c>
      <c r="K24" s="11" t="s">
        <v>341</v>
      </c>
      <c r="L24" s="11"/>
      <c r="M24" s="11" t="s">
        <v>341</v>
      </c>
      <c r="N24" s="11"/>
      <c r="O24" s="11"/>
      <c r="P24" s="11" t="s">
        <v>55</v>
      </c>
      <c r="Q24" s="11" t="s">
        <v>56</v>
      </c>
      <c r="R24" s="11" t="s">
        <v>341</v>
      </c>
      <c r="S24" s="11"/>
      <c r="T24" s="11" t="s">
        <v>299</v>
      </c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6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7</v>
      </c>
      <c r="AN24" s="8">
        <f t="shared" si="2"/>
        <v>85.714285714285708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 t="s">
        <v>299</v>
      </c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/>
      <c r="M25" s="35"/>
      <c r="N25" s="35" t="s">
        <v>55</v>
      </c>
      <c r="O25" s="35" t="s">
        <v>56</v>
      </c>
      <c r="P25" s="35" t="s">
        <v>341</v>
      </c>
      <c r="Q25" s="35"/>
      <c r="R25" s="35" t="s">
        <v>341</v>
      </c>
      <c r="S25" s="35"/>
      <c r="T25" s="35"/>
      <c r="U25" s="35" t="s">
        <v>55</v>
      </c>
      <c r="V25" s="35" t="s">
        <v>56</v>
      </c>
      <c r="W25" s="35" t="s">
        <v>341</v>
      </c>
      <c r="X25" s="35"/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/>
      <c r="AF25" s="35" t="s">
        <v>341</v>
      </c>
      <c r="AG25" s="18"/>
      <c r="AH25" s="36">
        <f t="shared" si="6"/>
        <v>8</v>
      </c>
      <c r="AI25" s="36">
        <f t="shared" si="3"/>
        <v>0</v>
      </c>
      <c r="AJ25" s="37">
        <f t="shared" si="4"/>
        <v>1</v>
      </c>
      <c r="AK25" s="37">
        <f t="shared" si="5"/>
        <v>0</v>
      </c>
      <c r="AL25" s="37">
        <f>COUNTIF(B25:AE25,"L2")</f>
        <v>0</v>
      </c>
      <c r="AM25" s="38">
        <f t="shared" si="1"/>
        <v>9</v>
      </c>
      <c r="AN25" s="39">
        <f t="shared" si="2"/>
        <v>88.888888888888886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73</v>
      </c>
      <c r="AI26" s="47">
        <f t="shared" ref="AI26:AM26" si="7">SUM(AI14:AI25)</f>
        <v>0</v>
      </c>
      <c r="AJ26" s="47">
        <f t="shared" si="7"/>
        <v>4</v>
      </c>
      <c r="AK26" s="47">
        <f t="shared" si="7"/>
        <v>5</v>
      </c>
      <c r="AL26" s="47">
        <f t="shared" si="7"/>
        <v>0</v>
      </c>
      <c r="AM26" s="47">
        <f t="shared" si="7"/>
        <v>82</v>
      </c>
      <c r="AN26" s="48">
        <f>IF(AM26=0,"",(AM26-AI26-AJ26)*100)/AM26</f>
        <v>95.121951219512198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7</v>
      </c>
      <c r="AN30" s="43" t="s">
        <v>48</v>
      </c>
      <c r="AO30" s="44">
        <f>AN26-AL31</f>
        <v>94.871951219512198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0.25</v>
      </c>
      <c r="AM31" s="61"/>
      <c r="AN31" s="43" t="s">
        <v>50</v>
      </c>
      <c r="AO31" s="42">
        <f>IF(AO30&lt;89,0,IF(AO30&gt;98,10,VLOOKUP(AO30,'[1]Pla. Aux.'!A18:B1118,2)))</f>
        <v>6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5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169" priority="1" operator="equal">
      <formula>"P"</formula>
    </cfRule>
    <cfRule type="cellIs" dxfId="168" priority="6" operator="equal">
      <formula>"D"</formula>
    </cfRule>
    <cfRule type="cellIs" dxfId="167" priority="7" operator="equal">
      <formula>"S"</formula>
    </cfRule>
  </conditionalFormatting>
  <conditionalFormatting sqref="B15:AF25">
    <cfRule type="cellIs" dxfId="166" priority="2" operator="equal">
      <formula>"L2"</formula>
    </cfRule>
    <cfRule type="cellIs" dxfId="165" priority="3" operator="equal">
      <formula>"L1"</formula>
    </cfRule>
    <cfRule type="cellIs" dxfId="164" priority="4" operator="equal">
      <formula>"F"</formula>
    </cfRule>
    <cfRule type="cellIs" dxfId="16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62" priority="8" stopIfTrue="1" operator="equal">
      <formula>"S"</formula>
    </cfRule>
    <cfRule type="cellIs" dxfId="161" priority="9" stopIfTrue="1" operator="equal">
      <formula>"D"</formula>
    </cfRule>
    <cfRule type="cellIs" dxfId="16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2"/>
  <dimension ref="A1:CG185"/>
  <sheetViews>
    <sheetView topLeftCell="A19" zoomScale="95" zoomScaleNormal="95" workbookViewId="0">
      <selection activeCell="AB24" sqref="AB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87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32480812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3777522083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 t="s">
        <v>341</v>
      </c>
      <c r="Z15" s="11"/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 t="s">
        <v>341</v>
      </c>
      <c r="L16" s="11"/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 t="s">
        <v>341</v>
      </c>
      <c r="S16" s="11"/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11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11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 t="s">
        <v>341</v>
      </c>
      <c r="F17" s="11"/>
      <c r="G17" s="11" t="s">
        <v>56</v>
      </c>
      <c r="H17" s="11" t="s">
        <v>341</v>
      </c>
      <c r="I17" s="11"/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 t="s">
        <v>341</v>
      </c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 t="s">
        <v>341</v>
      </c>
      <c r="AD17" s="11"/>
      <c r="AE17" s="11" t="s">
        <v>341</v>
      </c>
      <c r="AF17" s="2"/>
      <c r="AG17" s="12"/>
      <c r="AH17" s="5">
        <f t="shared" ref="AH17:AH25" si="6">COUNTIF(B17:AF17,"P")+COUNTIF(B17:AC17,"H")</f>
        <v>12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12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 t="s">
        <v>341</v>
      </c>
      <c r="N18" s="11"/>
      <c r="O18" s="11" t="s">
        <v>341</v>
      </c>
      <c r="P18" s="11" t="s">
        <v>341</v>
      </c>
      <c r="Q18" s="11"/>
      <c r="R18" s="11" t="s">
        <v>55</v>
      </c>
      <c r="S18" s="11" t="s">
        <v>56</v>
      </c>
      <c r="T18" s="11" t="s">
        <v>341</v>
      </c>
      <c r="U18" s="11"/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 t="s">
        <v>341</v>
      </c>
      <c r="AB18" s="11"/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12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 t="s">
        <v>341</v>
      </c>
      <c r="K19" s="11"/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12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12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 t="s">
        <v>341</v>
      </c>
      <c r="AF20" s="16" t="s">
        <v>341</v>
      </c>
      <c r="AG20" s="12"/>
      <c r="AH20" s="5">
        <f t="shared" si="6"/>
        <v>7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7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/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 t="s">
        <v>341</v>
      </c>
      <c r="M21" s="11"/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 t="s">
        <v>341</v>
      </c>
      <c r="AA21" s="11"/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12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12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 t="s">
        <v>341</v>
      </c>
      <c r="J22" s="11"/>
      <c r="K22" s="11" t="s">
        <v>341</v>
      </c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/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 t="s">
        <v>341</v>
      </c>
      <c r="X22" s="11"/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12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12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 t="s">
        <v>341</v>
      </c>
      <c r="H23" s="11"/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 t="s">
        <v>341</v>
      </c>
      <c r="O23" s="11"/>
      <c r="P23" s="11" t="s">
        <v>341</v>
      </c>
      <c r="Q23" s="11" t="s">
        <v>341</v>
      </c>
      <c r="R23" s="11"/>
      <c r="S23" s="11" t="s">
        <v>55</v>
      </c>
      <c r="T23" s="11" t="s">
        <v>56</v>
      </c>
      <c r="U23" s="11" t="s">
        <v>341</v>
      </c>
      <c r="V23" s="11"/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 t="s">
        <v>341</v>
      </c>
      <c r="AC23" s="11"/>
      <c r="AD23" s="11" t="s">
        <v>341</v>
      </c>
      <c r="AE23" s="11" t="s">
        <v>341</v>
      </c>
      <c r="AF23" s="11"/>
      <c r="AG23" s="12"/>
      <c r="AH23" s="5">
        <f t="shared" si="6"/>
        <v>14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14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 t="s">
        <v>341</v>
      </c>
      <c r="L24" s="11"/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 t="s">
        <v>341</v>
      </c>
      <c r="S24" s="11"/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11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11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 t="s">
        <v>341</v>
      </c>
      <c r="Q25" s="35"/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 t="s">
        <v>341</v>
      </c>
      <c r="X25" s="35"/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/>
      <c r="AF25" s="35" t="s">
        <v>341</v>
      </c>
      <c r="AG25" s="18"/>
      <c r="AH25" s="36">
        <f t="shared" si="6"/>
        <v>12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12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121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121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159" priority="1" operator="equal">
      <formula>"P"</formula>
    </cfRule>
    <cfRule type="cellIs" dxfId="158" priority="6" operator="equal">
      <formula>"D"</formula>
    </cfRule>
    <cfRule type="cellIs" dxfId="157" priority="7" operator="equal">
      <formula>"S"</formula>
    </cfRule>
  </conditionalFormatting>
  <conditionalFormatting sqref="B15:AF25">
    <cfRule type="cellIs" dxfId="156" priority="2" operator="equal">
      <formula>"L2"</formula>
    </cfRule>
    <cfRule type="cellIs" dxfId="155" priority="3" operator="equal">
      <formula>"L1"</formula>
    </cfRule>
    <cfRule type="cellIs" dxfId="154" priority="4" operator="equal">
      <formula>"F"</formula>
    </cfRule>
    <cfRule type="cellIs" dxfId="15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52" priority="8" stopIfTrue="1" operator="equal">
      <formula>"S"</formula>
    </cfRule>
    <cfRule type="cellIs" dxfId="151" priority="9" stopIfTrue="1" operator="equal">
      <formula>"D"</formula>
    </cfRule>
    <cfRule type="cellIs" dxfId="15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3"/>
  <dimension ref="A1:CG185"/>
  <sheetViews>
    <sheetView topLeftCell="A13" zoomScale="154" zoomScaleNormal="154" workbookViewId="0">
      <selection activeCell="AC24" sqref="AC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86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27736676</v>
      </c>
      <c r="AA3" s="144"/>
      <c r="AB3" s="144"/>
      <c r="AC3" s="144"/>
      <c r="AD3" s="144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3777676479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299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18</v>
      </c>
      <c r="AI17" s="5">
        <f t="shared" si="3"/>
        <v>0</v>
      </c>
      <c r="AJ17" s="6">
        <f t="shared" si="4"/>
        <v>1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94.73684210526315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299</v>
      </c>
      <c r="AF18" s="11" t="s">
        <v>55</v>
      </c>
      <c r="AG18" s="12"/>
      <c r="AH18" s="5">
        <f t="shared" si="6"/>
        <v>19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95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299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11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91.666666666666657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311</v>
      </c>
      <c r="V21" s="11" t="s">
        <v>311</v>
      </c>
      <c r="W21" s="11" t="s">
        <v>311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17</v>
      </c>
      <c r="AI21" s="5">
        <f t="shared" si="3"/>
        <v>0</v>
      </c>
      <c r="AJ21" s="6">
        <f t="shared" si="4"/>
        <v>0</v>
      </c>
      <c r="AK21" s="6">
        <f t="shared" si="5"/>
        <v>3</v>
      </c>
      <c r="AL21" s="6">
        <f>COUNTIF(B21:AD21,"L2")</f>
        <v>0</v>
      </c>
      <c r="AM21" s="7">
        <f t="shared" si="1"/>
        <v>20</v>
      </c>
      <c r="AN21" s="8">
        <f t="shared" si="2"/>
        <v>85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299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20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95.238095238095227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23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299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20</v>
      </c>
      <c r="AI25" s="36">
        <f t="shared" si="3"/>
        <v>0</v>
      </c>
      <c r="AJ25" s="37">
        <f t="shared" si="4"/>
        <v>1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95.238095238095227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193</v>
      </c>
      <c r="AI26" s="47">
        <f t="shared" ref="AI26:AM26" si="7">SUM(AI14:AI25)</f>
        <v>0</v>
      </c>
      <c r="AJ26" s="47">
        <f t="shared" si="7"/>
        <v>5</v>
      </c>
      <c r="AK26" s="47">
        <f t="shared" si="7"/>
        <v>3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97.512437810945272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97.362437810945266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0.15000000000000002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3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D3"/>
  </mergeCells>
  <conditionalFormatting sqref="B14:AF25">
    <cfRule type="cellIs" dxfId="149" priority="1" operator="equal">
      <formula>"P"</formula>
    </cfRule>
    <cfRule type="cellIs" dxfId="148" priority="6" operator="equal">
      <formula>"D"</formula>
    </cfRule>
    <cfRule type="cellIs" dxfId="147" priority="7" operator="equal">
      <formula>"S"</formula>
    </cfRule>
  </conditionalFormatting>
  <conditionalFormatting sqref="B15:AF25">
    <cfRule type="cellIs" dxfId="146" priority="2" operator="equal">
      <formula>"L2"</formula>
    </cfRule>
    <cfRule type="cellIs" dxfId="145" priority="3" operator="equal">
      <formula>"L1"</formula>
    </cfRule>
    <cfRule type="cellIs" dxfId="144" priority="4" operator="equal">
      <formula>"F"</formula>
    </cfRule>
    <cfRule type="cellIs" dxfId="143" priority="5" operator="equal">
      <formula>"F"</formula>
    </cfRule>
  </conditionalFormatting>
  <conditionalFormatting sqref="H14:I14 N14:AC14 C14:E15 J14:M15 B14:B18 G14:G21 F14:F25 I15 V15:AA18 R15:U19 H15:H21 AB15:AC25 C16:D18 M16:M19 I16:K21 E16:E22 L16:L22 N19:N20 Z19:Z20 B19:D22 S20 X20 P20:P21 U20:W21 N21:O21 Q21:S21 M21:M25 T21:T25 AA21:AA25 B23:E25 S15:V16 Z15:AC15 AA16:AC16 V19:AB19 X21:AD21 X22:AA22 U22:Z25 L16:O16 I17:L17 G18:J18 K19:Q19 N15:Q18 U18:X18 Q22:T22 D19:G19 C22:K22 F21:I21 E24:H24 G23:L25 L24:O24 N22:S25 Q25:T25 AC23:AF23 AD14:AF25">
    <cfRule type="cellIs" dxfId="142" priority="8" stopIfTrue="1" operator="equal">
      <formula>"S"</formula>
    </cfRule>
    <cfRule type="cellIs" dxfId="141" priority="9" stopIfTrue="1" operator="equal">
      <formula>"D"</formula>
    </cfRule>
    <cfRule type="cellIs" dxfId="14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4"/>
  <dimension ref="A1:CG185"/>
  <sheetViews>
    <sheetView zoomScale="95" zoomScaleNormal="95" workbookViewId="0">
      <selection activeCell="AM2" sqref="AM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85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0</v>
      </c>
      <c r="AN26" s="48" t="e">
        <f>IF(AM26=0,"",(AM26-AI26-AJ26)*100)/AM26</f>
        <v>#VALUE!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 t="e">
        <f>IF(AN26&lt;89,0,IF(AN26&gt;98,10,VLOOKUP(AN26,'[1]Pla. Aux.'!A17:B1117,2)))</f>
        <v>#VALUE!</v>
      </c>
      <c r="AN30" s="43" t="s">
        <v>48</v>
      </c>
      <c r="AO30" s="44" t="e">
        <f>AN26-AL31</f>
        <v>#VALUE!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 t="e">
        <f>IF(AO30&lt;89,0,IF(AO30&gt;98,10,VLOOKUP(AO30,'[1]Pla. Aux.'!A18:B1118,2)))</f>
        <v>#VALUE!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39" priority="1" operator="equal">
      <formula>"P"</formula>
    </cfRule>
    <cfRule type="cellIs" dxfId="138" priority="6" operator="equal">
      <formula>"D"</formula>
    </cfRule>
    <cfRule type="cellIs" dxfId="137" priority="7" operator="equal">
      <formula>"S"</formula>
    </cfRule>
  </conditionalFormatting>
  <conditionalFormatting sqref="B15:AF25">
    <cfRule type="cellIs" dxfId="136" priority="2" operator="equal">
      <formula>"L2"</formula>
    </cfRule>
    <cfRule type="cellIs" dxfId="135" priority="3" operator="equal">
      <formula>"L1"</formula>
    </cfRule>
    <cfRule type="cellIs" dxfId="134" priority="4" operator="equal">
      <formula>"F"</formula>
    </cfRule>
    <cfRule type="cellIs" dxfId="13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32" priority="8" stopIfTrue="1" operator="equal">
      <formula>"S"</formula>
    </cfRule>
    <cfRule type="cellIs" dxfId="131" priority="9" stopIfTrue="1" operator="equal">
      <formula>"D"</formula>
    </cfRule>
    <cfRule type="cellIs" dxfId="13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5"/>
  <dimension ref="A1:CG185"/>
  <sheetViews>
    <sheetView topLeftCell="A10" zoomScale="184" zoomScaleNormal="184" workbookViewId="0">
      <selection activeCell="AB24" sqref="AB24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84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 t="s">
        <v>299</v>
      </c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1</v>
      </c>
      <c r="AN20" s="8">
        <f t="shared" si="2"/>
        <v>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83" t="s">
        <v>340</v>
      </c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83" t="s">
        <v>340</v>
      </c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1</v>
      </c>
      <c r="AN26" s="48">
        <f>IF(AM26=0,"",(AM26-AI26-AJ26)*100)/AM26</f>
        <v>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</mergeCells>
  <conditionalFormatting sqref="B14:AF25">
    <cfRule type="cellIs" dxfId="129" priority="1" operator="equal">
      <formula>"P"</formula>
    </cfRule>
    <cfRule type="cellIs" dxfId="128" priority="6" operator="equal">
      <formula>"D"</formula>
    </cfRule>
    <cfRule type="cellIs" dxfId="127" priority="7" operator="equal">
      <formula>"S"</formula>
    </cfRule>
  </conditionalFormatting>
  <conditionalFormatting sqref="B15:AF25">
    <cfRule type="cellIs" dxfId="126" priority="2" operator="equal">
      <formula>"L2"</formula>
    </cfRule>
    <cfRule type="cellIs" dxfId="125" priority="3" operator="equal">
      <formula>"L1"</formula>
    </cfRule>
    <cfRule type="cellIs" dxfId="124" priority="4" operator="equal">
      <formula>"F"</formula>
    </cfRule>
    <cfRule type="cellIs" dxfId="12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22" priority="8" stopIfTrue="1" operator="equal">
      <formula>"S"</formula>
    </cfRule>
    <cfRule type="cellIs" dxfId="121" priority="9" stopIfTrue="1" operator="equal">
      <formula>"D"</formula>
    </cfRule>
    <cfRule type="cellIs" dxfId="12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6"/>
  <dimension ref="A1:CG185"/>
  <sheetViews>
    <sheetView topLeftCell="G1" zoomScale="95" zoomScaleNormal="95" workbookViewId="0">
      <selection activeCell="Z3" sqref="Z3:AI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83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28944573</v>
      </c>
      <c r="AA3" s="144"/>
      <c r="AB3" s="144"/>
      <c r="AC3" s="144"/>
      <c r="AD3" s="144"/>
      <c r="AE3" s="144"/>
      <c r="AF3" s="144"/>
      <c r="AG3" s="144"/>
      <c r="AH3" s="144"/>
      <c r="AI3" s="144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3777517778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0</v>
      </c>
      <c r="AN20" s="8" t="str">
        <f t="shared" si="2"/>
        <v/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0</v>
      </c>
      <c r="AN26" s="48" t="e">
        <f>IF(AM26=0,"",(AM26-AI26-AJ26)*100)/AM26</f>
        <v>#VALUE!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 t="e">
        <f>IF(AN26&lt;89,0,IF(AN26&gt;98,10,VLOOKUP(AN26,'[1]Pla. Aux.'!A17:B1117,2)))</f>
        <v>#VALUE!</v>
      </c>
      <c r="AN30" s="43" t="s">
        <v>48</v>
      </c>
      <c r="AO30" s="44" t="e">
        <f>AN26-AL31</f>
        <v>#VALUE!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 t="e">
        <f>IF(AO30&lt;89,0,IF(AO30&gt;98,10,VLOOKUP(AO30,'[1]Pla. Aux.'!A18:B1118,2)))</f>
        <v>#VALUE!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I3"/>
  </mergeCells>
  <conditionalFormatting sqref="B14:AF25">
    <cfRule type="cellIs" dxfId="119" priority="1" operator="equal">
      <formula>"P"</formula>
    </cfRule>
    <cfRule type="cellIs" dxfId="118" priority="6" operator="equal">
      <formula>"D"</formula>
    </cfRule>
    <cfRule type="cellIs" dxfId="117" priority="7" operator="equal">
      <formula>"S"</formula>
    </cfRule>
  </conditionalFormatting>
  <conditionalFormatting sqref="B15:AF25">
    <cfRule type="cellIs" dxfId="116" priority="2" operator="equal">
      <formula>"L2"</formula>
    </cfRule>
    <cfRule type="cellIs" dxfId="115" priority="3" operator="equal">
      <formula>"L1"</formula>
    </cfRule>
    <cfRule type="cellIs" dxfId="114" priority="4" operator="equal">
      <formula>"F"</formula>
    </cfRule>
    <cfRule type="cellIs" dxfId="11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12" priority="8" stopIfTrue="1" operator="equal">
      <formula>"S"</formula>
    </cfRule>
    <cfRule type="cellIs" dxfId="111" priority="9" stopIfTrue="1" operator="equal">
      <formula>"D"</formula>
    </cfRule>
    <cfRule type="cellIs" dxfId="11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7"/>
  <dimension ref="A1:CG185"/>
  <sheetViews>
    <sheetView topLeftCell="A10" zoomScale="95" zoomScaleNormal="95" workbookViewId="0">
      <selection activeCell="AE25" sqref="AE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82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33310163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3777542103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/>
      <c r="U15" s="11"/>
      <c r="V15" s="11"/>
      <c r="W15" s="11" t="s">
        <v>55</v>
      </c>
      <c r="X15" s="11" t="s">
        <v>56</v>
      </c>
      <c r="Y15" s="11" t="s">
        <v>341</v>
      </c>
      <c r="Z15" s="11" t="s">
        <v>341</v>
      </c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 t="s">
        <v>341</v>
      </c>
      <c r="L16" s="11" t="s">
        <v>341</v>
      </c>
      <c r="M16" s="11"/>
      <c r="N16" s="11"/>
      <c r="O16" s="11"/>
      <c r="P16" s="11" t="s">
        <v>55</v>
      </c>
      <c r="Q16" s="11" t="s">
        <v>56</v>
      </c>
      <c r="R16" s="11" t="s">
        <v>341</v>
      </c>
      <c r="S16" s="11" t="s">
        <v>341</v>
      </c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/>
      <c r="AB16" s="11"/>
      <c r="AC16" s="11"/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6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6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/>
      <c r="E17" s="11"/>
      <c r="F17" s="11" t="s">
        <v>55</v>
      </c>
      <c r="G17" s="11" t="s">
        <v>56</v>
      </c>
      <c r="H17" s="11" t="s">
        <v>341</v>
      </c>
      <c r="I17" s="11" t="s">
        <v>341</v>
      </c>
      <c r="J17" s="11"/>
      <c r="K17" s="11"/>
      <c r="L17" s="11"/>
      <c r="M17" s="11" t="s">
        <v>55</v>
      </c>
      <c r="N17" s="11" t="s">
        <v>56</v>
      </c>
      <c r="O17" s="11" t="s">
        <v>341</v>
      </c>
      <c r="P17" s="11" t="s">
        <v>341</v>
      </c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/>
      <c r="Y17" s="11"/>
      <c r="Z17" s="11"/>
      <c r="AA17" s="11" t="s">
        <v>55</v>
      </c>
      <c r="AB17" s="11" t="s">
        <v>56</v>
      </c>
      <c r="AC17" s="11" t="s">
        <v>341</v>
      </c>
      <c r="AD17" s="11" t="s">
        <v>341</v>
      </c>
      <c r="AE17" s="11"/>
      <c r="AF17" s="2"/>
      <c r="AG17" s="12"/>
      <c r="AH17" s="5">
        <f t="shared" ref="AH17:AH25" si="6">COUNTIF(B17:AF17,"P")+COUNTIF(B17:AC17,"H")</f>
        <v>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/>
      <c r="I18" s="11"/>
      <c r="J18" s="11"/>
      <c r="K18" s="11" t="s">
        <v>55</v>
      </c>
      <c r="L18" s="11" t="s">
        <v>56</v>
      </c>
      <c r="M18" s="11" t="s">
        <v>341</v>
      </c>
      <c r="N18" s="11" t="s">
        <v>341</v>
      </c>
      <c r="O18" s="11"/>
      <c r="P18" s="11"/>
      <c r="Q18" s="11"/>
      <c r="R18" s="11" t="s">
        <v>55</v>
      </c>
      <c r="S18" s="11" t="s">
        <v>56</v>
      </c>
      <c r="T18" s="11" t="s">
        <v>341</v>
      </c>
      <c r="U18" s="11" t="s">
        <v>341</v>
      </c>
      <c r="V18" s="11"/>
      <c r="W18" s="11"/>
      <c r="X18" s="11"/>
      <c r="Y18" s="11" t="s">
        <v>55</v>
      </c>
      <c r="Z18" s="11" t="s">
        <v>56</v>
      </c>
      <c r="AA18" s="11" t="s">
        <v>341</v>
      </c>
      <c r="AB18" s="11" t="s">
        <v>341</v>
      </c>
      <c r="AC18" s="11"/>
      <c r="AD18" s="11"/>
      <c r="AE18" s="11"/>
      <c r="AF18" s="11" t="s">
        <v>55</v>
      </c>
      <c r="AG18" s="12"/>
      <c r="AH18" s="5">
        <f t="shared" si="6"/>
        <v>8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/>
      <c r="F19" s="11"/>
      <c r="G19" s="11"/>
      <c r="H19" s="11" t="s">
        <v>55</v>
      </c>
      <c r="I19" s="11" t="s">
        <v>56</v>
      </c>
      <c r="J19" s="11" t="s">
        <v>341</v>
      </c>
      <c r="K19" s="11" t="s">
        <v>341</v>
      </c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/>
      <c r="T19" s="11"/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/>
      <c r="AA19" s="11"/>
      <c r="AB19" s="11"/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8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8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/>
      <c r="D20" s="11"/>
      <c r="E20" s="11"/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/>
      <c r="AF20" s="16"/>
      <c r="AG20" s="12"/>
      <c r="AH20" s="5">
        <f t="shared" si="6"/>
        <v>5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5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 t="s">
        <v>341</v>
      </c>
      <c r="F21" s="11" t="s">
        <v>341</v>
      </c>
      <c r="G21" s="11"/>
      <c r="H21" s="11"/>
      <c r="I21" s="11"/>
      <c r="J21" s="11" t="s">
        <v>55</v>
      </c>
      <c r="K21" s="11" t="s">
        <v>56</v>
      </c>
      <c r="L21" s="11" t="s">
        <v>341</v>
      </c>
      <c r="M21" s="11" t="s">
        <v>341</v>
      </c>
      <c r="N21" s="11"/>
      <c r="O21" s="11"/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/>
      <c r="V21" s="11"/>
      <c r="W21" s="11"/>
      <c r="X21" s="11" t="s">
        <v>55</v>
      </c>
      <c r="Y21" s="11" t="s">
        <v>56</v>
      </c>
      <c r="Z21" s="11" t="s">
        <v>341</v>
      </c>
      <c r="AA21" s="11" t="s">
        <v>341</v>
      </c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/>
      <c r="E22" s="11"/>
      <c r="F22" s="11"/>
      <c r="G22" s="11" t="s">
        <v>55</v>
      </c>
      <c r="H22" s="11" t="s">
        <v>56</v>
      </c>
      <c r="I22" s="11" t="s">
        <v>341</v>
      </c>
      <c r="J22" s="11" t="s">
        <v>341</v>
      </c>
      <c r="K22" s="11"/>
      <c r="L22" s="11" t="s">
        <v>70</v>
      </c>
      <c r="M22" s="11"/>
      <c r="N22" s="11" t="s">
        <v>55</v>
      </c>
      <c r="O22" s="11" t="s">
        <v>56</v>
      </c>
      <c r="P22" s="11" t="s">
        <v>341</v>
      </c>
      <c r="Q22" s="11" t="s">
        <v>341</v>
      </c>
      <c r="R22" s="11"/>
      <c r="S22" s="11"/>
      <c r="T22" s="11"/>
      <c r="U22" s="11" t="s">
        <v>55</v>
      </c>
      <c r="V22" s="11" t="s">
        <v>56</v>
      </c>
      <c r="W22" s="11" t="s">
        <v>341</v>
      </c>
      <c r="X22" s="11" t="s">
        <v>341</v>
      </c>
      <c r="Y22" s="11"/>
      <c r="Z22" s="11"/>
      <c r="AA22" s="11"/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10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 t="s">
        <v>341</v>
      </c>
      <c r="H23" s="11" t="s">
        <v>341</v>
      </c>
      <c r="I23" s="11"/>
      <c r="J23" s="11"/>
      <c r="K23" s="11"/>
      <c r="L23" s="11" t="s">
        <v>55</v>
      </c>
      <c r="M23" s="11" t="s">
        <v>56</v>
      </c>
      <c r="N23" s="11" t="s">
        <v>341</v>
      </c>
      <c r="O23" s="11" t="s">
        <v>341</v>
      </c>
      <c r="P23" s="11"/>
      <c r="Q23" s="11"/>
      <c r="R23" s="11"/>
      <c r="S23" s="11" t="s">
        <v>55</v>
      </c>
      <c r="T23" s="11" t="s">
        <v>56</v>
      </c>
      <c r="U23" s="11" t="s">
        <v>341</v>
      </c>
      <c r="V23" s="11" t="s">
        <v>341</v>
      </c>
      <c r="W23" s="11"/>
      <c r="X23" s="11"/>
      <c r="Y23" s="11"/>
      <c r="Z23" s="11" t="s">
        <v>55</v>
      </c>
      <c r="AA23" s="11" t="s">
        <v>56</v>
      </c>
      <c r="AB23" s="11" t="s">
        <v>341</v>
      </c>
      <c r="AC23" s="11" t="s">
        <v>341</v>
      </c>
      <c r="AD23" s="11"/>
      <c r="AE23" s="11"/>
      <c r="AF23" s="11"/>
      <c r="AG23" s="12"/>
      <c r="AH23" s="5">
        <f t="shared" si="6"/>
        <v>8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8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/>
      <c r="G24" s="11"/>
      <c r="H24" s="11"/>
      <c r="I24" s="11" t="s">
        <v>55</v>
      </c>
      <c r="J24" s="11" t="s">
        <v>56</v>
      </c>
      <c r="K24" s="11" t="s">
        <v>341</v>
      </c>
      <c r="L24" s="11" t="s">
        <v>341</v>
      </c>
      <c r="M24" s="11"/>
      <c r="N24" s="11"/>
      <c r="O24" s="11"/>
      <c r="P24" s="11" t="s">
        <v>55</v>
      </c>
      <c r="Q24" s="11" t="s">
        <v>56</v>
      </c>
      <c r="R24" s="11" t="s">
        <v>341</v>
      </c>
      <c r="S24" s="11" t="s">
        <v>341</v>
      </c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7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7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/>
      <c r="L25" s="35"/>
      <c r="M25" s="35"/>
      <c r="N25" s="35" t="s">
        <v>55</v>
      </c>
      <c r="O25" s="35" t="s">
        <v>56</v>
      </c>
      <c r="P25" s="35" t="s">
        <v>341</v>
      </c>
      <c r="Q25" s="35" t="s">
        <v>341</v>
      </c>
      <c r="R25" s="35"/>
      <c r="S25" s="35"/>
      <c r="T25" s="35"/>
      <c r="U25" s="35" t="s">
        <v>55</v>
      </c>
      <c r="V25" s="35" t="s">
        <v>56</v>
      </c>
      <c r="W25" s="35" t="s">
        <v>341</v>
      </c>
      <c r="X25" s="35" t="s">
        <v>341</v>
      </c>
      <c r="Y25" s="35"/>
      <c r="Z25" s="35" t="s">
        <v>70</v>
      </c>
      <c r="AA25" s="35"/>
      <c r="AB25" s="35" t="s">
        <v>55</v>
      </c>
      <c r="AC25" s="35" t="s">
        <v>56</v>
      </c>
      <c r="AD25" s="35" t="s">
        <v>341</v>
      </c>
      <c r="AE25" s="35" t="s">
        <v>341</v>
      </c>
      <c r="AF25" s="35"/>
      <c r="AG25" s="18"/>
      <c r="AH25" s="36">
        <f t="shared" si="6"/>
        <v>9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9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82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82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109" priority="1" operator="equal">
      <formula>"P"</formula>
    </cfRule>
    <cfRule type="cellIs" dxfId="108" priority="6" operator="equal">
      <formula>"D"</formula>
    </cfRule>
    <cfRule type="cellIs" dxfId="107" priority="7" operator="equal">
      <formula>"S"</formula>
    </cfRule>
  </conditionalFormatting>
  <conditionalFormatting sqref="B15:AF25">
    <cfRule type="cellIs" dxfId="106" priority="2" operator="equal">
      <formula>"L2"</formula>
    </cfRule>
    <cfRule type="cellIs" dxfId="105" priority="3" operator="equal">
      <formula>"L1"</formula>
    </cfRule>
    <cfRule type="cellIs" dxfId="104" priority="4" operator="equal">
      <formula>"F"</formula>
    </cfRule>
    <cfRule type="cellIs" dxfId="10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02" priority="8" stopIfTrue="1" operator="equal">
      <formula>"S"</formula>
    </cfRule>
    <cfRule type="cellIs" dxfId="101" priority="9" stopIfTrue="1" operator="equal">
      <formula>"D"</formula>
    </cfRule>
    <cfRule type="cellIs" dxfId="10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185"/>
  <sheetViews>
    <sheetView topLeftCell="A16" zoomScale="106" zoomScaleNormal="106" workbookViewId="0">
      <selection activeCell="G23" sqref="G2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337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21"/>
      <c r="T11" s="121"/>
      <c r="U11" s="121"/>
      <c r="V11" s="23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19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20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21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21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299</v>
      </c>
      <c r="AG23" s="12"/>
      <c r="AH23" s="5">
        <f t="shared" si="6"/>
        <v>22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95.652173913043484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200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0</v>
      </c>
      <c r="AL26" s="47">
        <f t="shared" si="7"/>
        <v>0</v>
      </c>
      <c r="AM26" s="47">
        <f t="shared" si="7"/>
        <v>201</v>
      </c>
      <c r="AN26" s="48">
        <f>IF(AM26=0,"",(AM26-AI26-AJ26)*100)/AM26</f>
        <v>99.50248756218906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99.50248756218906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2">
    <mergeCell ref="A1:AP1"/>
    <mergeCell ref="B3:U3"/>
    <mergeCell ref="V3:Y3"/>
    <mergeCell ref="B5:U5"/>
    <mergeCell ref="W5:AK5"/>
    <mergeCell ref="AL5:AP5"/>
    <mergeCell ref="B6:U6"/>
    <mergeCell ref="W6:AK6"/>
    <mergeCell ref="AL6:AP6"/>
    <mergeCell ref="B7:U7"/>
    <mergeCell ref="AB7:AC7"/>
    <mergeCell ref="AD7:AE7"/>
    <mergeCell ref="AF7:AG7"/>
    <mergeCell ref="AL7:AP7"/>
    <mergeCell ref="AB8:AC8"/>
    <mergeCell ref="AD8:AE8"/>
    <mergeCell ref="AF8:AG8"/>
    <mergeCell ref="AL8:AP8"/>
    <mergeCell ref="AB9:AC9"/>
    <mergeCell ref="AD9:AE9"/>
    <mergeCell ref="AF9:AG9"/>
    <mergeCell ref="AL9:AP9"/>
    <mergeCell ref="AL10:AP10"/>
    <mergeCell ref="B11:O11"/>
    <mergeCell ref="S11:U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AB12:AC12"/>
    <mergeCell ref="AD12:AE12"/>
    <mergeCell ref="AF12:AG12"/>
    <mergeCell ref="AL12:AP12"/>
    <mergeCell ref="AG13:AH13"/>
    <mergeCell ref="AO13:AP1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</mergeCells>
  <conditionalFormatting sqref="B14:AF25">
    <cfRule type="cellIs" dxfId="99" priority="1" operator="equal">
      <formula>"P"</formula>
    </cfRule>
    <cfRule type="cellIs" dxfId="98" priority="6" operator="equal">
      <formula>"D"</formula>
    </cfRule>
    <cfRule type="cellIs" dxfId="97" priority="7" operator="equal">
      <formula>"S"</formula>
    </cfRule>
  </conditionalFormatting>
  <conditionalFormatting sqref="B15:AF25">
    <cfRule type="cellIs" dxfId="96" priority="2" operator="equal">
      <formula>"L2"</formula>
    </cfRule>
    <cfRule type="cellIs" dxfId="95" priority="3" operator="equal">
      <formula>"L1"</formula>
    </cfRule>
    <cfRule type="cellIs" dxfId="94" priority="4" operator="equal">
      <formula>"F"</formula>
    </cfRule>
    <cfRule type="cellIs" dxfId="93" priority="5" operator="equal">
      <formula>"F"</formula>
    </cfRule>
  </conditionalFormatting>
  <conditionalFormatting sqref="H14:I14 N14:AC14 C14:E15 J14:M15 B14:B18 G14:G21 F14:F25 AD14:AF25 I15 R15:U19 H15:H21 AB15:AC25 C16:D18 M16:M19 I16:K21 E16:E22 L16:L22 N19:N20 Z19:Z20 B19:D22 S20 X20 P20:P21 U20:W21 N21:O21 M21:M25 T21:T25 AA21:AA25 G22:K22 N22:S25 B23:E25 G23:L25 S15:V16 Z15:AC15 AA16:AC16 V15:AA18 U18:X18 AB18:AE18 V19:AB19 L16:O16 I17:L17 G18:J18 D19:G19 K19:Q19 N15:Q18 Q21:V21 X21:AD21 AC23:AE23 AA24:AC24 X22:AA22 U22:Z25 S24:U24 Q22:T22">
    <cfRule type="cellIs" dxfId="92" priority="8" stopIfTrue="1" operator="equal">
      <formula>"S"</formula>
    </cfRule>
    <cfRule type="cellIs" dxfId="91" priority="9" stopIfTrue="1" operator="equal">
      <formula>"D"</formula>
    </cfRule>
    <cfRule type="cellIs" dxfId="9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8"/>
  <dimension ref="A1:CG185"/>
  <sheetViews>
    <sheetView topLeftCell="A11" zoomScale="172" zoomScaleNormal="172" workbookViewId="0">
      <selection activeCell="H18" sqref="H18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316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21367978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3777414548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/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/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0</v>
      </c>
      <c r="AN17" s="8" t="str">
        <f t="shared" si="2"/>
        <v/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 t="s">
        <v>299</v>
      </c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 t="s">
        <v>311</v>
      </c>
      <c r="X18" s="11"/>
      <c r="Y18" s="11" t="s">
        <v>55</v>
      </c>
      <c r="Z18" s="11" t="s">
        <v>56</v>
      </c>
      <c r="AA18" s="11"/>
      <c r="AB18" s="11"/>
      <c r="AC18" s="11" t="s">
        <v>311</v>
      </c>
      <c r="AD18" s="11" t="s">
        <v>311</v>
      </c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1</v>
      </c>
      <c r="AK18" s="6">
        <f t="shared" si="5"/>
        <v>3</v>
      </c>
      <c r="AL18" s="6">
        <f t="shared" si="0"/>
        <v>0</v>
      </c>
      <c r="AM18" s="7">
        <f t="shared" si="1"/>
        <v>4</v>
      </c>
      <c r="AN18" s="8">
        <f t="shared" si="2"/>
        <v>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/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/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0</v>
      </c>
      <c r="AN19" s="8" t="str">
        <f t="shared" si="2"/>
        <v/>
      </c>
      <c r="AO19" s="106"/>
      <c r="AP19" s="107"/>
    </row>
    <row r="20" spans="1:42" x14ac:dyDescent="0.25">
      <c r="A20" s="9" t="s">
        <v>40</v>
      </c>
      <c r="B20" s="11"/>
      <c r="C20" s="11" t="s">
        <v>311</v>
      </c>
      <c r="D20" s="11" t="s">
        <v>311</v>
      </c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/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2</v>
      </c>
      <c r="AL20" s="6">
        <f>COUNTIF(B20:AD20,"L2")</f>
        <v>0</v>
      </c>
      <c r="AM20" s="7">
        <f t="shared" si="1"/>
        <v>2</v>
      </c>
      <c r="AN20" s="8">
        <f t="shared" si="2"/>
        <v>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/>
      <c r="H23" s="11"/>
      <c r="I23" s="11"/>
      <c r="J23" s="11"/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0</v>
      </c>
      <c r="AN23" s="8" t="str">
        <f t="shared" si="2"/>
        <v/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0</v>
      </c>
      <c r="AN24" s="8" t="str">
        <f t="shared" si="2"/>
        <v/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1</v>
      </c>
      <c r="AK26" s="47">
        <f t="shared" si="7"/>
        <v>5</v>
      </c>
      <c r="AL26" s="47">
        <f t="shared" si="7"/>
        <v>0</v>
      </c>
      <c r="AM26" s="47">
        <f t="shared" si="7"/>
        <v>6</v>
      </c>
      <c r="AN26" s="48">
        <f>IF(AM26=0,"",(AM26-AI26-AJ26)*100)/AM26</f>
        <v>83.333333333333329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83.083333333333329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0.25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5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89" priority="1" operator="equal">
      <formula>"P"</formula>
    </cfRule>
    <cfRule type="cellIs" dxfId="88" priority="6" operator="equal">
      <formula>"D"</formula>
    </cfRule>
    <cfRule type="cellIs" dxfId="87" priority="7" operator="equal">
      <formula>"S"</formula>
    </cfRule>
  </conditionalFormatting>
  <conditionalFormatting sqref="B15:AF25">
    <cfRule type="cellIs" dxfId="86" priority="2" operator="equal">
      <formula>"L2"</formula>
    </cfRule>
    <cfRule type="cellIs" dxfId="85" priority="3" operator="equal">
      <formula>"L1"</formula>
    </cfRule>
    <cfRule type="cellIs" dxfId="84" priority="4" operator="equal">
      <formula>"F"</formula>
    </cfRule>
    <cfRule type="cellIs" dxfId="8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82" priority="8" stopIfTrue="1" operator="equal">
      <formula>"S"</formula>
    </cfRule>
    <cfRule type="cellIs" dxfId="81" priority="9" stopIfTrue="1" operator="equal">
      <formula>"D"</formula>
    </cfRule>
    <cfRule type="cellIs" dxfId="8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9"/>
  <dimension ref="A1:CG185"/>
  <sheetViews>
    <sheetView topLeftCell="A13" zoomScale="95" zoomScaleNormal="95" workbookViewId="0">
      <selection activeCell="Y25" sqref="Y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80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37326542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3777200333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 t="s">
        <v>341</v>
      </c>
      <c r="T15" s="11"/>
      <c r="U15" s="11" t="s">
        <v>341</v>
      </c>
      <c r="V15" s="11"/>
      <c r="W15" s="11" t="s">
        <v>55</v>
      </c>
      <c r="X15" s="11" t="s">
        <v>56</v>
      </c>
      <c r="Y15" s="11"/>
      <c r="Z15" s="11" t="s">
        <v>341</v>
      </c>
      <c r="AA15" s="11"/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 t="s">
        <v>341</v>
      </c>
      <c r="H16" s="11"/>
      <c r="I16" s="11" t="s">
        <v>55</v>
      </c>
      <c r="J16" s="11" t="s">
        <v>56</v>
      </c>
      <c r="K16" s="11"/>
      <c r="L16" s="11" t="s">
        <v>341</v>
      </c>
      <c r="M16" s="11"/>
      <c r="N16" s="11" t="s">
        <v>341</v>
      </c>
      <c r="O16" s="11"/>
      <c r="P16" s="11" t="s">
        <v>55</v>
      </c>
      <c r="Q16" s="11" t="s">
        <v>56</v>
      </c>
      <c r="R16" s="11"/>
      <c r="S16" s="11" t="s">
        <v>341</v>
      </c>
      <c r="T16" s="11"/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 t="s">
        <v>341</v>
      </c>
      <c r="AA16" s="11"/>
      <c r="AB16" s="11" t="s">
        <v>341</v>
      </c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7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7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/>
      <c r="I17" s="11" t="s">
        <v>341</v>
      </c>
      <c r="J17" s="11"/>
      <c r="K17" s="11" t="s">
        <v>341</v>
      </c>
      <c r="L17" s="11"/>
      <c r="M17" s="11" t="s">
        <v>55</v>
      </c>
      <c r="N17" s="11" t="s">
        <v>56</v>
      </c>
      <c r="O17" s="11"/>
      <c r="P17" s="11" t="s">
        <v>341</v>
      </c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 t="s">
        <v>341</v>
      </c>
      <c r="X17" s="11"/>
      <c r="Y17" s="11" t="s">
        <v>341</v>
      </c>
      <c r="Z17" s="11"/>
      <c r="AA17" s="11" t="s">
        <v>55</v>
      </c>
      <c r="AB17" s="11" t="s">
        <v>56</v>
      </c>
      <c r="AC17" s="11"/>
      <c r="AD17" s="11" t="s">
        <v>341</v>
      </c>
      <c r="AE17" s="11"/>
      <c r="AF17" s="2"/>
      <c r="AG17" s="12"/>
      <c r="AH17" s="5">
        <f t="shared" ref="AH17:AH25" si="6">COUNTIF(B17:AF17,"P")+COUNTIF(B17:AC17,"H")</f>
        <v>8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8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 t="s">
        <v>341</v>
      </c>
      <c r="H18" s="11"/>
      <c r="I18" s="11" t="s">
        <v>341</v>
      </c>
      <c r="J18" s="11"/>
      <c r="K18" s="11" t="s">
        <v>55</v>
      </c>
      <c r="L18" s="11" t="s">
        <v>56</v>
      </c>
      <c r="M18" s="11"/>
      <c r="N18" s="11" t="s">
        <v>341</v>
      </c>
      <c r="O18" s="11"/>
      <c r="P18" s="11" t="s">
        <v>341</v>
      </c>
      <c r="Q18" s="11"/>
      <c r="R18" s="11" t="s">
        <v>55</v>
      </c>
      <c r="S18" s="11" t="s">
        <v>56</v>
      </c>
      <c r="T18" s="11"/>
      <c r="U18" s="11" t="s">
        <v>341</v>
      </c>
      <c r="V18" s="11"/>
      <c r="W18" s="11" t="s">
        <v>341</v>
      </c>
      <c r="X18" s="11"/>
      <c r="Y18" s="11" t="s">
        <v>55</v>
      </c>
      <c r="Z18" s="11" t="s">
        <v>56</v>
      </c>
      <c r="AA18" s="11"/>
      <c r="AB18" s="11" t="s">
        <v>341</v>
      </c>
      <c r="AC18" s="11"/>
      <c r="AD18" s="11" t="s">
        <v>341</v>
      </c>
      <c r="AE18" s="11"/>
      <c r="AF18" s="11" t="s">
        <v>55</v>
      </c>
      <c r="AG18" s="12"/>
      <c r="AH18" s="5">
        <f t="shared" si="6"/>
        <v>8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8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 t="s">
        <v>341</v>
      </c>
      <c r="E19" s="11"/>
      <c r="F19" s="11" t="s">
        <v>341</v>
      </c>
      <c r="G19" s="11"/>
      <c r="H19" s="11" t="s">
        <v>55</v>
      </c>
      <c r="I19" s="11" t="s">
        <v>56</v>
      </c>
      <c r="J19" s="11"/>
      <c r="K19" s="11" t="s">
        <v>341</v>
      </c>
      <c r="L19" s="11"/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 t="s">
        <v>341</v>
      </c>
      <c r="S19" s="11"/>
      <c r="T19" s="11" t="s">
        <v>341</v>
      </c>
      <c r="U19" s="11" t="s">
        <v>70</v>
      </c>
      <c r="V19" s="11" t="s">
        <v>55</v>
      </c>
      <c r="W19" s="11" t="s">
        <v>56</v>
      </c>
      <c r="X19" s="11"/>
      <c r="Y19" s="11" t="s">
        <v>341</v>
      </c>
      <c r="Z19" s="11"/>
      <c r="AA19" s="11" t="s">
        <v>341</v>
      </c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8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8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/>
      <c r="D20" s="11" t="s">
        <v>341</v>
      </c>
      <c r="E20" s="11"/>
      <c r="F20" s="11" t="s">
        <v>55</v>
      </c>
      <c r="G20" s="11" t="s">
        <v>56</v>
      </c>
      <c r="H20" s="11"/>
      <c r="I20" s="11" t="s">
        <v>341</v>
      </c>
      <c r="J20" s="11" t="s">
        <v>70</v>
      </c>
      <c r="K20" s="65" t="s">
        <v>341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 t="s">
        <v>341</v>
      </c>
      <c r="AE20" s="16"/>
      <c r="AF20" s="16" t="s">
        <v>341</v>
      </c>
      <c r="AG20" s="12"/>
      <c r="AH20" s="5">
        <f t="shared" si="6"/>
        <v>6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6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 t="s">
        <v>341</v>
      </c>
      <c r="G21" s="11"/>
      <c r="H21" s="11" t="s">
        <v>341</v>
      </c>
      <c r="I21" s="11"/>
      <c r="J21" s="11" t="s">
        <v>55</v>
      </c>
      <c r="K21" s="11" t="s">
        <v>56</v>
      </c>
      <c r="L21" s="11"/>
      <c r="M21" s="11" t="s">
        <v>341</v>
      </c>
      <c r="N21" s="11"/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 t="s">
        <v>341</v>
      </c>
      <c r="U21" s="11"/>
      <c r="V21" s="11" t="s">
        <v>341</v>
      </c>
      <c r="W21" s="11"/>
      <c r="X21" s="11" t="s">
        <v>55</v>
      </c>
      <c r="Y21" s="11" t="s">
        <v>56</v>
      </c>
      <c r="Z21" s="11"/>
      <c r="AA21" s="11" t="s">
        <v>341</v>
      </c>
      <c r="AB21" s="11"/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 t="s">
        <v>341</v>
      </c>
      <c r="D22" s="11"/>
      <c r="E22" s="11" t="s">
        <v>341</v>
      </c>
      <c r="F22" s="11"/>
      <c r="G22" s="11" t="s">
        <v>55</v>
      </c>
      <c r="H22" s="11" t="s">
        <v>56</v>
      </c>
      <c r="I22" s="11"/>
      <c r="J22" s="11" t="s">
        <v>341</v>
      </c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 t="s">
        <v>341</v>
      </c>
      <c r="R22" s="11"/>
      <c r="S22" s="11" t="s">
        <v>341</v>
      </c>
      <c r="T22" s="11"/>
      <c r="U22" s="11" t="s">
        <v>55</v>
      </c>
      <c r="V22" s="11" t="s">
        <v>56</v>
      </c>
      <c r="W22" s="11"/>
      <c r="X22" s="11" t="s">
        <v>341</v>
      </c>
      <c r="Y22" s="11"/>
      <c r="Z22" s="11" t="s">
        <v>341</v>
      </c>
      <c r="AA22" s="11"/>
      <c r="AB22" s="11" t="s">
        <v>55</v>
      </c>
      <c r="AC22" s="11" t="s">
        <v>56</v>
      </c>
      <c r="AD22" s="11"/>
      <c r="AE22" s="11" t="s">
        <v>341</v>
      </c>
      <c r="AF22" s="2"/>
      <c r="AG22" s="12"/>
      <c r="AH22" s="5">
        <f>COUNTIF(B22:AF22,"P")+COUNTIF(B22:AC22,"H")</f>
        <v>8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8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 t="s">
        <v>341</v>
      </c>
      <c r="D23" s="11"/>
      <c r="E23" s="11" t="s">
        <v>55</v>
      </c>
      <c r="F23" s="11" t="s">
        <v>56</v>
      </c>
      <c r="G23" s="11"/>
      <c r="H23" s="11" t="s">
        <v>341</v>
      </c>
      <c r="I23" s="11"/>
      <c r="J23" s="11" t="s">
        <v>341</v>
      </c>
      <c r="K23" s="11"/>
      <c r="L23" s="11" t="s">
        <v>55</v>
      </c>
      <c r="M23" s="11" t="s">
        <v>56</v>
      </c>
      <c r="N23" s="11"/>
      <c r="O23" s="11" t="s">
        <v>341</v>
      </c>
      <c r="P23" s="11"/>
      <c r="Q23" s="11" t="s">
        <v>341</v>
      </c>
      <c r="R23" s="11"/>
      <c r="S23" s="11" t="s">
        <v>55</v>
      </c>
      <c r="T23" s="11" t="s">
        <v>56</v>
      </c>
      <c r="U23" s="11"/>
      <c r="V23" s="11" t="s">
        <v>341</v>
      </c>
      <c r="W23" s="11"/>
      <c r="X23" s="11" t="s">
        <v>341</v>
      </c>
      <c r="Y23" s="11"/>
      <c r="Z23" s="11" t="s">
        <v>55</v>
      </c>
      <c r="AA23" s="11" t="s">
        <v>56</v>
      </c>
      <c r="AB23" s="11"/>
      <c r="AC23" s="11" t="s">
        <v>341</v>
      </c>
      <c r="AD23" s="11"/>
      <c r="AE23" s="11" t="s">
        <v>341</v>
      </c>
      <c r="AF23" s="11"/>
      <c r="AG23" s="12"/>
      <c r="AH23" s="5">
        <f t="shared" si="6"/>
        <v>9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9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 t="s">
        <v>341</v>
      </c>
      <c r="F24" s="11"/>
      <c r="G24" s="11" t="s">
        <v>341</v>
      </c>
      <c r="H24" s="11"/>
      <c r="I24" s="11" t="s">
        <v>55</v>
      </c>
      <c r="J24" s="11" t="s">
        <v>56</v>
      </c>
      <c r="K24" s="11"/>
      <c r="L24" s="11" t="s">
        <v>341</v>
      </c>
      <c r="M24" s="11"/>
      <c r="N24" s="11" t="s">
        <v>341</v>
      </c>
      <c r="O24" s="11"/>
      <c r="P24" s="11" t="s">
        <v>55</v>
      </c>
      <c r="Q24" s="11" t="s">
        <v>56</v>
      </c>
      <c r="R24" s="11"/>
      <c r="S24" s="11" t="s">
        <v>341</v>
      </c>
      <c r="T24" s="11"/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/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/>
      <c r="C25" s="35" t="s">
        <v>341</v>
      </c>
      <c r="D25" s="35"/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 t="s">
        <v>341</v>
      </c>
      <c r="K25" s="35"/>
      <c r="L25" s="35" t="s">
        <v>341</v>
      </c>
      <c r="M25" s="35"/>
      <c r="N25" s="35" t="s">
        <v>55</v>
      </c>
      <c r="O25" s="35" t="s">
        <v>56</v>
      </c>
      <c r="P25" s="35"/>
      <c r="Q25" s="35" t="s">
        <v>341</v>
      </c>
      <c r="R25" s="35"/>
      <c r="S25" s="35" t="s">
        <v>341</v>
      </c>
      <c r="T25" s="35"/>
      <c r="U25" s="35" t="s">
        <v>55</v>
      </c>
      <c r="V25" s="35" t="s">
        <v>56</v>
      </c>
      <c r="W25" s="35"/>
      <c r="X25" s="35" t="s">
        <v>341</v>
      </c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 t="s">
        <v>341</v>
      </c>
      <c r="AF25" s="35"/>
      <c r="AG25" s="18"/>
      <c r="AH25" s="36">
        <f t="shared" si="6"/>
        <v>8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8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82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0</v>
      </c>
      <c r="AL26" s="47">
        <f t="shared" si="7"/>
        <v>0</v>
      </c>
      <c r="AM26" s="47">
        <f t="shared" si="7"/>
        <v>82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100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79" priority="1" operator="equal">
      <formula>"P"</formula>
    </cfRule>
    <cfRule type="cellIs" dxfId="78" priority="6" operator="equal">
      <formula>"D"</formula>
    </cfRule>
    <cfRule type="cellIs" dxfId="77" priority="7" operator="equal">
      <formula>"S"</formula>
    </cfRule>
  </conditionalFormatting>
  <conditionalFormatting sqref="B15:AF25">
    <cfRule type="cellIs" dxfId="76" priority="2" operator="equal">
      <formula>"L2"</formula>
    </cfRule>
    <cfRule type="cellIs" dxfId="75" priority="3" operator="equal">
      <formula>"L1"</formula>
    </cfRule>
    <cfRule type="cellIs" dxfId="74" priority="4" operator="equal">
      <formula>"F"</formula>
    </cfRule>
    <cfRule type="cellIs" dxfId="7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72" priority="8" stopIfTrue="1" operator="equal">
      <formula>"S"</formula>
    </cfRule>
    <cfRule type="cellIs" dxfId="71" priority="9" stopIfTrue="1" operator="equal">
      <formula>"D"</formula>
    </cfRule>
    <cfRule type="cellIs" dxfId="7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0"/>
  <dimension ref="A1:CG185"/>
  <sheetViews>
    <sheetView zoomScale="172" zoomScaleNormal="172" workbookViewId="0">
      <selection activeCell="J23" sqref="J23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79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30000766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3777413838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/>
      <c r="U15" s="11"/>
      <c r="V15" s="11"/>
      <c r="W15" s="11" t="s">
        <v>55</v>
      </c>
      <c r="X15" s="11" t="s">
        <v>56</v>
      </c>
      <c r="Y15" s="11"/>
      <c r="Z15" s="11"/>
      <c r="AA15" s="11"/>
      <c r="AB15" s="11"/>
      <c r="AC15" s="11"/>
      <c r="AD15" s="2"/>
      <c r="AE15" s="2"/>
      <c r="AF15" s="2"/>
      <c r="AG15" s="12"/>
      <c r="AH15" s="5">
        <f>COUNTIF(B15:AF15,"P")+COUNTIF(B15:AF15,"H")</f>
        <v>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0</v>
      </c>
      <c r="AN15" s="8" t="str">
        <f t="shared" si="2"/>
        <v/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/>
      <c r="H16" s="11"/>
      <c r="I16" s="11" t="s">
        <v>55</v>
      </c>
      <c r="J16" s="11" t="s">
        <v>56</v>
      </c>
      <c r="K16" s="11"/>
      <c r="L16" s="11"/>
      <c r="M16" s="11"/>
      <c r="N16" s="11"/>
      <c r="O16" s="11"/>
      <c r="P16" s="11" t="s">
        <v>55</v>
      </c>
      <c r="Q16" s="11" t="s">
        <v>56</v>
      </c>
      <c r="R16" s="11"/>
      <c r="S16" s="11"/>
      <c r="T16" s="11"/>
      <c r="U16" s="11"/>
      <c r="V16" s="11"/>
      <c r="W16" s="11" t="s">
        <v>55</v>
      </c>
      <c r="X16" s="11" t="s">
        <v>56</v>
      </c>
      <c r="Y16" s="11" t="s">
        <v>70</v>
      </c>
      <c r="Z16" s="11"/>
      <c r="AA16" s="11"/>
      <c r="AB16" s="11"/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0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0</v>
      </c>
      <c r="AN16" s="8" t="str">
        <f t="shared" si="2"/>
        <v/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/>
      <c r="E17" s="11" t="s">
        <v>299</v>
      </c>
      <c r="F17" s="11" t="s">
        <v>55</v>
      </c>
      <c r="G17" s="11" t="s">
        <v>56</v>
      </c>
      <c r="H17" s="11"/>
      <c r="I17" s="11"/>
      <c r="J17" s="11"/>
      <c r="K17" s="11"/>
      <c r="L17" s="11"/>
      <c r="M17" s="11" t="s">
        <v>55</v>
      </c>
      <c r="N17" s="11" t="s">
        <v>56</v>
      </c>
      <c r="O17" s="11"/>
      <c r="P17" s="11"/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/>
      <c r="Y17" s="11"/>
      <c r="Z17" s="11"/>
      <c r="AA17" s="11" t="s">
        <v>55</v>
      </c>
      <c r="AB17" s="11" t="s">
        <v>56</v>
      </c>
      <c r="AC17" s="11"/>
      <c r="AD17" s="11" t="s">
        <v>299</v>
      </c>
      <c r="AE17" s="11"/>
      <c r="AF17" s="2"/>
      <c r="AG17" s="12"/>
      <c r="AH17" s="5">
        <f t="shared" ref="AH17:AH25" si="6">COUNTIF(B17:AF17,"P")+COUNTIF(B17:AC17,"H")</f>
        <v>0</v>
      </c>
      <c r="AI17" s="5">
        <f t="shared" si="3"/>
        <v>0</v>
      </c>
      <c r="AJ17" s="6">
        <f t="shared" si="4"/>
        <v>2</v>
      </c>
      <c r="AK17" s="6">
        <f t="shared" si="5"/>
        <v>0</v>
      </c>
      <c r="AL17" s="6">
        <f t="shared" si="0"/>
        <v>0</v>
      </c>
      <c r="AM17" s="7">
        <f t="shared" si="1"/>
        <v>2</v>
      </c>
      <c r="AN17" s="8">
        <f t="shared" si="2"/>
        <v>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/>
      <c r="I18" s="11"/>
      <c r="J18" s="11"/>
      <c r="K18" s="11" t="s">
        <v>55</v>
      </c>
      <c r="L18" s="11" t="s">
        <v>56</v>
      </c>
      <c r="M18" s="11"/>
      <c r="N18" s="11"/>
      <c r="O18" s="11"/>
      <c r="P18" s="11"/>
      <c r="Q18" s="11"/>
      <c r="R18" s="11" t="s">
        <v>55</v>
      </c>
      <c r="S18" s="11" t="s">
        <v>56</v>
      </c>
      <c r="T18" s="11"/>
      <c r="U18" s="11"/>
      <c r="V18" s="11"/>
      <c r="W18" s="11"/>
      <c r="X18" s="11"/>
      <c r="Y18" s="11" t="s">
        <v>55</v>
      </c>
      <c r="Z18" s="11" t="s">
        <v>56</v>
      </c>
      <c r="AA18" s="11"/>
      <c r="AB18" s="11"/>
      <c r="AC18" s="11"/>
      <c r="AD18" s="11"/>
      <c r="AE18" s="11"/>
      <c r="AF18" s="11" t="s">
        <v>55</v>
      </c>
      <c r="AG18" s="12"/>
      <c r="AH18" s="5">
        <f t="shared" si="6"/>
        <v>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0</v>
      </c>
      <c r="AN18" s="8" t="str">
        <f t="shared" si="2"/>
        <v/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/>
      <c r="F19" s="11"/>
      <c r="G19" s="11"/>
      <c r="H19" s="11" t="s">
        <v>55</v>
      </c>
      <c r="I19" s="11" t="s">
        <v>56</v>
      </c>
      <c r="J19" s="11"/>
      <c r="K19" s="11" t="s">
        <v>299</v>
      </c>
      <c r="L19" s="11"/>
      <c r="M19" s="11"/>
      <c r="N19" s="11"/>
      <c r="O19" s="11" t="s">
        <v>55</v>
      </c>
      <c r="P19" s="11" t="s">
        <v>56</v>
      </c>
      <c r="Q19" s="11" t="s">
        <v>70</v>
      </c>
      <c r="R19" s="11"/>
      <c r="S19" s="11"/>
      <c r="T19" s="11"/>
      <c r="U19" s="11" t="s">
        <v>70</v>
      </c>
      <c r="V19" s="11" t="s">
        <v>55</v>
      </c>
      <c r="W19" s="11" t="s">
        <v>56</v>
      </c>
      <c r="X19" s="11"/>
      <c r="Y19" s="11"/>
      <c r="Z19" s="11"/>
      <c r="AA19" s="11" t="s">
        <v>299</v>
      </c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0</v>
      </c>
      <c r="AI19" s="5">
        <f t="shared" si="3"/>
        <v>0</v>
      </c>
      <c r="AJ19" s="6">
        <f t="shared" si="4"/>
        <v>2</v>
      </c>
      <c r="AK19" s="6">
        <f t="shared" si="5"/>
        <v>0</v>
      </c>
      <c r="AL19" s="6">
        <f t="shared" si="0"/>
        <v>0</v>
      </c>
      <c r="AM19" s="7">
        <f t="shared" si="1"/>
        <v>2</v>
      </c>
      <c r="AN19" s="8">
        <f t="shared" si="2"/>
        <v>0</v>
      </c>
      <c r="AO19" s="106"/>
      <c r="AP19" s="107"/>
    </row>
    <row r="20" spans="1:42" x14ac:dyDescent="0.25">
      <c r="A20" s="9" t="s">
        <v>40</v>
      </c>
      <c r="B20" s="11"/>
      <c r="C20" s="11"/>
      <c r="D20" s="11"/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 t="s">
        <v>311</v>
      </c>
      <c r="L20" s="65" t="s">
        <v>311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/>
      <c r="AF20" s="16"/>
      <c r="AG20" s="12"/>
      <c r="AH20" s="5">
        <f t="shared" si="6"/>
        <v>0</v>
      </c>
      <c r="AI20" s="5">
        <f t="shared" si="3"/>
        <v>0</v>
      </c>
      <c r="AJ20" s="6">
        <f t="shared" si="4"/>
        <v>0</v>
      </c>
      <c r="AK20" s="6">
        <f t="shared" si="5"/>
        <v>2</v>
      </c>
      <c r="AL20" s="6">
        <f>COUNTIF(B20:AD20,"L2")</f>
        <v>0</v>
      </c>
      <c r="AM20" s="7">
        <f t="shared" si="1"/>
        <v>2</v>
      </c>
      <c r="AN20" s="8">
        <f t="shared" si="2"/>
        <v>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/>
      <c r="H21" s="11"/>
      <c r="I21" s="11"/>
      <c r="J21" s="11" t="s">
        <v>55</v>
      </c>
      <c r="K21" s="11" t="s">
        <v>56</v>
      </c>
      <c r="L21" s="11"/>
      <c r="M21" s="11"/>
      <c r="N21" s="11"/>
      <c r="O21" s="11"/>
      <c r="P21" s="11" t="s">
        <v>70</v>
      </c>
      <c r="Q21" s="11" t="s">
        <v>55</v>
      </c>
      <c r="R21" s="11" t="s">
        <v>56</v>
      </c>
      <c r="S21" s="11"/>
      <c r="T21" s="11"/>
      <c r="U21" s="11"/>
      <c r="V21" s="11"/>
      <c r="W21" s="11"/>
      <c r="X21" s="11" t="s">
        <v>55</v>
      </c>
      <c r="Y21" s="11" t="s">
        <v>56</v>
      </c>
      <c r="Z21" s="11"/>
      <c r="AA21" s="11"/>
      <c r="AB21" s="11"/>
      <c r="AC21" s="11"/>
      <c r="AD21" s="11"/>
      <c r="AE21" s="11" t="s">
        <v>55</v>
      </c>
      <c r="AF21" s="11" t="s">
        <v>56</v>
      </c>
      <c r="AG21" s="12"/>
      <c r="AH21" s="5">
        <f t="shared" si="6"/>
        <v>0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0</v>
      </c>
      <c r="AN21" s="8" t="str">
        <f t="shared" si="2"/>
        <v/>
      </c>
      <c r="AO21" s="108"/>
      <c r="AP21" s="107"/>
    </row>
    <row r="22" spans="1:42" x14ac:dyDescent="0.25">
      <c r="A22" s="9" t="s">
        <v>42</v>
      </c>
      <c r="B22" s="11"/>
      <c r="C22" s="11"/>
      <c r="D22" s="11"/>
      <c r="E22" s="11"/>
      <c r="F22" s="11"/>
      <c r="G22" s="11" t="s">
        <v>55</v>
      </c>
      <c r="H22" s="11" t="s">
        <v>56</v>
      </c>
      <c r="I22" s="11"/>
      <c r="J22" s="11"/>
      <c r="K22" s="11"/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/>
      <c r="S22" s="11"/>
      <c r="T22" s="11"/>
      <c r="U22" s="11" t="s">
        <v>55</v>
      </c>
      <c r="V22" s="11" t="s">
        <v>56</v>
      </c>
      <c r="W22" s="11"/>
      <c r="X22" s="11"/>
      <c r="Y22" s="11"/>
      <c r="Z22" s="11"/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0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0</v>
      </c>
      <c r="AN22" s="8" t="str">
        <f t="shared" si="2"/>
        <v/>
      </c>
      <c r="AO22" s="106"/>
      <c r="AP22" s="107"/>
    </row>
    <row r="23" spans="1:42" x14ac:dyDescent="0.25">
      <c r="A23" s="9" t="s">
        <v>43</v>
      </c>
      <c r="B23" s="11"/>
      <c r="C23" s="11"/>
      <c r="D23" s="11"/>
      <c r="E23" s="11" t="s">
        <v>55</v>
      </c>
      <c r="F23" s="11" t="s">
        <v>56</v>
      </c>
      <c r="G23" s="11" t="s">
        <v>299</v>
      </c>
      <c r="H23" s="11"/>
      <c r="I23" s="11"/>
      <c r="J23" s="11" t="s">
        <v>340</v>
      </c>
      <c r="K23" s="11"/>
      <c r="L23" s="11" t="s">
        <v>55</v>
      </c>
      <c r="M23" s="11" t="s">
        <v>56</v>
      </c>
      <c r="N23" s="11"/>
      <c r="O23" s="11"/>
      <c r="P23" s="11"/>
      <c r="Q23" s="11"/>
      <c r="R23" s="11"/>
      <c r="S23" s="11" t="s">
        <v>55</v>
      </c>
      <c r="T23" s="11" t="s">
        <v>56</v>
      </c>
      <c r="U23" s="11"/>
      <c r="V23" s="11"/>
      <c r="W23" s="11"/>
      <c r="X23" s="11"/>
      <c r="Y23" s="11"/>
      <c r="Z23" s="11" t="s">
        <v>55</v>
      </c>
      <c r="AA23" s="11" t="s">
        <v>56</v>
      </c>
      <c r="AB23" s="11"/>
      <c r="AC23" s="11"/>
      <c r="AD23" s="11"/>
      <c r="AE23" s="11"/>
      <c r="AF23" s="11"/>
      <c r="AG23" s="12"/>
      <c r="AH23" s="5">
        <f t="shared" si="6"/>
        <v>0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1</v>
      </c>
      <c r="AN23" s="8">
        <f t="shared" si="2"/>
        <v>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/>
      <c r="G24" s="11"/>
      <c r="H24" s="11"/>
      <c r="I24" s="11" t="s">
        <v>55</v>
      </c>
      <c r="J24" s="11" t="s">
        <v>56</v>
      </c>
      <c r="K24" s="11"/>
      <c r="L24" s="11"/>
      <c r="M24" s="11"/>
      <c r="N24" s="11"/>
      <c r="O24" s="11"/>
      <c r="P24" s="11" t="s">
        <v>55</v>
      </c>
      <c r="Q24" s="11" t="s">
        <v>56</v>
      </c>
      <c r="R24" s="11"/>
      <c r="S24" s="11"/>
      <c r="T24" s="11"/>
      <c r="U24" s="11"/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299</v>
      </c>
      <c r="AA24" s="11"/>
      <c r="AB24" s="11"/>
      <c r="AC24" s="11"/>
      <c r="AD24" s="11" t="s">
        <v>55</v>
      </c>
      <c r="AE24" s="11" t="s">
        <v>56</v>
      </c>
      <c r="AF24" s="2"/>
      <c r="AG24" s="12"/>
      <c r="AH24" s="5">
        <f t="shared" si="6"/>
        <v>0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</v>
      </c>
      <c r="AN24" s="8">
        <f t="shared" si="2"/>
        <v>0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/>
      <c r="E25" s="35"/>
      <c r="F25" s="35"/>
      <c r="G25" s="35" t="s">
        <v>55</v>
      </c>
      <c r="H25" s="35" t="s">
        <v>56</v>
      </c>
      <c r="I25" s="35" t="s">
        <v>70</v>
      </c>
      <c r="J25" s="35"/>
      <c r="K25" s="35"/>
      <c r="L25" s="35"/>
      <c r="M25" s="35"/>
      <c r="N25" s="35" t="s">
        <v>55</v>
      </c>
      <c r="O25" s="35" t="s">
        <v>56</v>
      </c>
      <c r="P25" s="35"/>
      <c r="Q25" s="35"/>
      <c r="R25" s="35"/>
      <c r="S25" s="35"/>
      <c r="T25" s="35"/>
      <c r="U25" s="35" t="s">
        <v>55</v>
      </c>
      <c r="V25" s="35" t="s">
        <v>56</v>
      </c>
      <c r="W25" s="35"/>
      <c r="X25" s="35"/>
      <c r="Y25" s="35"/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/>
      <c r="AG25" s="18"/>
      <c r="AH25" s="36">
        <f t="shared" si="6"/>
        <v>0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0</v>
      </c>
      <c r="AN25" s="39" t="str">
        <f t="shared" si="2"/>
        <v/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0</v>
      </c>
      <c r="AI26" s="47">
        <f t="shared" ref="AI26:AM26" si="7">SUM(AI14:AI25)</f>
        <v>0</v>
      </c>
      <c r="AJ26" s="47">
        <f t="shared" si="7"/>
        <v>6</v>
      </c>
      <c r="AK26" s="47">
        <f t="shared" si="7"/>
        <v>2</v>
      </c>
      <c r="AL26" s="47">
        <f t="shared" si="7"/>
        <v>0</v>
      </c>
      <c r="AM26" s="47">
        <f t="shared" si="7"/>
        <v>8</v>
      </c>
      <c r="AN26" s="48">
        <f>IF(AM26=0,"",(AM26-AI26-AJ26)*100)/AM26</f>
        <v>25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0</v>
      </c>
      <c r="AN30" s="43" t="s">
        <v>48</v>
      </c>
      <c r="AO30" s="44">
        <f>AN26-AL31</f>
        <v>24.9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0.1</v>
      </c>
      <c r="AM31" s="61"/>
      <c r="AN31" s="43" t="s">
        <v>50</v>
      </c>
      <c r="AO31" s="42">
        <f>IF(AO30&lt;89,0,IF(AO30&gt;98,10,VLOOKUP(AO30,'[1]Pla. Aux.'!A18:B1118,2)))</f>
        <v>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2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69" priority="1" operator="equal">
      <formula>"P"</formula>
    </cfRule>
    <cfRule type="cellIs" dxfId="68" priority="6" operator="equal">
      <formula>"D"</formula>
    </cfRule>
    <cfRule type="cellIs" dxfId="67" priority="7" operator="equal">
      <formula>"S"</formula>
    </cfRule>
  </conditionalFormatting>
  <conditionalFormatting sqref="B15:AF25">
    <cfRule type="cellIs" dxfId="66" priority="2" operator="equal">
      <formula>"L2"</formula>
    </cfRule>
    <cfRule type="cellIs" dxfId="65" priority="3" operator="equal">
      <formula>"L1"</formula>
    </cfRule>
    <cfRule type="cellIs" dxfId="64" priority="4" operator="equal">
      <formula>"F"</formula>
    </cfRule>
    <cfRule type="cellIs" dxfId="6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62" priority="8" stopIfTrue="1" operator="equal">
      <formula>"S"</formula>
    </cfRule>
    <cfRule type="cellIs" dxfId="61" priority="9" stopIfTrue="1" operator="equal">
      <formula>"D"</formula>
    </cfRule>
    <cfRule type="cellIs" dxfId="6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1"/>
  <dimension ref="A1:CG185"/>
  <sheetViews>
    <sheetView zoomScale="96" zoomScaleNormal="96" workbookViewId="0">
      <selection sqref="A1:AP1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146">
        <v>22765678</v>
      </c>
      <c r="AA2" s="146"/>
      <c r="AB2" s="146"/>
      <c r="AC2" s="146"/>
      <c r="AD2" s="146"/>
      <c r="AE2" s="146"/>
      <c r="AF2" s="146"/>
      <c r="AG2" s="146"/>
      <c r="AH2" s="146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78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/>
      <c r="AA3" s="144"/>
      <c r="AB3" s="144"/>
      <c r="AC3" s="144"/>
      <c r="AD3" s="144"/>
      <c r="AE3" s="144"/>
      <c r="AF3" s="144"/>
      <c r="AG3" s="144"/>
      <c r="AH3" s="144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3777544232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/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311</v>
      </c>
      <c r="G16" s="11" t="s">
        <v>311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/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/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13</v>
      </c>
      <c r="AI16" s="5">
        <f t="shared" si="3"/>
        <v>0</v>
      </c>
      <c r="AJ16" s="6">
        <f t="shared" si="4"/>
        <v>0</v>
      </c>
      <c r="AK16" s="6">
        <f t="shared" si="5"/>
        <v>2</v>
      </c>
      <c r="AL16" s="6">
        <f t="shared" si="0"/>
        <v>0</v>
      </c>
      <c r="AM16" s="7">
        <f t="shared" si="1"/>
        <v>15</v>
      </c>
      <c r="AN16" s="8">
        <f t="shared" si="2"/>
        <v>86.666666666666671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/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/>
      <c r="AE17" s="11" t="s">
        <v>341</v>
      </c>
      <c r="AF17" s="2"/>
      <c r="AG17" s="12"/>
      <c r="AH17" s="5">
        <f t="shared" ref="AH17:AH25" si="6">COUNTIF(B17:AF17,"P")+COUNTIF(B17:AC17,"H")</f>
        <v>14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14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/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/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/>
      <c r="AC18" s="11" t="s">
        <v>311</v>
      </c>
      <c r="AD18" s="11" t="s">
        <v>311</v>
      </c>
      <c r="AE18" s="11" t="s">
        <v>341</v>
      </c>
      <c r="AF18" s="11" t="s">
        <v>55</v>
      </c>
      <c r="AG18" s="12"/>
      <c r="AH18" s="5">
        <f t="shared" si="6"/>
        <v>14</v>
      </c>
      <c r="AI18" s="5">
        <f t="shared" si="3"/>
        <v>0</v>
      </c>
      <c r="AJ18" s="6">
        <f t="shared" si="4"/>
        <v>0</v>
      </c>
      <c r="AK18" s="6">
        <f t="shared" si="5"/>
        <v>2</v>
      </c>
      <c r="AL18" s="6">
        <f t="shared" si="0"/>
        <v>0</v>
      </c>
      <c r="AM18" s="7">
        <f t="shared" si="1"/>
        <v>16</v>
      </c>
      <c r="AN18" s="8">
        <f t="shared" si="2"/>
        <v>87.5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/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15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15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 t="s">
        <v>341</v>
      </c>
      <c r="AF20" s="16" t="s">
        <v>341</v>
      </c>
      <c r="AG20" s="12"/>
      <c r="AH20" s="5">
        <f t="shared" si="6"/>
        <v>9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9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/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/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/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16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/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/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/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16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16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/>
      <c r="I23" s="11" t="s">
        <v>341</v>
      </c>
      <c r="J23" s="11" t="s">
        <v>311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/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/>
      <c r="W23" s="11" t="s">
        <v>341</v>
      </c>
      <c r="X23" s="11" t="s">
        <v>341</v>
      </c>
      <c r="Y23" s="11" t="s">
        <v>311</v>
      </c>
      <c r="Z23" s="11" t="s">
        <v>55</v>
      </c>
      <c r="AA23" s="11" t="s">
        <v>56</v>
      </c>
      <c r="AB23" s="11" t="s">
        <v>341</v>
      </c>
      <c r="AC23" s="11"/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17</v>
      </c>
      <c r="AI23" s="5">
        <f t="shared" si="3"/>
        <v>0</v>
      </c>
      <c r="AJ23" s="6">
        <f t="shared" si="4"/>
        <v>0</v>
      </c>
      <c r="AK23" s="6">
        <f t="shared" si="5"/>
        <v>2</v>
      </c>
      <c r="AL23" s="6">
        <f>COUNTIF(B23:AF23,"L2")</f>
        <v>0</v>
      </c>
      <c r="AM23" s="7">
        <f t="shared" si="1"/>
        <v>19</v>
      </c>
      <c r="AN23" s="8">
        <f t="shared" si="2"/>
        <v>89.473684210526315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 t="s">
        <v>311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/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/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13</v>
      </c>
      <c r="AI24" s="5">
        <f t="shared" si="3"/>
        <v>0</v>
      </c>
      <c r="AJ24" s="6">
        <f t="shared" si="4"/>
        <v>0</v>
      </c>
      <c r="AK24" s="6">
        <f t="shared" si="5"/>
        <v>1</v>
      </c>
      <c r="AL24" s="6">
        <f>COUNTIF(B24:AF24,"L2")</f>
        <v>0</v>
      </c>
      <c r="AM24" s="7">
        <f t="shared" si="1"/>
        <v>14</v>
      </c>
      <c r="AN24" s="8">
        <f t="shared" si="2"/>
        <v>92.857142857142861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/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/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/>
      <c r="AF25" s="35" t="s">
        <v>341</v>
      </c>
      <c r="AG25" s="18"/>
      <c r="AH25" s="36">
        <f t="shared" si="6"/>
        <v>16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16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151</v>
      </c>
      <c r="AI26" s="47">
        <f t="shared" ref="AI26:AM26" si="7">SUM(AI14:AI25)</f>
        <v>0</v>
      </c>
      <c r="AJ26" s="47">
        <f t="shared" si="7"/>
        <v>0</v>
      </c>
      <c r="AK26" s="47">
        <f t="shared" si="7"/>
        <v>7</v>
      </c>
      <c r="AL26" s="47">
        <f t="shared" si="7"/>
        <v>0</v>
      </c>
      <c r="AM26" s="47">
        <f t="shared" si="7"/>
        <v>158</v>
      </c>
      <c r="AN26" s="48">
        <f>IF(AM26=0,"",(AM26-AI26-AJ26)*100)/AM26</f>
        <v>100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99.65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0.35000000000000003</v>
      </c>
      <c r="AM31" s="61"/>
      <c r="AN31" s="43" t="s">
        <v>50</v>
      </c>
      <c r="AO31" s="42">
        <f>IF(AO30&lt;89,0,IF(AO30&gt;98,10,VLOOKUP(AO30,'[1]Pla. Aux.'!A18:B1118,2)))</f>
        <v>10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7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2:AH3"/>
  </mergeCells>
  <conditionalFormatting sqref="B14:AF25">
    <cfRule type="cellIs" dxfId="59" priority="1" operator="equal">
      <formula>"P"</formula>
    </cfRule>
    <cfRule type="cellIs" dxfId="58" priority="6" operator="equal">
      <formula>"D"</formula>
    </cfRule>
    <cfRule type="cellIs" dxfId="57" priority="7" operator="equal">
      <formula>"S"</formula>
    </cfRule>
  </conditionalFormatting>
  <conditionalFormatting sqref="B15:AF25">
    <cfRule type="cellIs" dxfId="56" priority="2" operator="equal">
      <formula>"L2"</formula>
    </cfRule>
    <cfRule type="cellIs" dxfId="55" priority="3" operator="equal">
      <formula>"L1"</formula>
    </cfRule>
    <cfRule type="cellIs" dxfId="54" priority="4" operator="equal">
      <formula>"F"</formula>
    </cfRule>
    <cfRule type="cellIs" dxfId="5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52" priority="8" stopIfTrue="1" operator="equal">
      <formula>"S"</formula>
    </cfRule>
    <cfRule type="cellIs" dxfId="51" priority="9" stopIfTrue="1" operator="equal">
      <formula>"D"</formula>
    </cfRule>
    <cfRule type="cellIs" dxfId="5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2"/>
  <dimension ref="A1:CG185"/>
  <sheetViews>
    <sheetView topLeftCell="C19" zoomScale="118" zoomScaleNormal="118" workbookViewId="0">
      <selection activeCell="AO36" sqref="AO36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77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18275718</v>
      </c>
      <c r="AA3" s="144"/>
      <c r="AB3" s="144"/>
      <c r="AC3" s="144"/>
      <c r="AD3" s="144"/>
      <c r="AE3" s="144"/>
      <c r="AF3" s="144"/>
      <c r="AG3" s="144"/>
      <c r="AH3" s="144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333</v>
      </c>
      <c r="AC9" s="123"/>
      <c r="AD9" s="124" t="s">
        <v>333</v>
      </c>
      <c r="AE9" s="123"/>
      <c r="AF9" s="124" t="s">
        <v>333</v>
      </c>
      <c r="AG9" s="123"/>
      <c r="AH9" s="58" t="s">
        <v>333</v>
      </c>
      <c r="AI9" s="58" t="s">
        <v>333</v>
      </c>
      <c r="AJ9" s="58" t="s">
        <v>333</v>
      </c>
      <c r="AK9" s="58" t="s">
        <v>333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333</v>
      </c>
      <c r="AC10" s="123"/>
      <c r="AD10" s="124" t="s">
        <v>333</v>
      </c>
      <c r="AE10" s="123"/>
      <c r="AF10" s="124" t="s">
        <v>333</v>
      </c>
      <c r="AG10" s="123"/>
      <c r="AH10" s="58" t="s">
        <v>333</v>
      </c>
      <c r="AI10" s="58" t="s">
        <v>333</v>
      </c>
      <c r="AJ10" s="58" t="s">
        <v>333</v>
      </c>
      <c r="AK10" s="58" t="s">
        <v>333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9">
        <v>3777534576</v>
      </c>
      <c r="T11" s="149"/>
      <c r="U11" s="149"/>
      <c r="V11" s="150"/>
      <c r="W11" s="52" t="s">
        <v>24</v>
      </c>
      <c r="X11" s="23"/>
      <c r="Y11" s="23"/>
      <c r="Z11" s="23"/>
      <c r="AA11" s="24"/>
      <c r="AB11" s="122" t="s">
        <v>333</v>
      </c>
      <c r="AC11" s="123"/>
      <c r="AD11" s="122" t="s">
        <v>333</v>
      </c>
      <c r="AE11" s="123"/>
      <c r="AF11" s="124" t="s">
        <v>333</v>
      </c>
      <c r="AG11" s="123"/>
      <c r="AH11" s="58" t="s">
        <v>333</v>
      </c>
      <c r="AI11" s="58" t="s">
        <v>333</v>
      </c>
      <c r="AJ11" s="58" t="s">
        <v>333</v>
      </c>
      <c r="AK11" s="58" t="s">
        <v>333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311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311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16</v>
      </c>
      <c r="AI16" s="5">
        <f t="shared" si="3"/>
        <v>0</v>
      </c>
      <c r="AJ16" s="6">
        <f t="shared" si="4"/>
        <v>0</v>
      </c>
      <c r="AK16" s="6">
        <f t="shared" si="5"/>
        <v>2</v>
      </c>
      <c r="AL16" s="6">
        <f t="shared" si="0"/>
        <v>0</v>
      </c>
      <c r="AM16" s="7">
        <f t="shared" si="1"/>
        <v>18</v>
      </c>
      <c r="AN16" s="8">
        <f t="shared" si="2"/>
        <v>88.888888888888886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311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19</v>
      </c>
      <c r="AI17" s="5">
        <f t="shared" si="3"/>
        <v>0</v>
      </c>
      <c r="AJ17" s="6">
        <f t="shared" si="4"/>
        <v>0</v>
      </c>
      <c r="AK17" s="6">
        <f t="shared" si="5"/>
        <v>1</v>
      </c>
      <c r="AL17" s="6">
        <f t="shared" si="0"/>
        <v>0</v>
      </c>
      <c r="AM17" s="7">
        <f t="shared" si="1"/>
        <v>20</v>
      </c>
      <c r="AN17" s="8">
        <f t="shared" si="2"/>
        <v>95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311</v>
      </c>
      <c r="N18" s="11" t="s">
        <v>311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299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17</v>
      </c>
      <c r="AI18" s="5">
        <f t="shared" si="3"/>
        <v>0</v>
      </c>
      <c r="AJ18" s="6">
        <f t="shared" si="4"/>
        <v>1</v>
      </c>
      <c r="AK18" s="6">
        <f t="shared" si="5"/>
        <v>2</v>
      </c>
      <c r="AL18" s="6">
        <f t="shared" si="0"/>
        <v>0</v>
      </c>
      <c r="AM18" s="7">
        <f t="shared" si="1"/>
        <v>20</v>
      </c>
      <c r="AN18" s="8">
        <f t="shared" si="2"/>
        <v>85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311</v>
      </c>
      <c r="AF19" s="2"/>
      <c r="AG19" s="12"/>
      <c r="AH19" s="5">
        <f t="shared" si="6"/>
        <v>18</v>
      </c>
      <c r="AI19" s="5">
        <f t="shared" si="3"/>
        <v>0</v>
      </c>
      <c r="AJ19" s="6">
        <f t="shared" si="4"/>
        <v>0</v>
      </c>
      <c r="AK19" s="6">
        <f t="shared" si="5"/>
        <v>1</v>
      </c>
      <c r="AL19" s="6">
        <f t="shared" si="0"/>
        <v>0</v>
      </c>
      <c r="AM19" s="7">
        <f t="shared" si="1"/>
        <v>19</v>
      </c>
      <c r="AN19" s="8">
        <f t="shared" si="2"/>
        <v>94.73684210526315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299</v>
      </c>
      <c r="F20" s="11" t="s">
        <v>55</v>
      </c>
      <c r="G20" s="11" t="s">
        <v>56</v>
      </c>
      <c r="H20" s="11" t="s">
        <v>311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10</v>
      </c>
      <c r="AI20" s="5">
        <f t="shared" si="3"/>
        <v>0</v>
      </c>
      <c r="AJ20" s="6">
        <f t="shared" si="4"/>
        <v>1</v>
      </c>
      <c r="AK20" s="6">
        <f t="shared" si="5"/>
        <v>1</v>
      </c>
      <c r="AL20" s="6">
        <f>COUNTIF(B20:AD20,"L2")</f>
        <v>0</v>
      </c>
      <c r="AM20" s="7">
        <f t="shared" si="1"/>
        <v>12</v>
      </c>
      <c r="AN20" s="8">
        <f t="shared" si="2"/>
        <v>83.333333333333343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 t="s">
        <v>311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19</v>
      </c>
      <c r="AI21" s="5">
        <f t="shared" si="3"/>
        <v>0</v>
      </c>
      <c r="AJ21" s="6">
        <f t="shared" si="4"/>
        <v>0</v>
      </c>
      <c r="AK21" s="6">
        <f t="shared" si="5"/>
        <v>1</v>
      </c>
      <c r="AL21" s="6">
        <f>COUNTIF(B21:AD21,"L2")</f>
        <v>0</v>
      </c>
      <c r="AM21" s="7">
        <f t="shared" si="1"/>
        <v>20</v>
      </c>
      <c r="AN21" s="8">
        <f t="shared" si="2"/>
        <v>95</v>
      </c>
      <c r="AO21" s="108"/>
      <c r="AP21" s="107"/>
    </row>
    <row r="22" spans="1:42" x14ac:dyDescent="0.25">
      <c r="A22" s="9" t="s">
        <v>42</v>
      </c>
      <c r="B22" s="11" t="s">
        <v>299</v>
      </c>
      <c r="C22" s="11" t="s">
        <v>341</v>
      </c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311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311</v>
      </c>
      <c r="Q22" s="11" t="s">
        <v>311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311</v>
      </c>
      <c r="AE22" s="11" t="s">
        <v>341</v>
      </c>
      <c r="AF22" s="2"/>
      <c r="AG22" s="12"/>
      <c r="AH22" s="5">
        <f>COUNTIF(B22:AF22,"P")+COUNTIF(B22:AC22,"H")</f>
        <v>16</v>
      </c>
      <c r="AI22" s="5">
        <f t="shared" si="3"/>
        <v>0</v>
      </c>
      <c r="AJ22" s="6">
        <f t="shared" si="4"/>
        <v>1</v>
      </c>
      <c r="AK22" s="6">
        <f t="shared" si="5"/>
        <v>4</v>
      </c>
      <c r="AL22" s="6">
        <f>COUNTIF(B22:AF22,"L2")</f>
        <v>0</v>
      </c>
      <c r="AM22" s="7">
        <f t="shared" si="1"/>
        <v>21</v>
      </c>
      <c r="AN22" s="8">
        <f t="shared" si="2"/>
        <v>76.19047619047619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311</v>
      </c>
      <c r="O23" s="11" t="s">
        <v>311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311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20</v>
      </c>
      <c r="AI23" s="5">
        <f t="shared" si="3"/>
        <v>0</v>
      </c>
      <c r="AJ23" s="6">
        <f t="shared" si="4"/>
        <v>0</v>
      </c>
      <c r="AK23" s="6">
        <f t="shared" si="5"/>
        <v>3</v>
      </c>
      <c r="AL23" s="6">
        <f>COUNTIF(B23:AF23,"L2")</f>
        <v>0</v>
      </c>
      <c r="AM23" s="7">
        <f t="shared" si="1"/>
        <v>23</v>
      </c>
      <c r="AN23" s="8">
        <f t="shared" si="2"/>
        <v>86.956521739130437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311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311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311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15</v>
      </c>
      <c r="AI24" s="5">
        <f t="shared" si="3"/>
        <v>0</v>
      </c>
      <c r="AJ24" s="6">
        <f t="shared" si="4"/>
        <v>0</v>
      </c>
      <c r="AK24" s="6">
        <f t="shared" si="5"/>
        <v>3</v>
      </c>
      <c r="AL24" s="6">
        <f>COUNTIF(B24:AF24,"L2")</f>
        <v>0</v>
      </c>
      <c r="AM24" s="7">
        <f t="shared" si="1"/>
        <v>18</v>
      </c>
      <c r="AN24" s="8">
        <f t="shared" si="2"/>
        <v>83.333333333333343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311</v>
      </c>
      <c r="K25" s="35" t="s">
        <v>311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311</v>
      </c>
      <c r="S25" s="35" t="s">
        <v>311</v>
      </c>
      <c r="T25" s="35" t="s">
        <v>311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16</v>
      </c>
      <c r="AI25" s="36">
        <f t="shared" si="3"/>
        <v>0</v>
      </c>
      <c r="AJ25" s="37">
        <f t="shared" si="4"/>
        <v>0</v>
      </c>
      <c r="AK25" s="37">
        <f t="shared" si="5"/>
        <v>5</v>
      </c>
      <c r="AL25" s="37">
        <f>COUNTIF(B25:AE25,"L2")</f>
        <v>0</v>
      </c>
      <c r="AM25" s="38">
        <f t="shared" si="1"/>
        <v>21</v>
      </c>
      <c r="AN25" s="39">
        <f t="shared" si="2"/>
        <v>76.19047619047619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176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23</v>
      </c>
      <c r="AL26" s="47">
        <f t="shared" si="7"/>
        <v>0</v>
      </c>
      <c r="AM26" s="47">
        <f t="shared" si="7"/>
        <v>202</v>
      </c>
      <c r="AN26" s="48">
        <f>IF(AM26=0,"",(AM26-AI26-AJ26)*100)/AM26</f>
        <v>98.514851485148512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10</v>
      </c>
      <c r="AN30" s="43" t="s">
        <v>48</v>
      </c>
      <c r="AO30" s="44">
        <f>AN26-AL31</f>
        <v>97.364851485148506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1.1500000000000001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23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H3"/>
  </mergeCells>
  <conditionalFormatting sqref="B14:AF25">
    <cfRule type="cellIs" dxfId="49" priority="1" operator="equal">
      <formula>"P"</formula>
    </cfRule>
    <cfRule type="cellIs" dxfId="48" priority="6" operator="equal">
      <formula>"D"</formula>
    </cfRule>
    <cfRule type="cellIs" dxfId="47" priority="7" operator="equal">
      <formula>"S"</formula>
    </cfRule>
  </conditionalFormatting>
  <conditionalFormatting sqref="B15:AF25">
    <cfRule type="cellIs" dxfId="46" priority="2" operator="equal">
      <formula>"L2"</formula>
    </cfRule>
    <cfRule type="cellIs" dxfId="45" priority="3" operator="equal">
      <formula>"L1"</formula>
    </cfRule>
    <cfRule type="cellIs" dxfId="44" priority="4" operator="equal">
      <formula>"F"</formula>
    </cfRule>
    <cfRule type="cellIs" dxfId="43" priority="5" operator="equal">
      <formula>"F"</formula>
    </cfRule>
  </conditionalFormatting>
  <conditionalFormatting sqref="H14:I14 N14:AC14 C14:E15 J14:M15 B14:B18 G14:G21 F14:F25 AD14:AF25 I15 N15:Q18 R15:U19 H15:H21 AB15:AC25 C16:D18 M16:M19 I16:K21 E16:E22 L16:L22 N19:N20 Z19:Z20 B19:D22 S20 X20 P20:P21 U20:W21 N21:O21 Q21:S21 M21:M25 T21:T25 AA21:AA25 G22:K22 N22:S25 B23:E25 S15:V16 V15:AA18 Z15:AC15 U18:X18 L16:O16 I17:L17 G18:J18 D19:G19 K19:Q19 G23:L25 F21:I21 C25:F25 X22:AA22 X21:AD21 U22:Z25 V19:AB19">
    <cfRule type="cellIs" dxfId="42" priority="8" stopIfTrue="1" operator="equal">
      <formula>"S"</formula>
    </cfRule>
    <cfRule type="cellIs" dxfId="41" priority="9" stopIfTrue="1" operator="equal">
      <formula>"D"</formula>
    </cfRule>
    <cfRule type="cellIs" dxfId="4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3"/>
  <dimension ref="A1:CG185"/>
  <sheetViews>
    <sheetView topLeftCell="A12" zoomScale="96" zoomScaleNormal="96" workbookViewId="0">
      <selection activeCell="AH35" sqref="AH3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76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29121790</v>
      </c>
      <c r="AA3" s="144"/>
      <c r="AB3" s="144"/>
      <c r="AC3" s="144"/>
      <c r="AD3" s="144"/>
      <c r="AE3" s="144"/>
      <c r="AF3" s="144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3777514929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/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/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8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8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/>
      <c r="M16" s="11" t="s">
        <v>299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/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341</v>
      </c>
      <c r="AG16" s="12"/>
      <c r="AH16" s="5">
        <f>COUNTIF(B16:AF16,"P")+COUNTIF(B16:AC16,"H")</f>
        <v>14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15</v>
      </c>
      <c r="AN16" s="8">
        <f t="shared" si="2"/>
        <v>93.333333333333329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 t="s">
        <v>341</v>
      </c>
      <c r="I17" s="11"/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/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341</v>
      </c>
      <c r="AD17" s="11"/>
      <c r="AE17" s="11" t="s">
        <v>341</v>
      </c>
      <c r="AF17" s="2"/>
      <c r="AG17" s="12"/>
      <c r="AH17" s="5">
        <f t="shared" ref="AH17:AH25" si="6">COUNTIF(B17:AF17,"P")+COUNTIF(B17:AC17,"H")</f>
        <v>14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14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/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/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/>
      <c r="V18" s="11" t="s">
        <v>341</v>
      </c>
      <c r="W18" s="11" t="s">
        <v>341</v>
      </c>
      <c r="X18" s="11" t="s">
        <v>299</v>
      </c>
      <c r="Y18" s="11" t="s">
        <v>55</v>
      </c>
      <c r="Z18" s="11" t="s">
        <v>56</v>
      </c>
      <c r="AA18" s="11" t="s">
        <v>341</v>
      </c>
      <c r="AB18" s="11"/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15</v>
      </c>
      <c r="AI18" s="5">
        <f t="shared" si="3"/>
        <v>0</v>
      </c>
      <c r="AJ18" s="6">
        <f t="shared" si="4"/>
        <v>1</v>
      </c>
      <c r="AK18" s="6">
        <f t="shared" si="5"/>
        <v>0</v>
      </c>
      <c r="AL18" s="6">
        <f t="shared" si="0"/>
        <v>0</v>
      </c>
      <c r="AM18" s="7">
        <f t="shared" si="1"/>
        <v>16</v>
      </c>
      <c r="AN18" s="8">
        <f t="shared" si="2"/>
        <v>93.75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/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/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/>
      <c r="S19" s="11" t="s">
        <v>299</v>
      </c>
      <c r="T19" s="11" t="s">
        <v>299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/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13</v>
      </c>
      <c r="AI19" s="5">
        <f t="shared" si="3"/>
        <v>0</v>
      </c>
      <c r="AJ19" s="6">
        <f t="shared" si="4"/>
        <v>2</v>
      </c>
      <c r="AK19" s="6">
        <f t="shared" si="5"/>
        <v>0</v>
      </c>
      <c r="AL19" s="6">
        <f t="shared" si="0"/>
        <v>0</v>
      </c>
      <c r="AM19" s="7">
        <f t="shared" si="1"/>
        <v>15</v>
      </c>
      <c r="AN19" s="8">
        <f t="shared" si="2"/>
        <v>86.666666666666671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/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/>
      <c r="AE20" s="16" t="s">
        <v>341</v>
      </c>
      <c r="AF20" s="16" t="s">
        <v>341</v>
      </c>
      <c r="AG20" s="12"/>
      <c r="AH20" s="5">
        <f t="shared" si="6"/>
        <v>9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9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/>
      <c r="G21" s="11" t="s">
        <v>341</v>
      </c>
      <c r="H21" s="85" t="s">
        <v>341</v>
      </c>
      <c r="I21" s="11" t="s">
        <v>299</v>
      </c>
      <c r="J21" s="11" t="s">
        <v>55</v>
      </c>
      <c r="K21" s="11" t="s">
        <v>56</v>
      </c>
      <c r="L21" s="11" t="s">
        <v>341</v>
      </c>
      <c r="M21" s="11"/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341</v>
      </c>
      <c r="T21" s="11"/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/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15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16</v>
      </c>
      <c r="AN21" s="8">
        <f t="shared" si="2"/>
        <v>93.75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/>
      <c r="D22" s="11" t="s">
        <v>341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/>
      <c r="K22" s="11" t="s">
        <v>341</v>
      </c>
      <c r="L22" s="11" t="s">
        <v>70</v>
      </c>
      <c r="M22" s="11" t="s">
        <v>299</v>
      </c>
      <c r="N22" s="11" t="s">
        <v>55</v>
      </c>
      <c r="O22" s="11" t="s">
        <v>56</v>
      </c>
      <c r="P22" s="11" t="s">
        <v>341</v>
      </c>
      <c r="Q22" s="11"/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/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/>
      <c r="AF22" s="2"/>
      <c r="AG22" s="12"/>
      <c r="AH22" s="5">
        <f>COUNTIF(B22:AF22,"P")+COUNTIF(B22:AC22,"H")</f>
        <v>15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16</v>
      </c>
      <c r="AN22" s="8">
        <f t="shared" si="2"/>
        <v>93.75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341</v>
      </c>
      <c r="E23" s="11" t="s">
        <v>55</v>
      </c>
      <c r="F23" s="11" t="s">
        <v>56</v>
      </c>
      <c r="G23" s="11" t="s">
        <v>341</v>
      </c>
      <c r="H23" s="11"/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/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/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/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19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19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/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/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/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14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14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/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/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/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/>
      <c r="AF25" s="35" t="s">
        <v>341</v>
      </c>
      <c r="AG25" s="18"/>
      <c r="AH25" s="36">
        <f t="shared" si="6"/>
        <v>16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16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152</v>
      </c>
      <c r="AI26" s="47">
        <f t="shared" ref="AI26:AM26" si="7">SUM(AI14:AI25)</f>
        <v>0</v>
      </c>
      <c r="AJ26" s="47">
        <f t="shared" si="7"/>
        <v>6</v>
      </c>
      <c r="AK26" s="47">
        <f t="shared" si="7"/>
        <v>0</v>
      </c>
      <c r="AL26" s="47">
        <f t="shared" si="7"/>
        <v>0</v>
      </c>
      <c r="AM26" s="47">
        <f t="shared" si="7"/>
        <v>158</v>
      </c>
      <c r="AN26" s="48">
        <f>IF(AM26=0,"",(AM26-AI26-AJ26)*100)/AM26</f>
        <v>96.202531645569621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8</v>
      </c>
      <c r="AN30" s="43" t="s">
        <v>48</v>
      </c>
      <c r="AO30" s="44">
        <f>AN26-AL31</f>
        <v>96.202531645569621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</v>
      </c>
      <c r="AM31" s="61"/>
      <c r="AN31" s="43" t="s">
        <v>50</v>
      </c>
      <c r="AO31" s="42">
        <f>IF(AO30&lt;89,0,IF(AO30&gt;98,10,VLOOKUP(AO30,'[1]Pla. Aux.'!A18:B1118,2)))</f>
        <v>8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0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F3"/>
  </mergeCells>
  <conditionalFormatting sqref="B14:AF25">
    <cfRule type="cellIs" dxfId="39" priority="1" operator="equal">
      <formula>"P"</formula>
    </cfRule>
    <cfRule type="cellIs" dxfId="38" priority="6" operator="equal">
      <formula>"D"</formula>
    </cfRule>
    <cfRule type="cellIs" dxfId="37" priority="7" operator="equal">
      <formula>"S"</formula>
    </cfRule>
  </conditionalFormatting>
  <conditionalFormatting sqref="B15:AF25">
    <cfRule type="cellIs" dxfId="36" priority="2" operator="equal">
      <formula>"L2"</formula>
    </cfRule>
    <cfRule type="cellIs" dxfId="35" priority="3" operator="equal">
      <formula>"L1"</formula>
    </cfRule>
    <cfRule type="cellIs" dxfId="34" priority="4" operator="equal">
      <formula>"F"</formula>
    </cfRule>
    <cfRule type="cellIs" dxfId="33" priority="5" operator="equal">
      <formula>"F"</formula>
    </cfRule>
  </conditionalFormatting>
  <conditionalFormatting sqref="H14:I14 N14:AC14 C14:E15 J14:M15 B14:B18 G14:G21 F14:F25 AD14:AF25 I15 N15:Q18 V15:AA18 R15:U19 AB15:AC25 C16:D18 M16:M19 I16:K21 E16:E22 L16:L22 O19:Q19 V19:Y19 AA19 N19:N20 Z19:Z20 B19:D22 S20 X20 P20:P21 U20:W21 N21:O21 Q21:S21 X21:Z21 M21:M25 T21:T25 AA21:AA25 G22:K22 N22:S25 U22:Z25 B23:E25 G23:L25 H15:H21">
    <cfRule type="cellIs" dxfId="32" priority="8" stopIfTrue="1" operator="equal">
      <formula>"S"</formula>
    </cfRule>
    <cfRule type="cellIs" dxfId="31" priority="9" stopIfTrue="1" operator="equal">
      <formula>"D"</formula>
    </cfRule>
    <cfRule type="cellIs" dxfId="3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4"/>
  <dimension ref="A1:CG185"/>
  <sheetViews>
    <sheetView topLeftCell="A11" zoomScale="98" zoomScaleNormal="98" workbookViewId="0">
      <selection activeCell="AF26" sqref="AF26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292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27018937</v>
      </c>
      <c r="AA3" s="144"/>
      <c r="AB3" s="144"/>
      <c r="AC3" s="144"/>
      <c r="AD3" s="144"/>
      <c r="AE3" s="144"/>
      <c r="AF3" s="144"/>
      <c r="AG3" s="144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/>
      <c r="AC9" s="123"/>
      <c r="AD9" s="124"/>
      <c r="AE9" s="123"/>
      <c r="AF9" s="124"/>
      <c r="AG9" s="123"/>
      <c r="AH9" s="58"/>
      <c r="AI9" s="58"/>
      <c r="AJ9" s="58"/>
      <c r="AK9" s="58"/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3777278549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/>
      <c r="AC12" s="110"/>
      <c r="AD12" s="111"/>
      <c r="AE12" s="110"/>
      <c r="AF12" s="109"/>
      <c r="AG12" s="110"/>
      <c r="AH12" s="59"/>
      <c r="AI12" s="59"/>
      <c r="AJ12" s="59"/>
      <c r="AK12" s="59"/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/>
      <c r="T15" s="11" t="s">
        <v>341</v>
      </c>
      <c r="U15" s="11" t="s">
        <v>341</v>
      </c>
      <c r="V15" s="11"/>
      <c r="W15" s="11" t="s">
        <v>55</v>
      </c>
      <c r="X15" s="11" t="s">
        <v>56</v>
      </c>
      <c r="Y15" s="11"/>
      <c r="Z15" s="11"/>
      <c r="AA15" s="11" t="s">
        <v>341</v>
      </c>
      <c r="AB15" s="11" t="s">
        <v>341</v>
      </c>
      <c r="AC15" s="11"/>
      <c r="AD15" s="2"/>
      <c r="AE15" s="2"/>
      <c r="AF15" s="2"/>
      <c r="AG15" s="12"/>
      <c r="AH15" s="5">
        <f>COUNTIF(B15:AF15,"P")+COUNTIF(B15:AF15,"H")</f>
        <v>4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4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/>
      <c r="I16" s="11" t="s">
        <v>55</v>
      </c>
      <c r="J16" s="11" t="s">
        <v>56</v>
      </c>
      <c r="K16" s="11"/>
      <c r="L16" s="11"/>
      <c r="M16" s="11" t="s">
        <v>341</v>
      </c>
      <c r="N16" s="11" t="s">
        <v>341</v>
      </c>
      <c r="O16" s="11"/>
      <c r="P16" s="11" t="s">
        <v>55</v>
      </c>
      <c r="Q16" s="11" t="s">
        <v>56</v>
      </c>
      <c r="R16" s="11"/>
      <c r="S16" s="11"/>
      <c r="T16" s="11" t="s">
        <v>341</v>
      </c>
      <c r="U16" s="11" t="s">
        <v>341</v>
      </c>
      <c r="V16" s="11"/>
      <c r="W16" s="11" t="s">
        <v>55</v>
      </c>
      <c r="X16" s="11" t="s">
        <v>56</v>
      </c>
      <c r="Y16" s="11" t="s">
        <v>70</v>
      </c>
      <c r="Z16" s="11"/>
      <c r="AA16" s="11" t="s">
        <v>341</v>
      </c>
      <c r="AB16" s="11" t="s">
        <v>341</v>
      </c>
      <c r="AC16" s="11"/>
      <c r="AD16" s="11" t="s">
        <v>55</v>
      </c>
      <c r="AE16" s="11" t="s">
        <v>56</v>
      </c>
      <c r="AF16" s="11"/>
      <c r="AG16" s="12"/>
      <c r="AH16" s="5">
        <f>COUNTIF(B16:AF16,"P")+COUNTIF(B16:AC16,"H")</f>
        <v>8</v>
      </c>
      <c r="AI16" s="5">
        <f t="shared" si="3"/>
        <v>0</v>
      </c>
      <c r="AJ16" s="6">
        <f t="shared" si="4"/>
        <v>0</v>
      </c>
      <c r="AK16" s="6">
        <f t="shared" si="5"/>
        <v>0</v>
      </c>
      <c r="AL16" s="6">
        <f t="shared" si="0"/>
        <v>0</v>
      </c>
      <c r="AM16" s="7">
        <f t="shared" si="1"/>
        <v>8</v>
      </c>
      <c r="AN16" s="8">
        <f t="shared" si="2"/>
        <v>100</v>
      </c>
      <c r="AO16" s="106"/>
      <c r="AP16" s="107"/>
    </row>
    <row r="17" spans="1:42" x14ac:dyDescent="0.25">
      <c r="A17" s="9" t="s">
        <v>37</v>
      </c>
      <c r="B17" s="11"/>
      <c r="C17" s="11" t="s">
        <v>70</v>
      </c>
      <c r="D17" s="11" t="s">
        <v>341</v>
      </c>
      <c r="E17" s="11"/>
      <c r="F17" s="11" t="s">
        <v>55</v>
      </c>
      <c r="G17" s="11" t="s">
        <v>56</v>
      </c>
      <c r="H17" s="11"/>
      <c r="I17" s="11"/>
      <c r="J17" s="11" t="s">
        <v>341</v>
      </c>
      <c r="K17" s="11" t="s">
        <v>341</v>
      </c>
      <c r="L17" s="11"/>
      <c r="M17" s="11" t="s">
        <v>55</v>
      </c>
      <c r="N17" s="11" t="s">
        <v>56</v>
      </c>
      <c r="O17" s="11"/>
      <c r="P17" s="11"/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/>
      <c r="X17" s="11" t="s">
        <v>341</v>
      </c>
      <c r="Y17" s="11" t="s">
        <v>341</v>
      </c>
      <c r="Z17" s="11"/>
      <c r="AA17" s="11" t="s">
        <v>55</v>
      </c>
      <c r="AB17" s="11" t="s">
        <v>56</v>
      </c>
      <c r="AC17" s="11"/>
      <c r="AD17" s="11"/>
      <c r="AE17" s="11" t="s">
        <v>341</v>
      </c>
      <c r="AF17" s="2"/>
      <c r="AG17" s="12"/>
      <c r="AH17" s="5">
        <f t="shared" ref="AH17:AH25" si="6">COUNTIF(B17:AF17,"P")+COUNTIF(B17:AC17,"H")</f>
        <v>7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7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/>
      <c r="H18" s="11" t="s">
        <v>341</v>
      </c>
      <c r="I18" s="11" t="s">
        <v>341</v>
      </c>
      <c r="J18" s="11"/>
      <c r="K18" s="11" t="s">
        <v>55</v>
      </c>
      <c r="L18" s="11" t="s">
        <v>56</v>
      </c>
      <c r="M18" s="11"/>
      <c r="N18" s="11"/>
      <c r="O18" s="11" t="s">
        <v>299</v>
      </c>
      <c r="P18" s="11" t="s">
        <v>311</v>
      </c>
      <c r="Q18" s="11"/>
      <c r="R18" s="11" t="s">
        <v>55</v>
      </c>
      <c r="S18" s="11" t="s">
        <v>56</v>
      </c>
      <c r="T18" s="11"/>
      <c r="U18" s="11"/>
      <c r="V18" s="11" t="s">
        <v>341</v>
      </c>
      <c r="W18" s="11" t="s">
        <v>341</v>
      </c>
      <c r="X18" s="11"/>
      <c r="Y18" s="11" t="s">
        <v>55</v>
      </c>
      <c r="Z18" s="11" t="s">
        <v>56</v>
      </c>
      <c r="AA18" s="11"/>
      <c r="AB18" s="11"/>
      <c r="AC18" s="11" t="s">
        <v>341</v>
      </c>
      <c r="AD18" s="11" t="s">
        <v>341</v>
      </c>
      <c r="AE18" s="11"/>
      <c r="AF18" s="11" t="s">
        <v>55</v>
      </c>
      <c r="AG18" s="12"/>
      <c r="AH18" s="5">
        <f t="shared" si="6"/>
        <v>6</v>
      </c>
      <c r="AI18" s="5">
        <f t="shared" si="3"/>
        <v>0</v>
      </c>
      <c r="AJ18" s="6">
        <f t="shared" si="4"/>
        <v>1</v>
      </c>
      <c r="AK18" s="6">
        <f t="shared" si="5"/>
        <v>1</v>
      </c>
      <c r="AL18" s="6">
        <f t="shared" si="0"/>
        <v>0</v>
      </c>
      <c r="AM18" s="7">
        <f t="shared" si="1"/>
        <v>8</v>
      </c>
      <c r="AN18" s="8">
        <f t="shared" si="2"/>
        <v>75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/>
      <c r="E19" s="11" t="s">
        <v>341</v>
      </c>
      <c r="F19" s="11" t="s">
        <v>341</v>
      </c>
      <c r="G19" s="11"/>
      <c r="H19" s="11" t="s">
        <v>55</v>
      </c>
      <c r="I19" s="11" t="s">
        <v>56</v>
      </c>
      <c r="J19" s="11"/>
      <c r="K19" s="11"/>
      <c r="L19" s="11" t="s">
        <v>341</v>
      </c>
      <c r="M19" s="11" t="s">
        <v>341</v>
      </c>
      <c r="N19" s="11"/>
      <c r="O19" s="11" t="s">
        <v>55</v>
      </c>
      <c r="P19" s="11" t="s">
        <v>56</v>
      </c>
      <c r="Q19" s="11" t="s">
        <v>70</v>
      </c>
      <c r="R19" s="11"/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/>
      <c r="Y19" s="11"/>
      <c r="Z19" s="11" t="s">
        <v>341</v>
      </c>
      <c r="AA19" s="11" t="s">
        <v>341</v>
      </c>
      <c r="AB19" s="11"/>
      <c r="AC19" s="11" t="s">
        <v>55</v>
      </c>
      <c r="AD19" s="11" t="s">
        <v>56</v>
      </c>
      <c r="AE19" s="11"/>
      <c r="AF19" s="2"/>
      <c r="AG19" s="12"/>
      <c r="AH19" s="5">
        <f t="shared" si="6"/>
        <v>8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8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/>
      <c r="C20" s="11" t="s">
        <v>341</v>
      </c>
      <c r="D20" s="11" t="s">
        <v>341</v>
      </c>
      <c r="E20" s="11"/>
      <c r="F20" s="11" t="s">
        <v>55</v>
      </c>
      <c r="G20" s="11" t="s">
        <v>56</v>
      </c>
      <c r="H20" s="11"/>
      <c r="I20" s="11"/>
      <c r="J20" s="11" t="s">
        <v>70</v>
      </c>
      <c r="K20" s="65" t="s">
        <v>299</v>
      </c>
      <c r="L20" s="65"/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/>
      <c r="AE20" s="16" t="s">
        <v>341</v>
      </c>
      <c r="AF20" s="16" t="s">
        <v>341</v>
      </c>
      <c r="AG20" s="12"/>
      <c r="AH20" s="5">
        <f t="shared" si="6"/>
        <v>4</v>
      </c>
      <c r="AI20" s="5">
        <f t="shared" si="3"/>
        <v>0</v>
      </c>
      <c r="AJ20" s="6">
        <f t="shared" si="4"/>
        <v>1</v>
      </c>
      <c r="AK20" s="6">
        <f t="shared" si="5"/>
        <v>0</v>
      </c>
      <c r="AL20" s="6">
        <f>COUNTIF(B20:AD20,"L2")</f>
        <v>0</v>
      </c>
      <c r="AM20" s="7">
        <f t="shared" si="1"/>
        <v>5</v>
      </c>
      <c r="AN20" s="8">
        <f t="shared" si="2"/>
        <v>80</v>
      </c>
      <c r="AO20" s="108"/>
      <c r="AP20" s="107"/>
    </row>
    <row r="21" spans="1:42" x14ac:dyDescent="0.25">
      <c r="A21" s="9" t="s">
        <v>41</v>
      </c>
      <c r="B21" s="11"/>
      <c r="C21" s="11" t="s">
        <v>55</v>
      </c>
      <c r="D21" s="11" t="s">
        <v>56</v>
      </c>
      <c r="E21" s="11"/>
      <c r="F21" s="11"/>
      <c r="G21" s="11" t="s">
        <v>341</v>
      </c>
      <c r="H21" s="11" t="s">
        <v>341</v>
      </c>
      <c r="I21" s="11"/>
      <c r="J21" s="11" t="s">
        <v>55</v>
      </c>
      <c r="K21" s="11" t="s">
        <v>56</v>
      </c>
      <c r="L21" s="11"/>
      <c r="M21" s="11"/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/>
      <c r="U21" s="11" t="s">
        <v>341</v>
      </c>
      <c r="V21" s="11" t="s">
        <v>341</v>
      </c>
      <c r="W21" s="11"/>
      <c r="X21" s="11" t="s">
        <v>55</v>
      </c>
      <c r="Y21" s="11" t="s">
        <v>56</v>
      </c>
      <c r="Z21" s="11"/>
      <c r="AA21" s="11"/>
      <c r="AB21" s="11" t="s">
        <v>341</v>
      </c>
      <c r="AC21" s="11" t="s">
        <v>341</v>
      </c>
      <c r="AD21" s="11"/>
      <c r="AE21" s="11" t="s">
        <v>55</v>
      </c>
      <c r="AF21" s="11" t="s">
        <v>56</v>
      </c>
      <c r="AG21" s="12"/>
      <c r="AH21" s="5">
        <f t="shared" si="6"/>
        <v>8</v>
      </c>
      <c r="AI21" s="5">
        <f t="shared" si="3"/>
        <v>0</v>
      </c>
      <c r="AJ21" s="6">
        <f t="shared" si="4"/>
        <v>0</v>
      </c>
      <c r="AK21" s="6">
        <f t="shared" si="5"/>
        <v>0</v>
      </c>
      <c r="AL21" s="6">
        <f>COUNTIF(B21:AD21,"L2")</f>
        <v>0</v>
      </c>
      <c r="AM21" s="7">
        <f t="shared" si="1"/>
        <v>8</v>
      </c>
      <c r="AN21" s="8">
        <f t="shared" si="2"/>
        <v>100</v>
      </c>
      <c r="AO21" s="108"/>
      <c r="AP21" s="107"/>
    </row>
    <row r="22" spans="1:42" x14ac:dyDescent="0.25">
      <c r="A22" s="9" t="s">
        <v>42</v>
      </c>
      <c r="B22" s="11"/>
      <c r="C22" s="11"/>
      <c r="D22" s="11" t="s">
        <v>341</v>
      </c>
      <c r="E22" s="11" t="s">
        <v>341</v>
      </c>
      <c r="F22" s="11"/>
      <c r="G22" s="11" t="s">
        <v>55</v>
      </c>
      <c r="H22" s="11" t="s">
        <v>56</v>
      </c>
      <c r="I22" s="11"/>
      <c r="J22" s="11"/>
      <c r="K22" s="11" t="s">
        <v>299</v>
      </c>
      <c r="L22" s="11" t="s">
        <v>70</v>
      </c>
      <c r="M22" s="11"/>
      <c r="N22" s="11" t="s">
        <v>55</v>
      </c>
      <c r="O22" s="11" t="s">
        <v>56</v>
      </c>
      <c r="P22" s="11"/>
      <c r="Q22" s="11"/>
      <c r="R22" s="11" t="s">
        <v>341</v>
      </c>
      <c r="S22" s="11" t="s">
        <v>341</v>
      </c>
      <c r="T22" s="11"/>
      <c r="U22" s="11" t="s">
        <v>55</v>
      </c>
      <c r="V22" s="11" t="s">
        <v>56</v>
      </c>
      <c r="W22" s="11"/>
      <c r="X22" s="11"/>
      <c r="Y22" s="11" t="s">
        <v>341</v>
      </c>
      <c r="Z22" s="11" t="s">
        <v>341</v>
      </c>
      <c r="AA22" s="11"/>
      <c r="AB22" s="11" t="s">
        <v>55</v>
      </c>
      <c r="AC22" s="11" t="s">
        <v>56</v>
      </c>
      <c r="AD22" s="11"/>
      <c r="AE22" s="11"/>
      <c r="AF22" s="2"/>
      <c r="AG22" s="12"/>
      <c r="AH22" s="5">
        <f>COUNTIF(B22:AF22,"P")+COUNTIF(B22:AC22,"H")</f>
        <v>6</v>
      </c>
      <c r="AI22" s="5">
        <f t="shared" si="3"/>
        <v>0</v>
      </c>
      <c r="AJ22" s="6">
        <f t="shared" si="4"/>
        <v>1</v>
      </c>
      <c r="AK22" s="6">
        <f t="shared" si="5"/>
        <v>0</v>
      </c>
      <c r="AL22" s="6">
        <f>COUNTIF(B22:AF22,"L2")</f>
        <v>0</v>
      </c>
      <c r="AM22" s="7">
        <f t="shared" si="1"/>
        <v>7</v>
      </c>
      <c r="AN22" s="8">
        <f t="shared" si="2"/>
        <v>85.714285714285708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/>
      <c r="E23" s="11" t="s">
        <v>55</v>
      </c>
      <c r="F23" s="11" t="s">
        <v>56</v>
      </c>
      <c r="G23" s="11"/>
      <c r="H23" s="11"/>
      <c r="I23" s="11" t="s">
        <v>341</v>
      </c>
      <c r="J23" s="11" t="s">
        <v>341</v>
      </c>
      <c r="K23" s="11"/>
      <c r="L23" s="11" t="s">
        <v>55</v>
      </c>
      <c r="M23" s="11" t="s">
        <v>56</v>
      </c>
      <c r="N23" s="11"/>
      <c r="O23" s="11"/>
      <c r="P23" s="11" t="s">
        <v>299</v>
      </c>
      <c r="Q23" s="11" t="s">
        <v>341</v>
      </c>
      <c r="R23" s="11"/>
      <c r="S23" s="11" t="s">
        <v>55</v>
      </c>
      <c r="T23" s="11" t="s">
        <v>56</v>
      </c>
      <c r="U23" s="11"/>
      <c r="V23" s="11"/>
      <c r="W23" s="11" t="s">
        <v>341</v>
      </c>
      <c r="X23" s="11" t="s">
        <v>341</v>
      </c>
      <c r="Y23" s="11"/>
      <c r="Z23" s="11" t="s">
        <v>55</v>
      </c>
      <c r="AA23" s="11" t="s">
        <v>56</v>
      </c>
      <c r="AB23" s="11"/>
      <c r="AC23" s="11"/>
      <c r="AD23" s="11" t="s">
        <v>341</v>
      </c>
      <c r="AE23" s="11" t="s">
        <v>341</v>
      </c>
      <c r="AF23" s="11"/>
      <c r="AG23" s="12"/>
      <c r="AH23" s="5">
        <f t="shared" si="6"/>
        <v>9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10</v>
      </c>
      <c r="AN23" s="8">
        <f t="shared" si="2"/>
        <v>90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/>
      <c r="F24" s="11" t="s">
        <v>341</v>
      </c>
      <c r="G24" s="11" t="s">
        <v>341</v>
      </c>
      <c r="H24" s="11"/>
      <c r="I24" s="11" t="s">
        <v>55</v>
      </c>
      <c r="J24" s="11" t="s">
        <v>56</v>
      </c>
      <c r="K24" s="11"/>
      <c r="L24" s="11"/>
      <c r="M24" s="11" t="s">
        <v>341</v>
      </c>
      <c r="N24" s="11" t="s">
        <v>341</v>
      </c>
      <c r="O24" s="11"/>
      <c r="P24" s="11" t="s">
        <v>55</v>
      </c>
      <c r="Q24" s="11" t="s">
        <v>56</v>
      </c>
      <c r="R24" s="11"/>
      <c r="S24" s="11"/>
      <c r="T24" s="11" t="s">
        <v>341</v>
      </c>
      <c r="U24" s="11" t="s">
        <v>299</v>
      </c>
      <c r="V24" s="11" t="s">
        <v>70</v>
      </c>
      <c r="W24" s="11" t="s">
        <v>55</v>
      </c>
      <c r="X24" s="11" t="s">
        <v>56</v>
      </c>
      <c r="Y24" s="11" t="s">
        <v>70</v>
      </c>
      <c r="Z24" s="11"/>
      <c r="AA24" s="11" t="s">
        <v>341</v>
      </c>
      <c r="AB24" s="11" t="s">
        <v>341</v>
      </c>
      <c r="AC24" s="11"/>
      <c r="AD24" s="11" t="s">
        <v>55</v>
      </c>
      <c r="AE24" s="11" t="s">
        <v>56</v>
      </c>
      <c r="AF24" s="2"/>
      <c r="AG24" s="12"/>
      <c r="AH24" s="5">
        <f t="shared" si="6"/>
        <v>7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8</v>
      </c>
      <c r="AN24" s="8">
        <f t="shared" si="2"/>
        <v>87.5</v>
      </c>
      <c r="AO24" s="106"/>
      <c r="AP24" s="107"/>
    </row>
    <row r="25" spans="1:42" ht="15.75" thickBot="1" x14ac:dyDescent="0.3">
      <c r="A25" s="17" t="s">
        <v>45</v>
      </c>
      <c r="B25" s="35"/>
      <c r="C25" s="35"/>
      <c r="D25" s="35" t="s">
        <v>341</v>
      </c>
      <c r="E25" s="35" t="s">
        <v>341</v>
      </c>
      <c r="F25" s="35"/>
      <c r="G25" s="35" t="s">
        <v>55</v>
      </c>
      <c r="H25" s="35" t="s">
        <v>56</v>
      </c>
      <c r="I25" s="35" t="s">
        <v>70</v>
      </c>
      <c r="J25" s="35"/>
      <c r="K25" s="35" t="s">
        <v>341</v>
      </c>
      <c r="L25" s="35" t="s">
        <v>341</v>
      </c>
      <c r="M25" s="35"/>
      <c r="N25" s="35" t="s">
        <v>55</v>
      </c>
      <c r="O25" s="35" t="s">
        <v>56</v>
      </c>
      <c r="P25" s="35"/>
      <c r="Q25" s="35"/>
      <c r="R25" s="35" t="s">
        <v>341</v>
      </c>
      <c r="S25" s="35" t="s">
        <v>341</v>
      </c>
      <c r="T25" s="35"/>
      <c r="U25" s="35" t="s">
        <v>55</v>
      </c>
      <c r="V25" s="35" t="s">
        <v>56</v>
      </c>
      <c r="W25" s="35"/>
      <c r="X25" s="35"/>
      <c r="Y25" s="35" t="s">
        <v>341</v>
      </c>
      <c r="Z25" s="35" t="s">
        <v>70</v>
      </c>
      <c r="AA25" s="35"/>
      <c r="AB25" s="35" t="s">
        <v>55</v>
      </c>
      <c r="AC25" s="35" t="s">
        <v>56</v>
      </c>
      <c r="AD25" s="35"/>
      <c r="AE25" s="35"/>
      <c r="AF25" s="35" t="s">
        <v>341</v>
      </c>
      <c r="AG25" s="18"/>
      <c r="AH25" s="36">
        <f t="shared" si="6"/>
        <v>8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8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75</v>
      </c>
      <c r="AI26" s="47">
        <f t="shared" ref="AI26:AM26" si="7">SUM(AI14:AI25)</f>
        <v>0</v>
      </c>
      <c r="AJ26" s="47">
        <f t="shared" si="7"/>
        <v>5</v>
      </c>
      <c r="AK26" s="47">
        <f t="shared" si="7"/>
        <v>1</v>
      </c>
      <c r="AL26" s="47">
        <f t="shared" si="7"/>
        <v>0</v>
      </c>
      <c r="AM26" s="47">
        <f t="shared" si="7"/>
        <v>81</v>
      </c>
      <c r="AN26" s="48">
        <f>IF(AM26=0,"",(AM26-AI26-AJ26)*100)/AM26</f>
        <v>93.827160493827165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5</v>
      </c>
      <c r="AN30" s="43" t="s">
        <v>48</v>
      </c>
      <c r="AO30" s="44">
        <f>AN26-AL31</f>
        <v>93.777160493827168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0.05</v>
      </c>
      <c r="AM31" s="61"/>
      <c r="AN31" s="43" t="s">
        <v>50</v>
      </c>
      <c r="AO31" s="42">
        <f>IF(AO30&lt;89,0,IF(AO30&gt;98,10,VLOOKUP(AO30,'[1]Pla. Aux.'!A18:B1118,2)))</f>
        <v>5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1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G3"/>
  </mergeCells>
  <conditionalFormatting sqref="B14:AF25">
    <cfRule type="cellIs" dxfId="29" priority="1" operator="equal">
      <formula>"P"</formula>
    </cfRule>
    <cfRule type="cellIs" dxfId="28" priority="6" operator="equal">
      <formula>"D"</formula>
    </cfRule>
    <cfRule type="cellIs" dxfId="27" priority="7" operator="equal">
      <formula>"S"</formula>
    </cfRule>
  </conditionalFormatting>
  <conditionalFormatting sqref="B15:AF25">
    <cfRule type="cellIs" dxfId="26" priority="2" operator="equal">
      <formula>"L2"</formula>
    </cfRule>
    <cfRule type="cellIs" dxfId="25" priority="3" operator="equal">
      <formula>"L1"</formula>
    </cfRule>
    <cfRule type="cellIs" dxfId="24" priority="4" operator="equal">
      <formula>"F"</formula>
    </cfRule>
    <cfRule type="cellIs" dxfId="2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22" priority="8" stopIfTrue="1" operator="equal">
      <formula>"S"</formula>
    </cfRule>
    <cfRule type="cellIs" dxfId="21" priority="9" stopIfTrue="1" operator="equal">
      <formula>"D"</formula>
    </cfRule>
    <cfRule type="cellIs" dxfId="2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5"/>
  <dimension ref="A1:CG185"/>
  <sheetViews>
    <sheetView topLeftCell="A18" zoomScale="112" zoomScaleNormal="112" workbookViewId="0">
      <selection activeCell="E25" sqref="E25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74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4">
        <v>32647296</v>
      </c>
      <c r="AA3" s="144"/>
      <c r="AB3" s="144"/>
      <c r="AC3" s="144"/>
      <c r="AD3" s="144"/>
      <c r="AE3" s="144"/>
      <c r="AF3" s="50"/>
      <c r="AG3" s="50"/>
      <c r="AH3" s="50"/>
      <c r="AI3" s="50"/>
      <c r="AJ3" s="50"/>
      <c r="AK3" s="50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/>
      <c r="AC8" s="127"/>
      <c r="AD8" s="126"/>
      <c r="AE8" s="127"/>
      <c r="AF8" s="126"/>
      <c r="AG8" s="127"/>
      <c r="AH8" s="57"/>
      <c r="AI8" s="57"/>
      <c r="AJ8" s="57"/>
      <c r="AK8" s="57"/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/>
      <c r="AC10" s="123"/>
      <c r="AD10" s="124"/>
      <c r="AE10" s="123"/>
      <c r="AF10" s="124"/>
      <c r="AG10" s="123"/>
      <c r="AH10" s="58"/>
      <c r="AI10" s="58"/>
      <c r="AJ10" s="58"/>
      <c r="AK10" s="58"/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3777685918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 t="s">
        <v>54</v>
      </c>
      <c r="AC11" s="123"/>
      <c r="AD11" s="122" t="s">
        <v>54</v>
      </c>
      <c r="AE11" s="123"/>
      <c r="AF11" s="124" t="s">
        <v>54</v>
      </c>
      <c r="AG11" s="123"/>
      <c r="AH11" s="58" t="s">
        <v>54</v>
      </c>
      <c r="AI11" s="58" t="s">
        <v>54</v>
      </c>
      <c r="AJ11" s="58" t="s">
        <v>54</v>
      </c>
      <c r="AK11" s="58" t="s">
        <v>54</v>
      </c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/>
      <c r="S15" s="11" t="s">
        <v>341</v>
      </c>
      <c r="T15" s="11"/>
      <c r="U15" s="11" t="s">
        <v>341</v>
      </c>
      <c r="V15" s="11" t="s">
        <v>341</v>
      </c>
      <c r="W15" s="11" t="s">
        <v>55</v>
      </c>
      <c r="X15" s="11" t="s">
        <v>56</v>
      </c>
      <c r="Y15" s="11"/>
      <c r="Z15" s="11" t="s">
        <v>341</v>
      </c>
      <c r="AA15" s="11"/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6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6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/>
      <c r="G16" s="11" t="s">
        <v>341</v>
      </c>
      <c r="H16" s="11" t="s">
        <v>341</v>
      </c>
      <c r="I16" s="11" t="s">
        <v>55</v>
      </c>
      <c r="J16" s="11" t="s">
        <v>56</v>
      </c>
      <c r="K16" s="11"/>
      <c r="L16" s="11" t="s">
        <v>341</v>
      </c>
      <c r="M16" s="11"/>
      <c r="N16" s="11" t="s">
        <v>341</v>
      </c>
      <c r="O16" s="11" t="s">
        <v>341</v>
      </c>
      <c r="P16" s="11" t="s">
        <v>55</v>
      </c>
      <c r="Q16" s="11" t="s">
        <v>56</v>
      </c>
      <c r="R16" s="11"/>
      <c r="S16" s="11" t="s">
        <v>299</v>
      </c>
      <c r="T16" s="11"/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/>
      <c r="AB16" s="11" t="s">
        <v>341</v>
      </c>
      <c r="AC16" s="11" t="s">
        <v>341</v>
      </c>
      <c r="AD16" s="11" t="s">
        <v>55</v>
      </c>
      <c r="AE16" s="11" t="s">
        <v>56</v>
      </c>
      <c r="AF16" s="11"/>
      <c r="AG16" s="12"/>
      <c r="AH16" s="5">
        <f>COUNTIF(B16:AF16,"P")+COUNTIF(B16:AC16,"H")</f>
        <v>10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11</v>
      </c>
      <c r="AN16" s="8">
        <f t="shared" si="2"/>
        <v>90.909090909090907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70</v>
      </c>
      <c r="D17" s="11" t="s">
        <v>341</v>
      </c>
      <c r="E17" s="11" t="s">
        <v>341</v>
      </c>
      <c r="F17" s="11" t="s">
        <v>55</v>
      </c>
      <c r="G17" s="11" t="s">
        <v>56</v>
      </c>
      <c r="H17" s="11"/>
      <c r="I17" s="11" t="s">
        <v>341</v>
      </c>
      <c r="J17" s="11"/>
      <c r="K17" s="11" t="s">
        <v>341</v>
      </c>
      <c r="L17" s="11" t="s">
        <v>341</v>
      </c>
      <c r="M17" s="11" t="s">
        <v>55</v>
      </c>
      <c r="N17" s="11" t="s">
        <v>56</v>
      </c>
      <c r="O17" s="11"/>
      <c r="P17" s="11" t="s">
        <v>341</v>
      </c>
      <c r="Q17" s="11"/>
      <c r="R17" s="11" t="s">
        <v>70</v>
      </c>
      <c r="S17" s="11" t="s">
        <v>70</v>
      </c>
      <c r="T17" s="11" t="s">
        <v>55</v>
      </c>
      <c r="U17" s="11" t="s">
        <v>56</v>
      </c>
      <c r="V17" s="11"/>
      <c r="W17" s="11" t="s">
        <v>341</v>
      </c>
      <c r="X17" s="11"/>
      <c r="Y17" s="11" t="s">
        <v>341</v>
      </c>
      <c r="Z17" s="11" t="s">
        <v>341</v>
      </c>
      <c r="AA17" s="11" t="s">
        <v>55</v>
      </c>
      <c r="AB17" s="11" t="s">
        <v>56</v>
      </c>
      <c r="AC17" s="11"/>
      <c r="AD17" s="11" t="s">
        <v>341</v>
      </c>
      <c r="AE17" s="11"/>
      <c r="AF17" s="2"/>
      <c r="AG17" s="12"/>
      <c r="AH17" s="5">
        <f t="shared" ref="AH17:AH25" si="6">COUNTIF(B17:AF17,"P")+COUNTIF(B17:AC17,"H")</f>
        <v>11</v>
      </c>
      <c r="AI17" s="5">
        <f t="shared" si="3"/>
        <v>0</v>
      </c>
      <c r="AJ17" s="6">
        <f t="shared" si="4"/>
        <v>0</v>
      </c>
      <c r="AK17" s="6">
        <f t="shared" si="5"/>
        <v>0</v>
      </c>
      <c r="AL17" s="6">
        <f t="shared" si="0"/>
        <v>0</v>
      </c>
      <c r="AM17" s="7">
        <f t="shared" si="1"/>
        <v>11</v>
      </c>
      <c r="AN17" s="8">
        <f t="shared" si="2"/>
        <v>100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/>
      <c r="G18" s="11" t="s">
        <v>341</v>
      </c>
      <c r="H18" s="11"/>
      <c r="I18" s="11" t="s">
        <v>341</v>
      </c>
      <c r="J18" s="11" t="s">
        <v>341</v>
      </c>
      <c r="K18" s="11" t="s">
        <v>55</v>
      </c>
      <c r="L18" s="11" t="s">
        <v>56</v>
      </c>
      <c r="M18" s="11"/>
      <c r="N18" s="11" t="s">
        <v>341</v>
      </c>
      <c r="O18" s="11"/>
      <c r="P18" s="11" t="s">
        <v>341</v>
      </c>
      <c r="Q18" s="11" t="s">
        <v>341</v>
      </c>
      <c r="R18" s="11" t="s">
        <v>55</v>
      </c>
      <c r="S18" s="11" t="s">
        <v>56</v>
      </c>
      <c r="T18" s="11"/>
      <c r="U18" s="11" t="s">
        <v>341</v>
      </c>
      <c r="V18" s="11"/>
      <c r="W18" s="11" t="s">
        <v>341</v>
      </c>
      <c r="X18" s="11" t="s">
        <v>341</v>
      </c>
      <c r="Y18" s="11" t="s">
        <v>55</v>
      </c>
      <c r="Z18" s="11" t="s">
        <v>56</v>
      </c>
      <c r="AA18" s="11"/>
      <c r="AB18" s="11" t="s">
        <v>341</v>
      </c>
      <c r="AC18" s="11"/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12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12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/>
      <c r="D19" s="11" t="s">
        <v>341</v>
      </c>
      <c r="E19" s="11"/>
      <c r="F19" s="11" t="s">
        <v>299</v>
      </c>
      <c r="G19" s="11" t="s">
        <v>341</v>
      </c>
      <c r="H19" s="11" t="s">
        <v>55</v>
      </c>
      <c r="I19" s="11" t="s">
        <v>56</v>
      </c>
      <c r="J19" s="11"/>
      <c r="K19" s="11" t="s">
        <v>341</v>
      </c>
      <c r="L19" s="11"/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/>
      <c r="T19" s="11" t="s">
        <v>341</v>
      </c>
      <c r="U19" s="11" t="s">
        <v>70</v>
      </c>
      <c r="V19" s="11" t="s">
        <v>55</v>
      </c>
      <c r="W19" s="11" t="s">
        <v>56</v>
      </c>
      <c r="X19" s="11"/>
      <c r="Y19" s="11" t="s">
        <v>341</v>
      </c>
      <c r="Z19" s="11"/>
      <c r="AA19" s="11" t="s">
        <v>341</v>
      </c>
      <c r="AB19" s="11" t="s">
        <v>341</v>
      </c>
      <c r="AC19" s="11" t="s">
        <v>55</v>
      </c>
      <c r="AD19" s="11" t="s">
        <v>56</v>
      </c>
      <c r="AE19" s="11"/>
      <c r="AF19" s="2"/>
      <c r="AG19" s="12"/>
      <c r="AH19" s="5">
        <f t="shared" si="6"/>
        <v>10</v>
      </c>
      <c r="AI19" s="5">
        <f t="shared" si="3"/>
        <v>0</v>
      </c>
      <c r="AJ19" s="6">
        <f t="shared" si="4"/>
        <v>1</v>
      </c>
      <c r="AK19" s="6">
        <f t="shared" si="5"/>
        <v>0</v>
      </c>
      <c r="AL19" s="6">
        <f t="shared" si="0"/>
        <v>0</v>
      </c>
      <c r="AM19" s="7">
        <f t="shared" si="1"/>
        <v>11</v>
      </c>
      <c r="AN19" s="8">
        <f t="shared" si="2"/>
        <v>90.909090909090907</v>
      </c>
      <c r="AO19" s="106"/>
      <c r="AP19" s="107"/>
    </row>
    <row r="20" spans="1:42" x14ac:dyDescent="0.25">
      <c r="A20" s="9" t="s">
        <v>40</v>
      </c>
      <c r="B20" s="11" t="s">
        <v>341</v>
      </c>
      <c r="C20" s="11"/>
      <c r="D20" s="11" t="s">
        <v>341</v>
      </c>
      <c r="E20" s="11" t="s">
        <v>341</v>
      </c>
      <c r="F20" s="11" t="s">
        <v>55</v>
      </c>
      <c r="G20" s="11" t="s">
        <v>56</v>
      </c>
      <c r="H20" s="11"/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/>
      <c r="AD20" s="16" t="s">
        <v>341</v>
      </c>
      <c r="AE20" s="16"/>
      <c r="AF20" s="16" t="s">
        <v>341</v>
      </c>
      <c r="AG20" s="12"/>
      <c r="AH20" s="5">
        <f t="shared" si="6"/>
        <v>8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8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/>
      <c r="F21" s="11" t="s">
        <v>341</v>
      </c>
      <c r="G21" s="11"/>
      <c r="H21" s="11" t="s">
        <v>341</v>
      </c>
      <c r="I21" s="11" t="s">
        <v>341</v>
      </c>
      <c r="J21" s="11" t="s">
        <v>55</v>
      </c>
      <c r="K21" s="11" t="s">
        <v>56</v>
      </c>
      <c r="L21" s="11"/>
      <c r="M21" s="11" t="s">
        <v>341</v>
      </c>
      <c r="N21" s="11"/>
      <c r="O21" s="11" t="s">
        <v>341</v>
      </c>
      <c r="P21" s="11" t="s">
        <v>70</v>
      </c>
      <c r="Q21" s="11" t="s">
        <v>55</v>
      </c>
      <c r="R21" s="11" t="s">
        <v>56</v>
      </c>
      <c r="S21" s="11"/>
      <c r="T21" s="11" t="s">
        <v>341</v>
      </c>
      <c r="U21" s="11"/>
      <c r="V21" s="11" t="s">
        <v>341</v>
      </c>
      <c r="W21" s="11" t="s">
        <v>341</v>
      </c>
      <c r="X21" s="11" t="s">
        <v>55</v>
      </c>
      <c r="Y21" s="11" t="s">
        <v>56</v>
      </c>
      <c r="Z21" s="11"/>
      <c r="AA21" s="11" t="s">
        <v>311</v>
      </c>
      <c r="AB21" s="11"/>
      <c r="AC21" s="11" t="s">
        <v>311</v>
      </c>
      <c r="AD21" s="11" t="s">
        <v>311</v>
      </c>
      <c r="AE21" s="11" t="s">
        <v>55</v>
      </c>
      <c r="AF21" s="11" t="s">
        <v>56</v>
      </c>
      <c r="AG21" s="12"/>
      <c r="AH21" s="5">
        <f t="shared" si="6"/>
        <v>9</v>
      </c>
      <c r="AI21" s="5">
        <f t="shared" si="3"/>
        <v>0</v>
      </c>
      <c r="AJ21" s="6">
        <f t="shared" si="4"/>
        <v>0</v>
      </c>
      <c r="AK21" s="6">
        <f t="shared" si="5"/>
        <v>3</v>
      </c>
      <c r="AL21" s="6">
        <f>COUNTIF(B21:AD21,"L2")</f>
        <v>0</v>
      </c>
      <c r="AM21" s="7">
        <f t="shared" si="1"/>
        <v>12</v>
      </c>
      <c r="AN21" s="8">
        <f t="shared" si="2"/>
        <v>75</v>
      </c>
      <c r="AO21" s="108"/>
      <c r="AP21" s="107"/>
    </row>
    <row r="22" spans="1:42" x14ac:dyDescent="0.25">
      <c r="A22" s="9" t="s">
        <v>42</v>
      </c>
      <c r="B22" s="11"/>
      <c r="C22" s="11" t="s">
        <v>341</v>
      </c>
      <c r="D22" s="11"/>
      <c r="E22" s="11" t="s">
        <v>341</v>
      </c>
      <c r="F22" s="11" t="s">
        <v>341</v>
      </c>
      <c r="G22" s="11" t="s">
        <v>55</v>
      </c>
      <c r="H22" s="11" t="s">
        <v>56</v>
      </c>
      <c r="I22" s="11"/>
      <c r="J22" s="11" t="s">
        <v>341</v>
      </c>
      <c r="K22" s="11"/>
      <c r="L22" s="11" t="s">
        <v>70</v>
      </c>
      <c r="M22" s="11" t="s">
        <v>341</v>
      </c>
      <c r="N22" s="11" t="s">
        <v>55</v>
      </c>
      <c r="O22" s="11" t="s">
        <v>56</v>
      </c>
      <c r="P22" s="11"/>
      <c r="Q22" s="11" t="s">
        <v>341</v>
      </c>
      <c r="R22" s="11"/>
      <c r="S22" s="11" t="s">
        <v>341</v>
      </c>
      <c r="T22" s="11" t="s">
        <v>341</v>
      </c>
      <c r="U22" s="11" t="s">
        <v>55</v>
      </c>
      <c r="V22" s="11" t="s">
        <v>56</v>
      </c>
      <c r="W22" s="11"/>
      <c r="X22" s="11" t="s">
        <v>341</v>
      </c>
      <c r="Y22" s="11"/>
      <c r="Z22" s="11" t="s">
        <v>341</v>
      </c>
      <c r="AA22" s="11" t="s">
        <v>341</v>
      </c>
      <c r="AB22" s="11" t="s">
        <v>55</v>
      </c>
      <c r="AC22" s="11" t="s">
        <v>56</v>
      </c>
      <c r="AD22" s="11"/>
      <c r="AE22" s="11" t="s">
        <v>341</v>
      </c>
      <c r="AF22" s="2"/>
      <c r="AG22" s="12"/>
      <c r="AH22" s="5">
        <f>COUNTIF(B22:AF22,"P")+COUNTIF(B22:AC22,"H")</f>
        <v>12</v>
      </c>
      <c r="AI22" s="5">
        <f t="shared" si="3"/>
        <v>0</v>
      </c>
      <c r="AJ22" s="6">
        <f t="shared" si="4"/>
        <v>0</v>
      </c>
      <c r="AK22" s="6">
        <f t="shared" si="5"/>
        <v>0</v>
      </c>
      <c r="AL22" s="6">
        <f>COUNTIF(B22:AF22,"L2")</f>
        <v>0</v>
      </c>
      <c r="AM22" s="7">
        <f t="shared" si="1"/>
        <v>12</v>
      </c>
      <c r="AN22" s="8">
        <f t="shared" si="2"/>
        <v>100</v>
      </c>
      <c r="AO22" s="106"/>
      <c r="AP22" s="107"/>
    </row>
    <row r="23" spans="1:42" x14ac:dyDescent="0.25">
      <c r="A23" s="9" t="s">
        <v>43</v>
      </c>
      <c r="B23" s="11"/>
      <c r="C23" s="11" t="s">
        <v>341</v>
      </c>
      <c r="D23" s="11" t="s">
        <v>341</v>
      </c>
      <c r="E23" s="11" t="s">
        <v>55</v>
      </c>
      <c r="F23" s="11" t="s">
        <v>56</v>
      </c>
      <c r="G23" s="11"/>
      <c r="H23" s="11" t="s">
        <v>341</v>
      </c>
      <c r="I23" s="11"/>
      <c r="J23" s="11" t="s">
        <v>341</v>
      </c>
      <c r="K23" s="11" t="s">
        <v>341</v>
      </c>
      <c r="L23" s="11" t="s">
        <v>55</v>
      </c>
      <c r="M23" s="11" t="s">
        <v>56</v>
      </c>
      <c r="N23" s="11"/>
      <c r="O23" s="11" t="s">
        <v>341</v>
      </c>
      <c r="P23" s="11"/>
      <c r="Q23" s="11" t="s">
        <v>341</v>
      </c>
      <c r="R23" s="11" t="s">
        <v>341</v>
      </c>
      <c r="S23" s="11" t="s">
        <v>55</v>
      </c>
      <c r="T23" s="11" t="s">
        <v>56</v>
      </c>
      <c r="U23" s="11"/>
      <c r="V23" s="11" t="s">
        <v>341</v>
      </c>
      <c r="W23" s="11"/>
      <c r="X23" s="11" t="s">
        <v>341</v>
      </c>
      <c r="Y23" s="11" t="s">
        <v>341</v>
      </c>
      <c r="Z23" s="11" t="s">
        <v>55</v>
      </c>
      <c r="AA23" s="11" t="s">
        <v>56</v>
      </c>
      <c r="AB23" s="11"/>
      <c r="AC23" s="11" t="s">
        <v>341</v>
      </c>
      <c r="AD23" s="11"/>
      <c r="AE23" s="11" t="s">
        <v>341</v>
      </c>
      <c r="AF23" s="11" t="s">
        <v>341</v>
      </c>
      <c r="AG23" s="12"/>
      <c r="AH23" s="5">
        <f t="shared" si="6"/>
        <v>14</v>
      </c>
      <c r="AI23" s="5">
        <f t="shared" si="3"/>
        <v>0</v>
      </c>
      <c r="AJ23" s="6">
        <f t="shared" si="4"/>
        <v>0</v>
      </c>
      <c r="AK23" s="6">
        <f t="shared" si="5"/>
        <v>0</v>
      </c>
      <c r="AL23" s="6">
        <f>COUNTIF(B23:AF23,"L2")</f>
        <v>0</v>
      </c>
      <c r="AM23" s="7">
        <f t="shared" si="1"/>
        <v>14</v>
      </c>
      <c r="AN23" s="8">
        <f t="shared" si="2"/>
        <v>100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/>
      <c r="E24" s="11" t="s">
        <v>341</v>
      </c>
      <c r="F24" s="11"/>
      <c r="G24" s="11" t="s">
        <v>341</v>
      </c>
      <c r="H24" s="11" t="s">
        <v>341</v>
      </c>
      <c r="I24" s="11" t="s">
        <v>55</v>
      </c>
      <c r="J24" s="11" t="s">
        <v>56</v>
      </c>
      <c r="K24" s="11"/>
      <c r="L24" s="11" t="s">
        <v>341</v>
      </c>
      <c r="M24" s="11"/>
      <c r="N24" s="11" t="s">
        <v>341</v>
      </c>
      <c r="O24" s="11" t="s">
        <v>341</v>
      </c>
      <c r="P24" s="11" t="s">
        <v>55</v>
      </c>
      <c r="Q24" s="11" t="s">
        <v>56</v>
      </c>
      <c r="R24" s="11"/>
      <c r="S24" s="11" t="s">
        <v>299</v>
      </c>
      <c r="T24" s="11"/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/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10</v>
      </c>
      <c r="AI24" s="5">
        <f t="shared" si="3"/>
        <v>0</v>
      </c>
      <c r="AJ24" s="6">
        <f t="shared" si="4"/>
        <v>1</v>
      </c>
      <c r="AK24" s="6">
        <f t="shared" si="5"/>
        <v>0</v>
      </c>
      <c r="AL24" s="6">
        <f>COUNTIF(B24:AF24,"L2")</f>
        <v>0</v>
      </c>
      <c r="AM24" s="7">
        <f t="shared" si="1"/>
        <v>11</v>
      </c>
      <c r="AN24" s="8">
        <f t="shared" si="2"/>
        <v>90.909090909090907</v>
      </c>
      <c r="AO24" s="106"/>
      <c r="AP24" s="107"/>
    </row>
    <row r="25" spans="1:42" ht="15.75" thickBot="1" x14ac:dyDescent="0.3">
      <c r="A25" s="17" t="s">
        <v>45</v>
      </c>
      <c r="B25" s="35"/>
      <c r="C25" s="35" t="s">
        <v>341</v>
      </c>
      <c r="D25" s="35"/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/>
      <c r="L25" s="35" t="s">
        <v>341</v>
      </c>
      <c r="M25" s="35" t="s">
        <v>341</v>
      </c>
      <c r="N25" s="35" t="s">
        <v>55</v>
      </c>
      <c r="O25" s="35" t="s">
        <v>56</v>
      </c>
      <c r="P25" s="35"/>
      <c r="Q25" s="35" t="s">
        <v>341</v>
      </c>
      <c r="R25" s="35"/>
      <c r="S25" s="35" t="s">
        <v>341</v>
      </c>
      <c r="T25" s="35" t="s">
        <v>341</v>
      </c>
      <c r="U25" s="35" t="s">
        <v>55</v>
      </c>
      <c r="V25" s="35" t="s">
        <v>56</v>
      </c>
      <c r="W25" s="35"/>
      <c r="X25" s="35" t="s">
        <v>341</v>
      </c>
      <c r="Y25" s="35"/>
      <c r="Z25" s="35" t="s">
        <v>70</v>
      </c>
      <c r="AA25" s="35" t="s">
        <v>341</v>
      </c>
      <c r="AB25" s="35" t="s">
        <v>55</v>
      </c>
      <c r="AC25" s="35" t="s">
        <v>56</v>
      </c>
      <c r="AD25" s="35"/>
      <c r="AE25" s="35" t="s">
        <v>341</v>
      </c>
      <c r="AF25" s="35"/>
      <c r="AG25" s="18"/>
      <c r="AH25" s="36">
        <f t="shared" si="6"/>
        <v>12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12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114</v>
      </c>
      <c r="AI26" s="47">
        <f t="shared" ref="AI26:AM26" si="7">SUM(AI14:AI25)</f>
        <v>0</v>
      </c>
      <c r="AJ26" s="47">
        <f t="shared" si="7"/>
        <v>3</v>
      </c>
      <c r="AK26" s="47">
        <f t="shared" si="7"/>
        <v>3</v>
      </c>
      <c r="AL26" s="47">
        <f t="shared" si="7"/>
        <v>0</v>
      </c>
      <c r="AM26" s="47">
        <f t="shared" si="7"/>
        <v>120</v>
      </c>
      <c r="AN26" s="48">
        <f>IF(AM26=0,"",(AM26-AI26-AJ26)*100)/AM26</f>
        <v>97.5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97.35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0.15000000000000002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3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E3"/>
  </mergeCells>
  <conditionalFormatting sqref="B14:AF25">
    <cfRule type="cellIs" dxfId="19" priority="1" operator="equal">
      <formula>"P"</formula>
    </cfRule>
    <cfRule type="cellIs" dxfId="18" priority="6" operator="equal">
      <formula>"D"</formula>
    </cfRule>
    <cfRule type="cellIs" dxfId="17" priority="7" operator="equal">
      <formula>"S"</formula>
    </cfRule>
  </conditionalFormatting>
  <conditionalFormatting sqref="B15:AF25">
    <cfRule type="cellIs" dxfId="16" priority="2" operator="equal">
      <formula>"L2"</formula>
    </cfRule>
    <cfRule type="cellIs" dxfId="15" priority="3" operator="equal">
      <formula>"L1"</formula>
    </cfRule>
    <cfRule type="cellIs" dxfId="14" priority="4" operator="equal">
      <formula>"F"</formula>
    </cfRule>
    <cfRule type="cellIs" dxfId="13" priority="5" operator="equal">
      <formula>"F"</formula>
    </cfRule>
  </conditionalFormatting>
  <conditionalFormatting sqref="H14:I14 N14:AC14 C14:E15 J14:M15 B14:B18 G14:G21 F14:F25 AD14:AF25 I15 N15:Q18 V15:AA18 R15:U19 H15:H21 AB15:AC25 C16:D18 M16:M19 I16:K21 E16:E22 L16:L22 O19:Q19 V19:Y19 AA19 N19:N20 Z19:Z20 B19:D22 S20 X20 P20:P21 U20:W21 N21:O21 Q21:S21 X21:Z21 M21:M25 T21:T25 AA21:AA25 G22:K22 N22:S25 U22:Z25 B23:E25 G23:L25">
    <cfRule type="cellIs" dxfId="12" priority="8" stopIfTrue="1" operator="equal">
      <formula>"S"</formula>
    </cfRule>
    <cfRule type="cellIs" dxfId="11" priority="9" stopIfTrue="1" operator="equal">
      <formula>"D"</formula>
    </cfRule>
    <cfRule type="cellIs" dxfId="1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6"/>
  <dimension ref="A1:CG185"/>
  <sheetViews>
    <sheetView topLeftCell="O16" zoomScale="118" zoomScaleNormal="118" workbookViewId="0">
      <selection activeCell="AC22" sqref="AC22"/>
    </sheetView>
  </sheetViews>
  <sheetFormatPr baseColWidth="10" defaultRowHeight="15" x14ac:dyDescent="0.25"/>
  <cols>
    <col min="1" max="1" width="13.5703125" customWidth="1"/>
    <col min="2" max="32" width="2.85546875" customWidth="1"/>
    <col min="33" max="33" width="2.42578125" customWidth="1"/>
    <col min="34" max="34" width="5" customWidth="1"/>
    <col min="35" max="37" width="6" customWidth="1"/>
    <col min="38" max="38" width="7.5703125" customWidth="1"/>
    <col min="39" max="39" width="7.7109375" customWidth="1"/>
    <col min="40" max="40" width="9.42578125" customWidth="1"/>
    <col min="42" max="42" width="8.7109375" customWidth="1"/>
    <col min="43" max="85" width="11.42578125" style="23"/>
  </cols>
  <sheetData>
    <row r="1" spans="1:42" ht="27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49" t="s">
        <v>57</v>
      </c>
      <c r="AN2" s="23"/>
      <c r="AO2" s="23"/>
      <c r="AP2" s="23"/>
    </row>
    <row r="3" spans="1:42" x14ac:dyDescent="0.25">
      <c r="A3" s="23" t="s">
        <v>1</v>
      </c>
      <c r="B3" s="145" t="s">
        <v>73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 t="s">
        <v>69</v>
      </c>
      <c r="W3" s="135"/>
      <c r="X3" s="135"/>
      <c r="Y3" s="135"/>
      <c r="Z3" s="148">
        <v>23957501</v>
      </c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23"/>
      <c r="AM3" s="23"/>
      <c r="AN3" s="23"/>
      <c r="AO3" s="23"/>
      <c r="AP3" s="23"/>
    </row>
    <row r="4" spans="1:42" ht="15.75" thickBo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15.75" thickBot="1" x14ac:dyDescent="0.3">
      <c r="A5" s="51" t="s">
        <v>2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20"/>
      <c r="W5" s="138" t="s">
        <v>3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40"/>
      <c r="AL5" s="141" t="s">
        <v>4</v>
      </c>
      <c r="AM5" s="142"/>
      <c r="AN5" s="142"/>
      <c r="AO5" s="142"/>
      <c r="AP5" s="143"/>
    </row>
    <row r="6" spans="1:42" ht="15.75" thickBot="1" x14ac:dyDescent="0.3">
      <c r="A6" s="52" t="s">
        <v>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23"/>
      <c r="W6" s="128" t="s">
        <v>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30"/>
      <c r="AL6" s="118"/>
      <c r="AM6" s="119"/>
      <c r="AN6" s="119"/>
      <c r="AO6" s="119"/>
      <c r="AP6" s="120"/>
    </row>
    <row r="7" spans="1:42" ht="15.75" thickBot="1" x14ac:dyDescent="0.3">
      <c r="A7" s="52" t="s">
        <v>7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23"/>
      <c r="W7" s="53" t="s">
        <v>8</v>
      </c>
      <c r="X7" s="53"/>
      <c r="Y7" s="54"/>
      <c r="Z7" s="54"/>
      <c r="AA7" s="55"/>
      <c r="AB7" s="131" t="s">
        <v>9</v>
      </c>
      <c r="AC7" s="132"/>
      <c r="AD7" s="131" t="s">
        <v>10</v>
      </c>
      <c r="AE7" s="132"/>
      <c r="AF7" s="131" t="s">
        <v>11</v>
      </c>
      <c r="AG7" s="132"/>
      <c r="AH7" s="66" t="s">
        <v>12</v>
      </c>
      <c r="AI7" s="66" t="s">
        <v>13</v>
      </c>
      <c r="AJ7" s="66" t="s">
        <v>14</v>
      </c>
      <c r="AK7" s="66" t="s">
        <v>15</v>
      </c>
      <c r="AL7" s="118"/>
      <c r="AM7" s="119"/>
      <c r="AN7" s="119"/>
      <c r="AO7" s="119"/>
      <c r="AP7" s="120"/>
    </row>
    <row r="8" spans="1:42" x14ac:dyDescent="0.25">
      <c r="A8" s="5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3"/>
      <c r="W8" s="52" t="s">
        <v>16</v>
      </c>
      <c r="X8" s="23"/>
      <c r="Y8" s="23"/>
      <c r="Z8" s="23"/>
      <c r="AA8" s="24"/>
      <c r="AB8" s="126" t="s">
        <v>54</v>
      </c>
      <c r="AC8" s="127"/>
      <c r="AD8" s="126" t="s">
        <v>54</v>
      </c>
      <c r="AE8" s="127"/>
      <c r="AF8" s="126" t="s">
        <v>54</v>
      </c>
      <c r="AG8" s="127"/>
      <c r="AH8" s="57" t="s">
        <v>54</v>
      </c>
      <c r="AI8" s="57" t="s">
        <v>54</v>
      </c>
      <c r="AJ8" s="57" t="s">
        <v>54</v>
      </c>
      <c r="AK8" s="57" t="s">
        <v>54</v>
      </c>
      <c r="AL8" s="118"/>
      <c r="AM8" s="119"/>
      <c r="AN8" s="119"/>
      <c r="AO8" s="119"/>
      <c r="AP8" s="120"/>
    </row>
    <row r="9" spans="1:42" x14ac:dyDescent="0.25">
      <c r="A9" s="5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3"/>
      <c r="W9" s="52" t="s">
        <v>17</v>
      </c>
      <c r="X9" s="23"/>
      <c r="Y9" s="23"/>
      <c r="Z9" s="23"/>
      <c r="AA9" s="24"/>
      <c r="AB9" s="122" t="s">
        <v>54</v>
      </c>
      <c r="AC9" s="123"/>
      <c r="AD9" s="124" t="s">
        <v>54</v>
      </c>
      <c r="AE9" s="123"/>
      <c r="AF9" s="124" t="s">
        <v>54</v>
      </c>
      <c r="AG9" s="123"/>
      <c r="AH9" s="58" t="s">
        <v>54</v>
      </c>
      <c r="AI9" s="58" t="s">
        <v>54</v>
      </c>
      <c r="AJ9" s="58" t="s">
        <v>54</v>
      </c>
      <c r="AK9" s="58" t="s">
        <v>54</v>
      </c>
      <c r="AL9" s="118"/>
      <c r="AM9" s="119"/>
      <c r="AN9" s="119"/>
      <c r="AO9" s="119"/>
      <c r="AP9" s="120"/>
    </row>
    <row r="10" spans="1:42" x14ac:dyDescent="0.25">
      <c r="A10" s="52" t="s">
        <v>18</v>
      </c>
      <c r="B10" s="125"/>
      <c r="C10" s="125"/>
      <c r="D10" s="125"/>
      <c r="E10" s="125"/>
      <c r="F10" s="50" t="s">
        <v>19</v>
      </c>
      <c r="G10" s="50"/>
      <c r="H10" s="50"/>
      <c r="I10" s="125"/>
      <c r="J10" s="125"/>
      <c r="K10" s="125"/>
      <c r="L10" s="50"/>
      <c r="M10" s="50" t="s">
        <v>20</v>
      </c>
      <c r="N10" s="50"/>
      <c r="O10" s="50"/>
      <c r="P10" s="50"/>
      <c r="Q10" s="125"/>
      <c r="R10" s="125"/>
      <c r="S10" s="125"/>
      <c r="T10" s="125"/>
      <c r="U10" s="125"/>
      <c r="V10" s="23"/>
      <c r="W10" s="52" t="s">
        <v>21</v>
      </c>
      <c r="X10" s="23"/>
      <c r="Y10" s="23"/>
      <c r="Z10" s="23"/>
      <c r="AA10" s="24"/>
      <c r="AB10" s="122" t="s">
        <v>54</v>
      </c>
      <c r="AC10" s="123"/>
      <c r="AD10" s="124" t="s">
        <v>54</v>
      </c>
      <c r="AE10" s="123"/>
      <c r="AF10" s="124" t="s">
        <v>54</v>
      </c>
      <c r="AG10" s="123"/>
      <c r="AH10" s="58" t="s">
        <v>54</v>
      </c>
      <c r="AI10" s="58" t="s">
        <v>54</v>
      </c>
      <c r="AJ10" s="58" t="s">
        <v>54</v>
      </c>
      <c r="AK10" s="58" t="s">
        <v>54</v>
      </c>
      <c r="AL10" s="118"/>
      <c r="AM10" s="119"/>
      <c r="AN10" s="119"/>
      <c r="AO10" s="119"/>
      <c r="AP10" s="120"/>
    </row>
    <row r="11" spans="1:42" x14ac:dyDescent="0.25">
      <c r="A11" s="52" t="s">
        <v>22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50"/>
      <c r="Q11" s="50" t="s">
        <v>23</v>
      </c>
      <c r="R11" s="50"/>
      <c r="S11" s="146">
        <v>3777594687</v>
      </c>
      <c r="T11" s="146"/>
      <c r="U11" s="146"/>
      <c r="V11" s="147"/>
      <c r="W11" s="52" t="s">
        <v>24</v>
      </c>
      <c r="X11" s="23"/>
      <c r="Y11" s="23"/>
      <c r="Z11" s="23"/>
      <c r="AA11" s="24"/>
      <c r="AB11" s="122"/>
      <c r="AC11" s="123"/>
      <c r="AD11" s="122"/>
      <c r="AE11" s="123"/>
      <c r="AF11" s="124"/>
      <c r="AG11" s="123"/>
      <c r="AH11" s="58"/>
      <c r="AI11" s="58"/>
      <c r="AJ11" s="58"/>
      <c r="AK11" s="58"/>
      <c r="AL11" s="118"/>
      <c r="AM11" s="119"/>
      <c r="AN11" s="119"/>
      <c r="AO11" s="119"/>
      <c r="AP11" s="120"/>
    </row>
    <row r="12" spans="1:42" ht="15.75" thickBot="1" x14ac:dyDescent="0.3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52" t="s">
        <v>25</v>
      </c>
      <c r="X12" s="23"/>
      <c r="Y12" s="23"/>
      <c r="Z12" s="23"/>
      <c r="AA12" s="24"/>
      <c r="AB12" s="109" t="s">
        <v>54</v>
      </c>
      <c r="AC12" s="110"/>
      <c r="AD12" s="111" t="s">
        <v>54</v>
      </c>
      <c r="AE12" s="110"/>
      <c r="AF12" s="109" t="s">
        <v>54</v>
      </c>
      <c r="AG12" s="110"/>
      <c r="AH12" s="59" t="s">
        <v>54</v>
      </c>
      <c r="AI12" s="59" t="s">
        <v>54</v>
      </c>
      <c r="AJ12" s="59" t="s">
        <v>54</v>
      </c>
      <c r="AK12" s="59" t="s">
        <v>54</v>
      </c>
      <c r="AL12" s="112"/>
      <c r="AM12" s="113"/>
      <c r="AN12" s="113"/>
      <c r="AO12" s="113"/>
      <c r="AP12" s="114"/>
    </row>
    <row r="13" spans="1:42" ht="15.75" thickBot="1" x14ac:dyDescent="0.3">
      <c r="A13" s="28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15" t="s">
        <v>26</v>
      </c>
      <c r="AH13" s="116"/>
      <c r="AI13" s="1" t="s">
        <v>27</v>
      </c>
      <c r="AJ13" s="1" t="s">
        <v>28</v>
      </c>
      <c r="AK13" s="1" t="s">
        <v>29</v>
      </c>
      <c r="AL13" s="1" t="s">
        <v>30</v>
      </c>
      <c r="AM13" s="29" t="s">
        <v>31</v>
      </c>
      <c r="AN13" s="1" t="s">
        <v>32</v>
      </c>
      <c r="AO13" s="115" t="s">
        <v>33</v>
      </c>
      <c r="AP13" s="117"/>
    </row>
    <row r="14" spans="1:42" x14ac:dyDescent="0.25">
      <c r="A14" s="30" t="s">
        <v>34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"/>
      <c r="AH14" s="4">
        <f>COUNTIF(B14:AF14,"P")+COUNTIF(B14:AF14,"H")</f>
        <v>0</v>
      </c>
      <c r="AI14" s="4">
        <f>COUNTIF(B14:AF14,"AI")</f>
        <v>0</v>
      </c>
      <c r="AJ14" s="33">
        <f>COUNTIF(B14:AF14,"AJ")</f>
        <v>0</v>
      </c>
      <c r="AK14" s="33">
        <f>COUNTIF(B14:AF14,"L1")</f>
        <v>0</v>
      </c>
      <c r="AL14" s="33">
        <f t="shared" ref="AL14:AL19" si="0">COUNTIF(B14:AF14,"L2")</f>
        <v>0</v>
      </c>
      <c r="AM14" s="33">
        <f t="shared" ref="AM14:AM25" si="1">SUM(AH14:AL14)</f>
        <v>0</v>
      </c>
      <c r="AN14" s="34" t="str">
        <f t="shared" ref="AN14:AN25" si="2">IF(AM14=0,"",(AH14/AM14)*100)</f>
        <v/>
      </c>
      <c r="AO14" s="104"/>
      <c r="AP14" s="105"/>
    </row>
    <row r="15" spans="1:42" x14ac:dyDescent="0.25">
      <c r="A15" s="9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1" t="s">
        <v>55</v>
      </c>
      <c r="Q15" s="11" t="s">
        <v>56</v>
      </c>
      <c r="R15" s="11" t="s">
        <v>341</v>
      </c>
      <c r="S15" s="11" t="s">
        <v>341</v>
      </c>
      <c r="T15" s="11" t="s">
        <v>341</v>
      </c>
      <c r="U15" s="11" t="s">
        <v>341</v>
      </c>
      <c r="V15" s="11" t="s">
        <v>341</v>
      </c>
      <c r="W15" s="11" t="s">
        <v>55</v>
      </c>
      <c r="X15" s="11" t="s">
        <v>56</v>
      </c>
      <c r="Y15" s="11" t="s">
        <v>341</v>
      </c>
      <c r="Z15" s="11" t="s">
        <v>341</v>
      </c>
      <c r="AA15" s="11" t="s">
        <v>341</v>
      </c>
      <c r="AB15" s="11" t="s">
        <v>341</v>
      </c>
      <c r="AC15" s="11" t="s">
        <v>341</v>
      </c>
      <c r="AD15" s="2"/>
      <c r="AE15" s="2"/>
      <c r="AF15" s="2"/>
      <c r="AG15" s="12"/>
      <c r="AH15" s="5">
        <f>COUNTIF(B15:AF15,"P")+COUNTIF(B15:AF15,"H")</f>
        <v>10</v>
      </c>
      <c r="AI15" s="5">
        <f t="shared" ref="AI15:AI25" si="3">COUNTIF(B15:AF15,"AI")</f>
        <v>0</v>
      </c>
      <c r="AJ15" s="6">
        <f t="shared" ref="AJ15:AJ25" si="4">COUNTIF(B15:AF15,"AJ")</f>
        <v>0</v>
      </c>
      <c r="AK15" s="6">
        <f t="shared" ref="AK15:AK25" si="5">COUNTIF(B15:AF15,"L1")</f>
        <v>0</v>
      </c>
      <c r="AL15" s="6">
        <f t="shared" si="0"/>
        <v>0</v>
      </c>
      <c r="AM15" s="7">
        <f t="shared" si="1"/>
        <v>10</v>
      </c>
      <c r="AN15" s="8">
        <f t="shared" si="2"/>
        <v>100</v>
      </c>
      <c r="AO15" s="106"/>
      <c r="AP15" s="107"/>
    </row>
    <row r="16" spans="1:42" x14ac:dyDescent="0.25">
      <c r="A16" s="9" t="s">
        <v>36</v>
      </c>
      <c r="B16" s="11" t="s">
        <v>55</v>
      </c>
      <c r="C16" s="11" t="s">
        <v>56</v>
      </c>
      <c r="D16" s="11" t="s">
        <v>70</v>
      </c>
      <c r="E16" s="11" t="s">
        <v>70</v>
      </c>
      <c r="F16" s="11" t="s">
        <v>341</v>
      </c>
      <c r="G16" s="11" t="s">
        <v>341</v>
      </c>
      <c r="H16" s="11" t="s">
        <v>341</v>
      </c>
      <c r="I16" s="11" t="s">
        <v>55</v>
      </c>
      <c r="J16" s="11" t="s">
        <v>56</v>
      </c>
      <c r="K16" s="11" t="s">
        <v>341</v>
      </c>
      <c r="L16" s="11" t="s">
        <v>341</v>
      </c>
      <c r="M16" s="11" t="s">
        <v>341</v>
      </c>
      <c r="N16" s="11" t="s">
        <v>341</v>
      </c>
      <c r="O16" s="11" t="s">
        <v>341</v>
      </c>
      <c r="P16" s="11" t="s">
        <v>55</v>
      </c>
      <c r="Q16" s="11" t="s">
        <v>56</v>
      </c>
      <c r="R16" s="11" t="s">
        <v>341</v>
      </c>
      <c r="S16" s="11" t="s">
        <v>341</v>
      </c>
      <c r="T16" s="11" t="s">
        <v>341</v>
      </c>
      <c r="U16" s="11" t="s">
        <v>341</v>
      </c>
      <c r="V16" s="11" t="s">
        <v>341</v>
      </c>
      <c r="W16" s="11" t="s">
        <v>55</v>
      </c>
      <c r="X16" s="11" t="s">
        <v>56</v>
      </c>
      <c r="Y16" s="11" t="s">
        <v>70</v>
      </c>
      <c r="Z16" s="11" t="s">
        <v>341</v>
      </c>
      <c r="AA16" s="11" t="s">
        <v>341</v>
      </c>
      <c r="AB16" s="11" t="s">
        <v>341</v>
      </c>
      <c r="AC16" s="11" t="s">
        <v>341</v>
      </c>
      <c r="AD16" s="11" t="s">
        <v>55</v>
      </c>
      <c r="AE16" s="11" t="s">
        <v>56</v>
      </c>
      <c r="AF16" s="11" t="s">
        <v>299</v>
      </c>
      <c r="AG16" s="12"/>
      <c r="AH16" s="5">
        <f>COUNTIF(B16:AF16,"P")+COUNTIF(B16:AC16,"H")</f>
        <v>17</v>
      </c>
      <c r="AI16" s="5">
        <f t="shared" si="3"/>
        <v>0</v>
      </c>
      <c r="AJ16" s="6">
        <f t="shared" si="4"/>
        <v>1</v>
      </c>
      <c r="AK16" s="6">
        <f t="shared" si="5"/>
        <v>0</v>
      </c>
      <c r="AL16" s="6">
        <f t="shared" si="0"/>
        <v>0</v>
      </c>
      <c r="AM16" s="7">
        <f t="shared" si="1"/>
        <v>18</v>
      </c>
      <c r="AN16" s="8">
        <f t="shared" si="2"/>
        <v>94.444444444444443</v>
      </c>
      <c r="AO16" s="106"/>
      <c r="AP16" s="107"/>
    </row>
    <row r="17" spans="1:42" x14ac:dyDescent="0.25">
      <c r="A17" s="9" t="s">
        <v>37</v>
      </c>
      <c r="B17" s="11" t="s">
        <v>341</v>
      </c>
      <c r="C17" s="11" t="s">
        <v>341</v>
      </c>
      <c r="D17" s="11" t="s">
        <v>341</v>
      </c>
      <c r="E17" s="11" t="s">
        <v>299</v>
      </c>
      <c r="F17" s="11" t="s">
        <v>55</v>
      </c>
      <c r="G17" s="11" t="s">
        <v>56</v>
      </c>
      <c r="H17" s="11" t="s">
        <v>341</v>
      </c>
      <c r="I17" s="11" t="s">
        <v>341</v>
      </c>
      <c r="J17" s="11" t="s">
        <v>341</v>
      </c>
      <c r="K17" s="11" t="s">
        <v>341</v>
      </c>
      <c r="L17" s="11" t="s">
        <v>341</v>
      </c>
      <c r="M17" s="11" t="s">
        <v>55</v>
      </c>
      <c r="N17" s="11" t="s">
        <v>56</v>
      </c>
      <c r="O17" s="11" t="s">
        <v>341</v>
      </c>
      <c r="P17" s="11" t="s">
        <v>341</v>
      </c>
      <c r="Q17" s="11" t="s">
        <v>341</v>
      </c>
      <c r="R17" s="11" t="s">
        <v>70</v>
      </c>
      <c r="S17" s="11" t="s">
        <v>70</v>
      </c>
      <c r="T17" s="11" t="s">
        <v>55</v>
      </c>
      <c r="U17" s="11" t="s">
        <v>56</v>
      </c>
      <c r="V17" s="11" t="s">
        <v>341</v>
      </c>
      <c r="W17" s="11" t="s">
        <v>341</v>
      </c>
      <c r="X17" s="11" t="s">
        <v>341</v>
      </c>
      <c r="Y17" s="11" t="s">
        <v>341</v>
      </c>
      <c r="Z17" s="11" t="s">
        <v>341</v>
      </c>
      <c r="AA17" s="11" t="s">
        <v>55</v>
      </c>
      <c r="AB17" s="11" t="s">
        <v>56</v>
      </c>
      <c r="AC17" s="11" t="s">
        <v>299</v>
      </c>
      <c r="AD17" s="11" t="s">
        <v>341</v>
      </c>
      <c r="AE17" s="11" t="s">
        <v>341</v>
      </c>
      <c r="AF17" s="2"/>
      <c r="AG17" s="12"/>
      <c r="AH17" s="5">
        <f t="shared" ref="AH17:AH25" si="6">COUNTIF(B17:AF17,"P")+COUNTIF(B17:AC17,"H")</f>
        <v>18</v>
      </c>
      <c r="AI17" s="5">
        <f t="shared" si="3"/>
        <v>0</v>
      </c>
      <c r="AJ17" s="6">
        <f t="shared" si="4"/>
        <v>2</v>
      </c>
      <c r="AK17" s="6">
        <f t="shared" si="5"/>
        <v>0</v>
      </c>
      <c r="AL17" s="6">
        <f t="shared" si="0"/>
        <v>0</v>
      </c>
      <c r="AM17" s="7">
        <f t="shared" si="1"/>
        <v>20</v>
      </c>
      <c r="AN17" s="8">
        <f t="shared" si="2"/>
        <v>90</v>
      </c>
      <c r="AO17" s="108"/>
      <c r="AP17" s="107"/>
    </row>
    <row r="18" spans="1:42" x14ac:dyDescent="0.25">
      <c r="A18" s="9" t="s">
        <v>38</v>
      </c>
      <c r="B18" s="11" t="s">
        <v>70</v>
      </c>
      <c r="C18" s="11" t="s">
        <v>70</v>
      </c>
      <c r="D18" s="11" t="s">
        <v>55</v>
      </c>
      <c r="E18" s="11" t="s">
        <v>56</v>
      </c>
      <c r="F18" s="11" t="s">
        <v>341</v>
      </c>
      <c r="G18" s="11" t="s">
        <v>341</v>
      </c>
      <c r="H18" s="11" t="s">
        <v>341</v>
      </c>
      <c r="I18" s="11" t="s">
        <v>341</v>
      </c>
      <c r="J18" s="11" t="s">
        <v>341</v>
      </c>
      <c r="K18" s="11" t="s">
        <v>55</v>
      </c>
      <c r="L18" s="11" t="s">
        <v>56</v>
      </c>
      <c r="M18" s="11" t="s">
        <v>341</v>
      </c>
      <c r="N18" s="11" t="s">
        <v>341</v>
      </c>
      <c r="O18" s="11" t="s">
        <v>341</v>
      </c>
      <c r="P18" s="11" t="s">
        <v>341</v>
      </c>
      <c r="Q18" s="11" t="s">
        <v>341</v>
      </c>
      <c r="R18" s="11" t="s">
        <v>55</v>
      </c>
      <c r="S18" s="11" t="s">
        <v>56</v>
      </c>
      <c r="T18" s="11" t="s">
        <v>341</v>
      </c>
      <c r="U18" s="11" t="s">
        <v>341</v>
      </c>
      <c r="V18" s="11" t="s">
        <v>341</v>
      </c>
      <c r="W18" s="11" t="s">
        <v>341</v>
      </c>
      <c r="X18" s="11" t="s">
        <v>341</v>
      </c>
      <c r="Y18" s="11" t="s">
        <v>55</v>
      </c>
      <c r="Z18" s="11" t="s">
        <v>56</v>
      </c>
      <c r="AA18" s="11" t="s">
        <v>341</v>
      </c>
      <c r="AB18" s="11" t="s">
        <v>341</v>
      </c>
      <c r="AC18" s="11" t="s">
        <v>341</v>
      </c>
      <c r="AD18" s="11" t="s">
        <v>341</v>
      </c>
      <c r="AE18" s="11" t="s">
        <v>341</v>
      </c>
      <c r="AF18" s="11" t="s">
        <v>55</v>
      </c>
      <c r="AG18" s="12"/>
      <c r="AH18" s="5">
        <f t="shared" si="6"/>
        <v>20</v>
      </c>
      <c r="AI18" s="5">
        <f t="shared" si="3"/>
        <v>0</v>
      </c>
      <c r="AJ18" s="6">
        <f t="shared" si="4"/>
        <v>0</v>
      </c>
      <c r="AK18" s="6">
        <f t="shared" si="5"/>
        <v>0</v>
      </c>
      <c r="AL18" s="6">
        <f t="shared" si="0"/>
        <v>0</v>
      </c>
      <c r="AM18" s="7">
        <f t="shared" si="1"/>
        <v>20</v>
      </c>
      <c r="AN18" s="8">
        <f t="shared" si="2"/>
        <v>100</v>
      </c>
      <c r="AO18" s="108"/>
      <c r="AP18" s="107"/>
    </row>
    <row r="19" spans="1:42" x14ac:dyDescent="0.25">
      <c r="A19" s="9" t="s">
        <v>39</v>
      </c>
      <c r="B19" s="11" t="s">
        <v>56</v>
      </c>
      <c r="C19" s="11" t="s">
        <v>341</v>
      </c>
      <c r="D19" s="11" t="s">
        <v>341</v>
      </c>
      <c r="E19" s="11" t="s">
        <v>341</v>
      </c>
      <c r="F19" s="11" t="s">
        <v>341</v>
      </c>
      <c r="G19" s="11" t="s">
        <v>341</v>
      </c>
      <c r="H19" s="11" t="s">
        <v>55</v>
      </c>
      <c r="I19" s="11" t="s">
        <v>56</v>
      </c>
      <c r="J19" s="11" t="s">
        <v>341</v>
      </c>
      <c r="K19" s="11" t="s">
        <v>341</v>
      </c>
      <c r="L19" s="11" t="s">
        <v>341</v>
      </c>
      <c r="M19" s="11" t="s">
        <v>341</v>
      </c>
      <c r="N19" s="11" t="s">
        <v>341</v>
      </c>
      <c r="O19" s="11" t="s">
        <v>55</v>
      </c>
      <c r="P19" s="11" t="s">
        <v>56</v>
      </c>
      <c r="Q19" s="11" t="s">
        <v>70</v>
      </c>
      <c r="R19" s="11" t="s">
        <v>341</v>
      </c>
      <c r="S19" s="11" t="s">
        <v>341</v>
      </c>
      <c r="T19" s="11" t="s">
        <v>341</v>
      </c>
      <c r="U19" s="11" t="s">
        <v>70</v>
      </c>
      <c r="V19" s="11" t="s">
        <v>55</v>
      </c>
      <c r="W19" s="11" t="s">
        <v>56</v>
      </c>
      <c r="X19" s="11" t="s">
        <v>341</v>
      </c>
      <c r="Y19" s="11" t="s">
        <v>341</v>
      </c>
      <c r="Z19" s="11" t="s">
        <v>341</v>
      </c>
      <c r="AA19" s="11" t="s">
        <v>341</v>
      </c>
      <c r="AB19" s="11" t="s">
        <v>341</v>
      </c>
      <c r="AC19" s="11" t="s">
        <v>55</v>
      </c>
      <c r="AD19" s="11" t="s">
        <v>56</v>
      </c>
      <c r="AE19" s="11" t="s">
        <v>341</v>
      </c>
      <c r="AF19" s="2"/>
      <c r="AG19" s="12"/>
      <c r="AH19" s="5">
        <f t="shared" si="6"/>
        <v>19</v>
      </c>
      <c r="AI19" s="5">
        <f t="shared" si="3"/>
        <v>0</v>
      </c>
      <c r="AJ19" s="6">
        <f t="shared" si="4"/>
        <v>0</v>
      </c>
      <c r="AK19" s="6">
        <f t="shared" si="5"/>
        <v>0</v>
      </c>
      <c r="AL19" s="6">
        <f t="shared" si="0"/>
        <v>0</v>
      </c>
      <c r="AM19" s="7">
        <f t="shared" si="1"/>
        <v>19</v>
      </c>
      <c r="AN19" s="8">
        <f t="shared" si="2"/>
        <v>100</v>
      </c>
      <c r="AO19" s="106"/>
      <c r="AP19" s="107"/>
    </row>
    <row r="20" spans="1:42" x14ac:dyDescent="0.25">
      <c r="A20" s="9" t="s">
        <v>40</v>
      </c>
      <c r="B20" s="11" t="s">
        <v>341</v>
      </c>
      <c r="C20" s="11" t="s">
        <v>341</v>
      </c>
      <c r="D20" s="11" t="s">
        <v>341</v>
      </c>
      <c r="E20" s="11" t="s">
        <v>341</v>
      </c>
      <c r="F20" s="11" t="s">
        <v>55</v>
      </c>
      <c r="G20" s="11" t="s">
        <v>56</v>
      </c>
      <c r="H20" s="11" t="s">
        <v>341</v>
      </c>
      <c r="I20" s="11" t="s">
        <v>341</v>
      </c>
      <c r="J20" s="11" t="s">
        <v>70</v>
      </c>
      <c r="K20" s="65" t="s">
        <v>341</v>
      </c>
      <c r="L20" s="65" t="s">
        <v>341</v>
      </c>
      <c r="M20" s="10" t="s">
        <v>55</v>
      </c>
      <c r="N20" s="10" t="s">
        <v>56</v>
      </c>
      <c r="O20" s="10"/>
      <c r="P20" s="2"/>
      <c r="Q20" s="10"/>
      <c r="R20" s="10"/>
      <c r="S20" s="2"/>
      <c r="T20" s="13"/>
      <c r="U20" s="10"/>
      <c r="V20" s="2"/>
      <c r="W20" s="14"/>
      <c r="X20" s="15"/>
      <c r="Y20" s="10"/>
      <c r="Z20" s="10"/>
      <c r="AA20" s="16" t="s">
        <v>55</v>
      </c>
      <c r="AB20" s="16" t="s">
        <v>56</v>
      </c>
      <c r="AC20" s="16" t="s">
        <v>341</v>
      </c>
      <c r="AD20" s="16" t="s">
        <v>341</v>
      </c>
      <c r="AE20" s="16" t="s">
        <v>341</v>
      </c>
      <c r="AF20" s="16" t="s">
        <v>341</v>
      </c>
      <c r="AG20" s="12"/>
      <c r="AH20" s="5">
        <f t="shared" si="6"/>
        <v>12</v>
      </c>
      <c r="AI20" s="5">
        <f t="shared" si="3"/>
        <v>0</v>
      </c>
      <c r="AJ20" s="6">
        <f t="shared" si="4"/>
        <v>0</v>
      </c>
      <c r="AK20" s="6">
        <f t="shared" si="5"/>
        <v>0</v>
      </c>
      <c r="AL20" s="6">
        <f>COUNTIF(B20:AD20,"L2")</f>
        <v>0</v>
      </c>
      <c r="AM20" s="7">
        <f t="shared" si="1"/>
        <v>12</v>
      </c>
      <c r="AN20" s="8">
        <f t="shared" si="2"/>
        <v>100</v>
      </c>
      <c r="AO20" s="108"/>
      <c r="AP20" s="107"/>
    </row>
    <row r="21" spans="1:42" x14ac:dyDescent="0.25">
      <c r="A21" s="9" t="s">
        <v>41</v>
      </c>
      <c r="B21" s="11" t="s">
        <v>341</v>
      </c>
      <c r="C21" s="11" t="s">
        <v>55</v>
      </c>
      <c r="D21" s="11" t="s">
        <v>56</v>
      </c>
      <c r="E21" s="11" t="s">
        <v>341</v>
      </c>
      <c r="F21" s="11" t="s">
        <v>341</v>
      </c>
      <c r="G21" s="11" t="s">
        <v>341</v>
      </c>
      <c r="H21" s="11" t="s">
        <v>341</v>
      </c>
      <c r="I21" s="11" t="s">
        <v>341</v>
      </c>
      <c r="J21" s="11" t="s">
        <v>55</v>
      </c>
      <c r="K21" s="11" t="s">
        <v>56</v>
      </c>
      <c r="L21" s="11" t="s">
        <v>341</v>
      </c>
      <c r="M21" s="11" t="s">
        <v>341</v>
      </c>
      <c r="N21" s="11" t="s">
        <v>341</v>
      </c>
      <c r="O21" s="11" t="s">
        <v>341</v>
      </c>
      <c r="P21" s="11" t="s">
        <v>70</v>
      </c>
      <c r="Q21" s="11" t="s">
        <v>55</v>
      </c>
      <c r="R21" s="11" t="s">
        <v>56</v>
      </c>
      <c r="S21" s="11" t="s">
        <v>299</v>
      </c>
      <c r="T21" s="11" t="s">
        <v>341</v>
      </c>
      <c r="U21" s="11" t="s">
        <v>341</v>
      </c>
      <c r="V21" s="11" t="s">
        <v>341</v>
      </c>
      <c r="W21" s="11" t="s">
        <v>341</v>
      </c>
      <c r="X21" s="11" t="s">
        <v>55</v>
      </c>
      <c r="Y21" s="11" t="s">
        <v>56</v>
      </c>
      <c r="Z21" s="11" t="s">
        <v>341</v>
      </c>
      <c r="AA21" s="11" t="s">
        <v>341</v>
      </c>
      <c r="AB21" s="11" t="s">
        <v>341</v>
      </c>
      <c r="AC21" s="11" t="s">
        <v>341</v>
      </c>
      <c r="AD21" s="11" t="s">
        <v>341</v>
      </c>
      <c r="AE21" s="11" t="s">
        <v>55</v>
      </c>
      <c r="AF21" s="11" t="s">
        <v>56</v>
      </c>
      <c r="AG21" s="12"/>
      <c r="AH21" s="5">
        <f t="shared" si="6"/>
        <v>19</v>
      </c>
      <c r="AI21" s="5">
        <f t="shared" si="3"/>
        <v>0</v>
      </c>
      <c r="AJ21" s="6">
        <f t="shared" si="4"/>
        <v>1</v>
      </c>
      <c r="AK21" s="6">
        <f t="shared" si="5"/>
        <v>0</v>
      </c>
      <c r="AL21" s="6">
        <f>COUNTIF(B21:AD21,"L2")</f>
        <v>0</v>
      </c>
      <c r="AM21" s="7">
        <f t="shared" si="1"/>
        <v>20</v>
      </c>
      <c r="AN21" s="8">
        <f t="shared" si="2"/>
        <v>95</v>
      </c>
      <c r="AO21" s="108"/>
      <c r="AP21" s="107"/>
    </row>
    <row r="22" spans="1:42" x14ac:dyDescent="0.25">
      <c r="A22" s="9" t="s">
        <v>42</v>
      </c>
      <c r="B22" s="11" t="s">
        <v>341</v>
      </c>
      <c r="C22" s="11" t="s">
        <v>311</v>
      </c>
      <c r="D22" s="11" t="s">
        <v>311</v>
      </c>
      <c r="E22" s="11" t="s">
        <v>341</v>
      </c>
      <c r="F22" s="11" t="s">
        <v>341</v>
      </c>
      <c r="G22" s="11" t="s">
        <v>55</v>
      </c>
      <c r="H22" s="11" t="s">
        <v>56</v>
      </c>
      <c r="I22" s="11" t="s">
        <v>341</v>
      </c>
      <c r="J22" s="11" t="s">
        <v>341</v>
      </c>
      <c r="K22" s="11" t="s">
        <v>341</v>
      </c>
      <c r="L22" s="11" t="s">
        <v>70</v>
      </c>
      <c r="M22" s="11" t="s">
        <v>341</v>
      </c>
      <c r="N22" s="11" t="s">
        <v>55</v>
      </c>
      <c r="O22" s="11" t="s">
        <v>56</v>
      </c>
      <c r="P22" s="11" t="s">
        <v>341</v>
      </c>
      <c r="Q22" s="11" t="s">
        <v>341</v>
      </c>
      <c r="R22" s="11" t="s">
        <v>341</v>
      </c>
      <c r="S22" s="11" t="s">
        <v>341</v>
      </c>
      <c r="T22" s="11" t="s">
        <v>341</v>
      </c>
      <c r="U22" s="11" t="s">
        <v>55</v>
      </c>
      <c r="V22" s="11" t="s">
        <v>56</v>
      </c>
      <c r="W22" s="11" t="s">
        <v>341</v>
      </c>
      <c r="X22" s="11" t="s">
        <v>341</v>
      </c>
      <c r="Y22" s="11" t="s">
        <v>341</v>
      </c>
      <c r="Z22" s="11" t="s">
        <v>341</v>
      </c>
      <c r="AA22" s="11" t="s">
        <v>341</v>
      </c>
      <c r="AB22" s="11" t="s">
        <v>55</v>
      </c>
      <c r="AC22" s="11" t="s">
        <v>56</v>
      </c>
      <c r="AD22" s="11" t="s">
        <v>341</v>
      </c>
      <c r="AE22" s="11" t="s">
        <v>341</v>
      </c>
      <c r="AF22" s="2"/>
      <c r="AG22" s="12"/>
      <c r="AH22" s="5">
        <f>COUNTIF(B22:AF22,"P")+COUNTIF(B22:AC22,"H")</f>
        <v>19</v>
      </c>
      <c r="AI22" s="5">
        <f t="shared" si="3"/>
        <v>0</v>
      </c>
      <c r="AJ22" s="6">
        <f t="shared" si="4"/>
        <v>0</v>
      </c>
      <c r="AK22" s="6">
        <f t="shared" si="5"/>
        <v>2</v>
      </c>
      <c r="AL22" s="6">
        <f>COUNTIF(B22:AF22,"L2")</f>
        <v>0</v>
      </c>
      <c r="AM22" s="7">
        <f t="shared" si="1"/>
        <v>21</v>
      </c>
      <c r="AN22" s="8">
        <f t="shared" si="2"/>
        <v>90.476190476190482</v>
      </c>
      <c r="AO22" s="106"/>
      <c r="AP22" s="107"/>
    </row>
    <row r="23" spans="1:42" x14ac:dyDescent="0.25">
      <c r="A23" s="9" t="s">
        <v>43</v>
      </c>
      <c r="B23" s="11" t="s">
        <v>341</v>
      </c>
      <c r="C23" s="11" t="s">
        <v>341</v>
      </c>
      <c r="D23" s="11" t="s">
        <v>299</v>
      </c>
      <c r="E23" s="11" t="s">
        <v>55</v>
      </c>
      <c r="F23" s="11" t="s">
        <v>56</v>
      </c>
      <c r="G23" s="11" t="s">
        <v>341</v>
      </c>
      <c r="H23" s="11" t="s">
        <v>341</v>
      </c>
      <c r="I23" s="11" t="s">
        <v>341</v>
      </c>
      <c r="J23" s="11" t="s">
        <v>341</v>
      </c>
      <c r="K23" s="11" t="s">
        <v>341</v>
      </c>
      <c r="L23" s="11" t="s">
        <v>55</v>
      </c>
      <c r="M23" s="11" t="s">
        <v>56</v>
      </c>
      <c r="N23" s="11" t="s">
        <v>341</v>
      </c>
      <c r="O23" s="11" t="s">
        <v>341</v>
      </c>
      <c r="P23" s="11" t="s">
        <v>341</v>
      </c>
      <c r="Q23" s="11" t="s">
        <v>341</v>
      </c>
      <c r="R23" s="11" t="s">
        <v>341</v>
      </c>
      <c r="S23" s="11" t="s">
        <v>55</v>
      </c>
      <c r="T23" s="11" t="s">
        <v>56</v>
      </c>
      <c r="U23" s="11" t="s">
        <v>341</v>
      </c>
      <c r="V23" s="11" t="s">
        <v>341</v>
      </c>
      <c r="W23" s="11" t="s">
        <v>341</v>
      </c>
      <c r="X23" s="11" t="s">
        <v>341</v>
      </c>
      <c r="Y23" s="11" t="s">
        <v>341</v>
      </c>
      <c r="Z23" s="11" t="s">
        <v>55</v>
      </c>
      <c r="AA23" s="11" t="s">
        <v>56</v>
      </c>
      <c r="AB23" s="11" t="s">
        <v>341</v>
      </c>
      <c r="AC23" s="11" t="s">
        <v>341</v>
      </c>
      <c r="AD23" s="11" t="s">
        <v>341</v>
      </c>
      <c r="AE23" s="11" t="s">
        <v>341</v>
      </c>
      <c r="AF23" s="11" t="s">
        <v>341</v>
      </c>
      <c r="AG23" s="12"/>
      <c r="AH23" s="5">
        <f t="shared" si="6"/>
        <v>22</v>
      </c>
      <c r="AI23" s="5">
        <f t="shared" si="3"/>
        <v>0</v>
      </c>
      <c r="AJ23" s="6">
        <f t="shared" si="4"/>
        <v>1</v>
      </c>
      <c r="AK23" s="6">
        <f t="shared" si="5"/>
        <v>0</v>
      </c>
      <c r="AL23" s="6">
        <f>COUNTIF(B23:AF23,"L2")</f>
        <v>0</v>
      </c>
      <c r="AM23" s="7">
        <f t="shared" si="1"/>
        <v>23</v>
      </c>
      <c r="AN23" s="8">
        <f t="shared" si="2"/>
        <v>95.652173913043484</v>
      </c>
      <c r="AO23" s="106"/>
      <c r="AP23" s="107"/>
    </row>
    <row r="24" spans="1:42" x14ac:dyDescent="0.25">
      <c r="A24" s="9" t="s">
        <v>44</v>
      </c>
      <c r="B24" s="11" t="s">
        <v>55</v>
      </c>
      <c r="C24" s="11" t="s">
        <v>56</v>
      </c>
      <c r="D24" s="11" t="s">
        <v>341</v>
      </c>
      <c r="E24" s="11" t="s">
        <v>341</v>
      </c>
      <c r="F24" s="11" t="s">
        <v>341</v>
      </c>
      <c r="G24" s="11" t="s">
        <v>341</v>
      </c>
      <c r="H24" s="11" t="s">
        <v>341</v>
      </c>
      <c r="I24" s="11" t="s">
        <v>55</v>
      </c>
      <c r="J24" s="11" t="s">
        <v>56</v>
      </c>
      <c r="K24" s="11" t="s">
        <v>341</v>
      </c>
      <c r="L24" s="11" t="s">
        <v>341</v>
      </c>
      <c r="M24" s="11" t="s">
        <v>341</v>
      </c>
      <c r="N24" s="11" t="s">
        <v>341</v>
      </c>
      <c r="O24" s="11" t="s">
        <v>341</v>
      </c>
      <c r="P24" s="11" t="s">
        <v>55</v>
      </c>
      <c r="Q24" s="11" t="s">
        <v>56</v>
      </c>
      <c r="R24" s="11" t="s">
        <v>341</v>
      </c>
      <c r="S24" s="11" t="s">
        <v>341</v>
      </c>
      <c r="T24" s="11" t="s">
        <v>341</v>
      </c>
      <c r="U24" s="11" t="s">
        <v>341</v>
      </c>
      <c r="V24" s="11" t="s">
        <v>70</v>
      </c>
      <c r="W24" s="11" t="s">
        <v>55</v>
      </c>
      <c r="X24" s="11" t="s">
        <v>56</v>
      </c>
      <c r="Y24" s="11" t="s">
        <v>70</v>
      </c>
      <c r="Z24" s="11" t="s">
        <v>341</v>
      </c>
      <c r="AA24" s="11" t="s">
        <v>341</v>
      </c>
      <c r="AB24" s="11" t="s">
        <v>341</v>
      </c>
      <c r="AC24" s="11" t="s">
        <v>341</v>
      </c>
      <c r="AD24" s="11" t="s">
        <v>55</v>
      </c>
      <c r="AE24" s="11" t="s">
        <v>56</v>
      </c>
      <c r="AF24" s="2"/>
      <c r="AG24" s="12"/>
      <c r="AH24" s="5">
        <f t="shared" si="6"/>
        <v>18</v>
      </c>
      <c r="AI24" s="5">
        <f t="shared" si="3"/>
        <v>0</v>
      </c>
      <c r="AJ24" s="6">
        <f t="shared" si="4"/>
        <v>0</v>
      </c>
      <c r="AK24" s="6">
        <f t="shared" si="5"/>
        <v>0</v>
      </c>
      <c r="AL24" s="6">
        <f>COUNTIF(B24:AF24,"L2")</f>
        <v>0</v>
      </c>
      <c r="AM24" s="7">
        <f t="shared" si="1"/>
        <v>18</v>
      </c>
      <c r="AN24" s="8">
        <f t="shared" si="2"/>
        <v>100</v>
      </c>
      <c r="AO24" s="106"/>
      <c r="AP24" s="107"/>
    </row>
    <row r="25" spans="1:42" ht="15.75" thickBot="1" x14ac:dyDescent="0.3">
      <c r="A25" s="17" t="s">
        <v>45</v>
      </c>
      <c r="B25" s="35" t="s">
        <v>341</v>
      </c>
      <c r="C25" s="35" t="s">
        <v>341</v>
      </c>
      <c r="D25" s="35" t="s">
        <v>341</v>
      </c>
      <c r="E25" s="35" t="s">
        <v>341</v>
      </c>
      <c r="F25" s="35" t="s">
        <v>341</v>
      </c>
      <c r="G25" s="35" t="s">
        <v>55</v>
      </c>
      <c r="H25" s="35" t="s">
        <v>56</v>
      </c>
      <c r="I25" s="35" t="s">
        <v>70</v>
      </c>
      <c r="J25" s="35" t="s">
        <v>341</v>
      </c>
      <c r="K25" s="35" t="s">
        <v>341</v>
      </c>
      <c r="L25" s="35" t="s">
        <v>341</v>
      </c>
      <c r="M25" s="35" t="s">
        <v>341</v>
      </c>
      <c r="N25" s="35" t="s">
        <v>55</v>
      </c>
      <c r="O25" s="35" t="s">
        <v>56</v>
      </c>
      <c r="P25" s="35" t="s">
        <v>341</v>
      </c>
      <c r="Q25" s="35" t="s">
        <v>341</v>
      </c>
      <c r="R25" s="35" t="s">
        <v>341</v>
      </c>
      <c r="S25" s="35" t="s">
        <v>341</v>
      </c>
      <c r="T25" s="35" t="s">
        <v>341</v>
      </c>
      <c r="U25" s="35" t="s">
        <v>55</v>
      </c>
      <c r="V25" s="35" t="s">
        <v>56</v>
      </c>
      <c r="W25" s="35" t="s">
        <v>341</v>
      </c>
      <c r="X25" s="35" t="s">
        <v>341</v>
      </c>
      <c r="Y25" s="35" t="s">
        <v>341</v>
      </c>
      <c r="Z25" s="35" t="s">
        <v>70</v>
      </c>
      <c r="AA25" s="35" t="s">
        <v>341</v>
      </c>
      <c r="AB25" s="35" t="s">
        <v>55</v>
      </c>
      <c r="AC25" s="35" t="s">
        <v>56</v>
      </c>
      <c r="AD25" s="35" t="s">
        <v>341</v>
      </c>
      <c r="AE25" s="35" t="s">
        <v>341</v>
      </c>
      <c r="AF25" s="35" t="s">
        <v>341</v>
      </c>
      <c r="AG25" s="18"/>
      <c r="AH25" s="36">
        <f t="shared" si="6"/>
        <v>21</v>
      </c>
      <c r="AI25" s="36">
        <f t="shared" si="3"/>
        <v>0</v>
      </c>
      <c r="AJ25" s="37">
        <f t="shared" si="4"/>
        <v>0</v>
      </c>
      <c r="AK25" s="37">
        <f t="shared" si="5"/>
        <v>0</v>
      </c>
      <c r="AL25" s="37">
        <f>COUNTIF(B25:AE25,"L2")</f>
        <v>0</v>
      </c>
      <c r="AM25" s="38">
        <f t="shared" si="1"/>
        <v>21</v>
      </c>
      <c r="AN25" s="39">
        <f t="shared" si="2"/>
        <v>100</v>
      </c>
      <c r="AO25" s="102"/>
      <c r="AP25" s="103"/>
    </row>
    <row r="26" spans="1:42" ht="15.75" thickBot="1" x14ac:dyDescent="0.3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 t="s">
        <v>46</v>
      </c>
      <c r="AD26" s="26"/>
      <c r="AE26" s="26"/>
      <c r="AF26" s="26"/>
      <c r="AG26" s="26"/>
      <c r="AH26" s="47">
        <f>SUM(AH14:AH25)</f>
        <v>195</v>
      </c>
      <c r="AI26" s="47">
        <f t="shared" ref="AI26:AM26" si="7">SUM(AI14:AI25)</f>
        <v>0</v>
      </c>
      <c r="AJ26" s="47">
        <f t="shared" si="7"/>
        <v>5</v>
      </c>
      <c r="AK26" s="47">
        <f t="shared" si="7"/>
        <v>2</v>
      </c>
      <c r="AL26" s="47">
        <f t="shared" si="7"/>
        <v>0</v>
      </c>
      <c r="AM26" s="47">
        <f t="shared" si="7"/>
        <v>202</v>
      </c>
      <c r="AN26" s="48">
        <f>IF(AM26=0,"",(AM26-AI26-AJ26)*100)/AM26</f>
        <v>97.524752475247524</v>
      </c>
      <c r="AO26" s="87"/>
      <c r="AP26" s="88"/>
    </row>
    <row r="27" spans="1:42" x14ac:dyDescent="0.25">
      <c r="A27" s="89" t="s">
        <v>58</v>
      </c>
      <c r="B27" s="92" t="s">
        <v>59</v>
      </c>
      <c r="C27" s="93"/>
      <c r="D27" s="19" t="s">
        <v>60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x14ac:dyDescent="0.25">
      <c r="A28" s="90"/>
      <c r="B28" s="94" t="s">
        <v>61</v>
      </c>
      <c r="C28" s="95"/>
      <c r="D28" s="22" t="s">
        <v>62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x14ac:dyDescent="0.25">
      <c r="A29" s="90"/>
      <c r="B29" s="96" t="s">
        <v>64</v>
      </c>
      <c r="C29" s="97"/>
      <c r="D29" s="98" t="s">
        <v>63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9"/>
      <c r="AH29" s="23"/>
      <c r="AI29" s="23"/>
      <c r="AJ29" s="23"/>
      <c r="AK29" s="23"/>
      <c r="AL29" s="23"/>
      <c r="AM29" s="23"/>
      <c r="AN29" s="23"/>
      <c r="AO29" s="23"/>
    </row>
    <row r="30" spans="1:42" x14ac:dyDescent="0.25">
      <c r="A30" s="90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9"/>
      <c r="AH30" s="23"/>
      <c r="AI30" s="40" t="s">
        <v>47</v>
      </c>
      <c r="AJ30" s="23"/>
      <c r="AK30" s="41"/>
      <c r="AL30" s="41"/>
      <c r="AM30" s="42">
        <f>IF(AN26&lt;89,0,IF(AN26&gt;98,10,VLOOKUP(AN26,'[1]Pla. Aux.'!A17:B1117,2)))</f>
        <v>9</v>
      </c>
      <c r="AN30" s="43" t="s">
        <v>48</v>
      </c>
      <c r="AO30" s="44">
        <f>AN26-AL31</f>
        <v>97.42475247524753</v>
      </c>
      <c r="AP30" s="23"/>
    </row>
    <row r="31" spans="1:42" x14ac:dyDescent="0.25">
      <c r="A31" s="90"/>
      <c r="B31" s="96" t="s">
        <v>65</v>
      </c>
      <c r="C31" s="97"/>
      <c r="D31" s="98" t="s">
        <v>68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9"/>
      <c r="AH31" s="23"/>
      <c r="AI31" s="61" t="s">
        <v>49</v>
      </c>
      <c r="AJ31" s="61"/>
      <c r="AK31" s="61"/>
      <c r="AL31" s="62">
        <f>AK26*0.05</f>
        <v>0.1</v>
      </c>
      <c r="AM31" s="61"/>
      <c r="AN31" s="43" t="s">
        <v>50</v>
      </c>
      <c r="AO31" s="42">
        <f>IF(AO30&lt;89,0,IF(AO30&gt;98,10,VLOOKUP(AO30,'[1]Pla. Aux.'!A18:B1118,2)))</f>
        <v>9</v>
      </c>
      <c r="AP31" s="23"/>
    </row>
    <row r="32" spans="1:42" ht="15.75" x14ac:dyDescent="0.25">
      <c r="A32" s="90"/>
      <c r="B32" s="96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9"/>
      <c r="AH32" s="23"/>
      <c r="AI32" s="61" t="s">
        <v>51</v>
      </c>
      <c r="AJ32" s="63">
        <f>AK26</f>
        <v>2</v>
      </c>
      <c r="AK32" s="61" t="s">
        <v>52</v>
      </c>
      <c r="AL32" s="61"/>
      <c r="AM32" s="61"/>
      <c r="AN32" s="60" t="s">
        <v>53</v>
      </c>
      <c r="AO32" s="64">
        <v>2025</v>
      </c>
      <c r="AP32" s="23"/>
    </row>
    <row r="33" spans="1:42" ht="15.75" thickBot="1" x14ac:dyDescent="0.3">
      <c r="A33" s="91"/>
      <c r="B33" s="100" t="s">
        <v>66</v>
      </c>
      <c r="C33" s="101"/>
      <c r="D33" s="25" t="s">
        <v>67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  <c r="AH33" s="23"/>
      <c r="AI33" s="45"/>
      <c r="AJ33" s="23"/>
      <c r="AK33" s="23"/>
      <c r="AL33" s="23"/>
      <c r="AM33" s="23"/>
      <c r="AN33" s="23"/>
      <c r="AO33" s="23"/>
      <c r="AP33" s="23"/>
    </row>
    <row r="34" spans="1:42" s="23" customFormat="1" x14ac:dyDescent="0.25"/>
    <row r="35" spans="1:42" s="23" customFormat="1" x14ac:dyDescent="0.25"/>
    <row r="36" spans="1:42" s="23" customFormat="1" x14ac:dyDescent="0.25"/>
    <row r="37" spans="1:42" s="23" customFormat="1" x14ac:dyDescent="0.25"/>
    <row r="38" spans="1:42" s="23" customFormat="1" x14ac:dyDescent="0.25"/>
    <row r="39" spans="1:42" s="23" customFormat="1" x14ac:dyDescent="0.25"/>
    <row r="40" spans="1:42" s="23" customFormat="1" x14ac:dyDescent="0.25"/>
    <row r="41" spans="1:42" s="23" customFormat="1" x14ac:dyDescent="0.25"/>
    <row r="42" spans="1:42" s="23" customFormat="1" x14ac:dyDescent="0.25"/>
    <row r="43" spans="1:42" s="23" customFormat="1" x14ac:dyDescent="0.25"/>
    <row r="44" spans="1:42" s="23" customFormat="1" x14ac:dyDescent="0.25"/>
    <row r="45" spans="1:42" s="23" customFormat="1" x14ac:dyDescent="0.25"/>
    <row r="46" spans="1:42" s="23" customFormat="1" x14ac:dyDescent="0.25"/>
    <row r="47" spans="1:42" s="23" customFormat="1" x14ac:dyDescent="0.25"/>
    <row r="48" spans="1:42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</sheetData>
  <mergeCells count="63">
    <mergeCell ref="AO26:AP26"/>
    <mergeCell ref="A27:A33"/>
    <mergeCell ref="B27:C27"/>
    <mergeCell ref="B28:C28"/>
    <mergeCell ref="B29:C30"/>
    <mergeCell ref="D29:AG30"/>
    <mergeCell ref="B31:C32"/>
    <mergeCell ref="D31:AG32"/>
    <mergeCell ref="B33:C33"/>
    <mergeCell ref="AO25:AP25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B12:AC12"/>
    <mergeCell ref="AD12:AE12"/>
    <mergeCell ref="AF12:AG12"/>
    <mergeCell ref="AL12:AP12"/>
    <mergeCell ref="AG13:AH13"/>
    <mergeCell ref="AO13:AP13"/>
    <mergeCell ref="AL10:AP10"/>
    <mergeCell ref="B11:O11"/>
    <mergeCell ref="AB11:AC11"/>
    <mergeCell ref="AD11:AE11"/>
    <mergeCell ref="AF11:AG11"/>
    <mergeCell ref="AL11:AP11"/>
    <mergeCell ref="B10:E10"/>
    <mergeCell ref="I10:K10"/>
    <mergeCell ref="Q10:U10"/>
    <mergeCell ref="AB10:AC10"/>
    <mergeCell ref="AD10:AE10"/>
    <mergeCell ref="AF10:AG10"/>
    <mergeCell ref="S11:V11"/>
    <mergeCell ref="AB8:AC8"/>
    <mergeCell ref="AD8:AE8"/>
    <mergeCell ref="AF8:AG8"/>
    <mergeCell ref="AL8:AP8"/>
    <mergeCell ref="AB9:AC9"/>
    <mergeCell ref="AD9:AE9"/>
    <mergeCell ref="AF9:AG9"/>
    <mergeCell ref="AL9:AP9"/>
    <mergeCell ref="B6:U6"/>
    <mergeCell ref="W6:AK6"/>
    <mergeCell ref="AL6:AP6"/>
    <mergeCell ref="B7:U7"/>
    <mergeCell ref="AB7:AC7"/>
    <mergeCell ref="AD7:AE7"/>
    <mergeCell ref="AF7:AG7"/>
    <mergeCell ref="AL7:AP7"/>
    <mergeCell ref="A1:AP1"/>
    <mergeCell ref="B3:U3"/>
    <mergeCell ref="V3:Y3"/>
    <mergeCell ref="B5:U5"/>
    <mergeCell ref="W5:AK5"/>
    <mergeCell ref="AL5:AP5"/>
    <mergeCell ref="Z3:AK3"/>
  </mergeCells>
  <conditionalFormatting sqref="B14:AF25">
    <cfRule type="cellIs" dxfId="9" priority="1" operator="equal">
      <formula>"P"</formula>
    </cfRule>
    <cfRule type="cellIs" dxfId="8" priority="6" operator="equal">
      <formula>"D"</formula>
    </cfRule>
    <cfRule type="cellIs" dxfId="7" priority="7" operator="equal">
      <formula>"S"</formula>
    </cfRule>
  </conditionalFormatting>
  <conditionalFormatting sqref="B15:AF25">
    <cfRule type="cellIs" dxfId="6" priority="2" operator="equal">
      <formula>"L2"</formula>
    </cfRule>
    <cfRule type="cellIs" dxfId="5" priority="3" operator="equal">
      <formula>"L1"</formula>
    </cfRule>
    <cfRule type="cellIs" dxfId="4" priority="4" operator="equal">
      <formula>"F"</formula>
    </cfRule>
    <cfRule type="cellIs" dxfId="3" priority="5" operator="equal">
      <formula>"F"</formula>
    </cfRule>
  </conditionalFormatting>
  <conditionalFormatting sqref="H14:I14 N14:AC14 C14:E15 J14:M15 B14:B18 G14:G21 F14:F25 I15 R15:U19 H15:H21 AB15:AC25 C16:D18 M16:M19 I16:K21 E16:E22 L16:L22 N19:N20 Z19:Z20 B19:D22 S20 X20 P20:P21 U20:W21 Q21:S21 M21:M25 T21:T25 AA21:AA25 G22:K22 B23:E25 I17:L17 L16:O16 G18:J18 D19:G19 C20:E20 C25:F25 E24:H24 G23:L25 F21:I21 K19:Q19 M21:O21 N22:S25 Q22:T22 X22:AA22 X21:AD21 AD14:AF25 AB18:AE18 S15:V16 Z15:AC15 V15:AA18 U18:X18 N15:Q18 V19:AB19 AC23:AF23 U22:Z25 S24:U24 Q25:T25 L24:O24">
    <cfRule type="cellIs" dxfId="2" priority="8" stopIfTrue="1" operator="equal">
      <formula>"S"</formula>
    </cfRule>
    <cfRule type="cellIs" dxfId="1" priority="9" stopIfTrue="1" operator="equal">
      <formula>"D"</formula>
    </cfRule>
    <cfRule type="cellIs" dxfId="0" priority="10" stopIfTrue="1" operator="equal">
      <formula>"F"</formula>
    </cfRule>
  </conditionalFormatting>
  <hyperlinks>
    <hyperlink ref="AM2" location="'NOMINA DE DOCENTES'!A1" display="Volver"/>
  </hyperlinks>
  <pageMargins left="0.19" right="0.28000000000000003" top="0.54" bottom="0.41" header="0.3" footer="0.3"/>
  <pageSetup paperSize="5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230</vt:i4>
      </vt:variant>
    </vt:vector>
  </HeadingPairs>
  <TitlesOfParts>
    <vt:vector size="230" baseType="lpstr">
      <vt:lpstr>Escobar Cristina -Jefe Dpto</vt:lpstr>
      <vt:lpstr>Docente</vt:lpstr>
      <vt:lpstr>NOMINA DE DOCENTES</vt:lpstr>
      <vt:lpstr>Jorquera, Prece</vt:lpstr>
      <vt:lpstr>Ortigoza, Sabrina</vt:lpstr>
      <vt:lpstr>Gomez, Helio</vt:lpstr>
      <vt:lpstr>Miceli, Eliana</vt:lpstr>
      <vt:lpstr>Arriola, Sebastian</vt:lpstr>
      <vt:lpstr>Salinas, Evelin</vt:lpstr>
      <vt:lpstr>Midolo, Analia</vt:lpstr>
      <vt:lpstr>Nuñez, Luis Eduardo</vt:lpstr>
      <vt:lpstr>Alvarez, Jesica Noelia</vt:lpstr>
      <vt:lpstr>Fernandez, Maria Florencia</vt:lpstr>
      <vt:lpstr>Stadnik Balestra, Flavio En Jef</vt:lpstr>
      <vt:lpstr>Ramos, Pedro Marcelo-Jefe Dpto</vt:lpstr>
      <vt:lpstr>Gómez, Alejandro David Jefe Dpt</vt:lpstr>
      <vt:lpstr>Diaz, Carmen Leticia Jefe Dpto</vt:lpstr>
      <vt:lpstr>Castillo, Arnaldo Jefe Dpto</vt:lpstr>
      <vt:lpstr>Alemis, Arturo Francisco Jefe</vt:lpstr>
      <vt:lpstr>Alvarez, Carmen Itati </vt:lpstr>
      <vt:lpstr>Joquera, Jesús Omar Jefe Dpto</vt:lpstr>
      <vt:lpstr>WIPPE ESCOBAR, WILFREDO</vt:lpstr>
      <vt:lpstr>Zini, Jose Gabriel</vt:lpstr>
      <vt:lpstr>Zini, Carla Carolina</vt:lpstr>
      <vt:lpstr>Zbinden Zupel, Emilse Beatriz</vt:lpstr>
      <vt:lpstr>Zapata, María Bella Luz</vt:lpstr>
      <vt:lpstr>Zalazar, Maria Eugenia</vt:lpstr>
      <vt:lpstr>Villanueva, Veronica Elizabeth</vt:lpstr>
      <vt:lpstr>Villafañe, César Javier</vt:lpstr>
      <vt:lpstr>Vicentin, Graciela Isabel</vt:lpstr>
      <vt:lpstr>Vasquez, Veronica Yesica</vt:lpstr>
      <vt:lpstr>Urquijo, Yanet</vt:lpstr>
      <vt:lpstr>Tymoszuk, Damián de Jesús</vt:lpstr>
      <vt:lpstr>Torre, Geronimo Andres</vt:lpstr>
      <vt:lpstr>Tournier, Alvaro Manuel Gaston</vt:lpstr>
      <vt:lpstr>Tomasella, Cecilia Anselma</vt:lpstr>
      <vt:lpstr>Toledo, Maria Fernanda</vt:lpstr>
      <vt:lpstr>Stadnik Balestra, Flavio Enriqu</vt:lpstr>
      <vt:lpstr>Sotelo Galsfrascoli, Lucia Vane</vt:lpstr>
      <vt:lpstr>Sotelo, Elizabeth</vt:lpstr>
      <vt:lpstr>Sosa, Marisa Noemi</vt:lpstr>
      <vt:lpstr>Sosa, Marco Ramón</vt:lpstr>
      <vt:lpstr>Sosa, Laura Lorena</vt:lpstr>
      <vt:lpstr>Sosa, Isabel Beatriz</vt:lpstr>
      <vt:lpstr>Sosa, Graciela Fabiana</vt:lpstr>
      <vt:lpstr>Sosa, Felix Sebastian</vt:lpstr>
      <vt:lpstr>Solis Fernandez, Lina Alicia</vt:lpstr>
      <vt:lpstr>Siunskevich, Carlos Rodrigo</vt:lpstr>
      <vt:lpstr>Silva, Norma Graciela</vt:lpstr>
      <vt:lpstr>Schiappa Pietra, Cristina Irene</vt:lpstr>
      <vt:lpstr>Santajuliana, Valeria Ines</vt:lpstr>
      <vt:lpstr>Sandoval, Nestor Gustavo</vt:lpstr>
      <vt:lpstr>Sandoval, Gladis Itati</vt:lpstr>
      <vt:lpstr>Sanchez Martinez, Mariela Itati</vt:lpstr>
      <vt:lpstr>Ruiz, Cristian Samuel</vt:lpstr>
      <vt:lpstr>Romero, Silvia Virginia</vt:lpstr>
      <vt:lpstr>Romero, Roxana Gladis</vt:lpstr>
      <vt:lpstr>Romero, Laura Daniela</vt:lpstr>
      <vt:lpstr>Romero, Daniel Gustavo</vt:lpstr>
      <vt:lpstr>Romano, Eduardo Jose</vt:lpstr>
      <vt:lpstr>Rodriguez, Martin Alejandro</vt:lpstr>
      <vt:lpstr>Rodríguez, Mariano Adan</vt:lpstr>
      <vt:lpstr>Rodriguez kogan, Griselda del R</vt:lpstr>
      <vt:lpstr>Rivero, Marina</vt:lpstr>
      <vt:lpstr>Reyes, Gabriela Belén</vt:lpstr>
      <vt:lpstr>Reyes, Gabriela Belén - Jefe Dt</vt:lpstr>
      <vt:lpstr>Raynoldi, Cecilia Roxana</vt:lpstr>
      <vt:lpstr>Ramos, Pedro Marcelo</vt:lpstr>
      <vt:lpstr>Ramello, Noelia Belén</vt:lpstr>
      <vt:lpstr>Pucheta, Aldo Roberto </vt:lpstr>
      <vt:lpstr>Pozzer, Maria Fernanda</vt:lpstr>
      <vt:lpstr>Ponce, Maria Fernanda</vt:lpstr>
      <vt:lpstr>Pitton, Mariela Roxana</vt:lpstr>
      <vt:lpstr>Pitton, Maria Cristina</vt:lpstr>
      <vt:lpstr>Piriz, Sandra Emilse</vt:lpstr>
      <vt:lpstr>Piasentini, Mirian Isolina</vt:lpstr>
      <vt:lpstr>Pezzelatto, Eduardo Andres - Bi</vt:lpstr>
      <vt:lpstr>Peretto, Maria Florencia</vt:lpstr>
      <vt:lpstr>Paz, Víctor Hugo </vt:lpstr>
      <vt:lpstr>Pavón, Gabriela Vanesa</vt:lpstr>
      <vt:lpstr>Palavecino, Matias Rodrigo</vt:lpstr>
      <vt:lpstr>Oviedo, Horacio</vt:lpstr>
      <vt:lpstr>Oviedo Gomez, Noelia Etelvina</vt:lpstr>
      <vt:lpstr>Osuna, Daniel Alejandro MEP</vt:lpstr>
      <vt:lpstr>Osuna, Daniel Alejandro</vt:lpstr>
      <vt:lpstr>Ostolaza, Noelia Graciela Cargo</vt:lpstr>
      <vt:lpstr>Ostolaza, Noelia Graciela Ester</vt:lpstr>
      <vt:lpstr>Osorio, Maria Silvina</vt:lpstr>
      <vt:lpstr>Olivieri, Estela Viviana</vt:lpstr>
      <vt:lpstr>Olivetti, Pamela</vt:lpstr>
      <vt:lpstr>Olivera, Nahuel Narciso</vt:lpstr>
      <vt:lpstr>Olivera, Daniel Ignacio </vt:lpstr>
      <vt:lpstr>Nuñez, Julio Andres</vt:lpstr>
      <vt:lpstr>Núñez, Cintia de los Angeles</vt:lpstr>
      <vt:lpstr>Niz, Mauro Paul</vt:lpstr>
      <vt:lpstr>Nicoletti, Rebeca Isabel</vt:lpstr>
      <vt:lpstr>Nicoletti, Rebeca Isabel - Jefe</vt:lpstr>
      <vt:lpstr>Moreira, Cecilia Noemi</vt:lpstr>
      <vt:lpstr>Morando, Ramona Itati</vt:lpstr>
      <vt:lpstr>Miño, Maria Alejandra</vt:lpstr>
      <vt:lpstr>Meaurio, Martín Eduardo </vt:lpstr>
      <vt:lpstr>Massey, Cynthya Vanesa</vt:lpstr>
      <vt:lpstr>Martinez, Zunilda Victoria</vt:lpstr>
      <vt:lpstr>Martinez, Silvina Rocío</vt:lpstr>
      <vt:lpstr>Martinez, Mirian Andrea</vt:lpstr>
      <vt:lpstr>Martínez, Miguel Ángel </vt:lpstr>
      <vt:lpstr>Martinez, Maria Florencia</vt:lpstr>
      <vt:lpstr>Martinez Arrieta, Anabela Romin</vt:lpstr>
      <vt:lpstr>Martin, Maria Ines</vt:lpstr>
      <vt:lpstr>Maciel, María Lucía</vt:lpstr>
      <vt:lpstr>Maciel, Juan Antonio</vt:lpstr>
      <vt:lpstr>Maciel, Hernan</vt:lpstr>
      <vt:lpstr>Machuca, Néstor Fabián - Interi</vt:lpstr>
      <vt:lpstr>Machuca, Nestor Fabian - Suplen</vt:lpstr>
      <vt:lpstr>Luque, Mariana Griselda</vt:lpstr>
      <vt:lpstr>Lopez, Lorena Itati</vt:lpstr>
      <vt:lpstr>Lopez Rios Marinelli, Alvaro Ju</vt:lpstr>
      <vt:lpstr>Lemes Mediana, Johana Elizabeth</vt:lpstr>
      <vt:lpstr>Laurino, Maria Carla</vt:lpstr>
      <vt:lpstr>Kraft, Romy</vt:lpstr>
      <vt:lpstr>Koster, Gladis Susana</vt:lpstr>
      <vt:lpstr>Juri, Estela María - Cargo</vt:lpstr>
      <vt:lpstr>Juri, Estela María</vt:lpstr>
      <vt:lpstr>Junco, Claudia</vt:lpstr>
      <vt:lpstr>Joquera, Jesús Omar</vt:lpstr>
      <vt:lpstr>Jara, Alicia Dahiana</vt:lpstr>
      <vt:lpstr>Hortt, Emiliana</vt:lpstr>
      <vt:lpstr>Gutierrez, Valeria Eugenia</vt:lpstr>
      <vt:lpstr>Guerrero Fabbro, Gustavo</vt:lpstr>
      <vt:lpstr>Grosse, David Ernesto</vt:lpstr>
      <vt:lpstr>Gonzalez, Roxana Haidee</vt:lpstr>
      <vt:lpstr>Gonzalez, Claudia Carolina</vt:lpstr>
      <vt:lpstr>Gonzalez, Adriana Griselda</vt:lpstr>
      <vt:lpstr>Gonzalez, Adriana Griselda - Ca</vt:lpstr>
      <vt:lpstr>Gomez, Silvina Raquel</vt:lpstr>
      <vt:lpstr>Gómez, Hugo Alberto</vt:lpstr>
      <vt:lpstr>Gomez, Gladis Beatriz</vt:lpstr>
      <vt:lpstr>Gomez, Analia Eloisa</vt:lpstr>
      <vt:lpstr>Gómez, Alejandro David</vt:lpstr>
      <vt:lpstr>Gómez, Alejandro David - Inter</vt:lpstr>
      <vt:lpstr>Gómez, Alejandro David - Suplen</vt:lpstr>
      <vt:lpstr>Gomez, Adrian Francisco</vt:lpstr>
      <vt:lpstr>Gomez Arizaga, Adriana Elizabet</vt:lpstr>
      <vt:lpstr>Goitia, Maria Alejandra</vt:lpstr>
      <vt:lpstr>Goitia Colombo, Amalia Carolina</vt:lpstr>
      <vt:lpstr>Gauto, Maria Eugenia</vt:lpstr>
      <vt:lpstr>Gauna, Teresita</vt:lpstr>
      <vt:lpstr>Gatti, Gastón Mario Lionel</vt:lpstr>
      <vt:lpstr>Gatti, Gastón Mario Lionel - Au</vt:lpstr>
      <vt:lpstr>Garsztein, German Jose</vt:lpstr>
      <vt:lpstr>Garcia, Erika Vanesa</vt:lpstr>
      <vt:lpstr>Gamboa, Maria Ines</vt:lpstr>
      <vt:lpstr>Gamboa, Irma Graciela</vt:lpstr>
      <vt:lpstr>Galarza, Victor Hugo</vt:lpstr>
      <vt:lpstr>Fornies, Carlos</vt:lpstr>
      <vt:lpstr>Fontana, Hermes Ceferino</vt:lpstr>
      <vt:lpstr>Flores, Pabla Natalia</vt:lpstr>
      <vt:lpstr>Florentin, Patricia Noemí</vt:lpstr>
      <vt:lpstr>Fernandez, Roxana Itati</vt:lpstr>
      <vt:lpstr>Fernandez, Ramón Walter</vt:lpstr>
      <vt:lpstr>Fernández, Irene Mariel</vt:lpstr>
      <vt:lpstr>Fernandez, Evangelina Elizabeth</vt:lpstr>
      <vt:lpstr>Fernández, Elida Itatí</vt:lpstr>
      <vt:lpstr>Fernandez, Andrea Mariana</vt:lpstr>
      <vt:lpstr>Fernandez Martinez, Carolina CR</vt:lpstr>
      <vt:lpstr>Fernandez Martinez, Carolina Al</vt:lpstr>
      <vt:lpstr>Fabro, Omar Roque</vt:lpstr>
      <vt:lpstr>Fabbro, Sabina Itati</vt:lpstr>
      <vt:lpstr>Fabbro, Dario Mauricio</vt:lpstr>
      <vt:lpstr>Espinoza, Maria Soledad</vt:lpstr>
      <vt:lpstr>Escobar, Teresita Liliana</vt:lpstr>
      <vt:lpstr>Escobar, Norma Beatriz - Suplen</vt:lpstr>
      <vt:lpstr>Escobar, Norma Beatriz</vt:lpstr>
      <vt:lpstr>Escobar, Mercedes Elizabeth</vt:lpstr>
      <vt:lpstr>Escobar, Marcela</vt:lpstr>
      <vt:lpstr>Escobar, Cristina Gabriela</vt:lpstr>
      <vt:lpstr>Escobar, Alberto </vt:lpstr>
      <vt:lpstr>Durán, Roxana Karina</vt:lpstr>
      <vt:lpstr>Duarte, Mariana</vt:lpstr>
      <vt:lpstr>Diaz, Graciela Victoria</vt:lpstr>
      <vt:lpstr>Diaz, Carmen Leticia</vt:lpstr>
      <vt:lpstr>Di Gregorio, Marina Analia</vt:lpstr>
      <vt:lpstr>Descalzo, Horacio Alberto</vt:lpstr>
      <vt:lpstr>De Bortoli, Lorena Itati</vt:lpstr>
      <vt:lpstr>Correa, Saúl Alejandro (Bibliot</vt:lpstr>
      <vt:lpstr>Correa, Saul Alejandro</vt:lpstr>
      <vt:lpstr>Correa Humeres, Jonathan Lucas </vt:lpstr>
      <vt:lpstr>Corgniali, Estefania Ines</vt:lpstr>
      <vt:lpstr>Colonese, Romina</vt:lpstr>
      <vt:lpstr>Chiruzzo, Juan Jose Francisco</vt:lpstr>
      <vt:lpstr>Chavez, Julio Cesar</vt:lpstr>
      <vt:lpstr>Celes, Juan Alberto</vt:lpstr>
      <vt:lpstr>Castillo, Federico Javier</vt:lpstr>
      <vt:lpstr>Castillo, Arnaldo</vt:lpstr>
      <vt:lpstr>Casas, Claudia Liliana</vt:lpstr>
      <vt:lpstr>Caram, Yolanda Elizabeth</vt:lpstr>
      <vt:lpstr>Canteros, Sebastian Nahuel</vt:lpstr>
      <vt:lpstr>Cano, Yamile Alexandra</vt:lpstr>
      <vt:lpstr>Caneva, Jorge Gabriel Pablo</vt:lpstr>
      <vt:lpstr>Campos, Norberto Sebastian</vt:lpstr>
      <vt:lpstr>Caceres, Maria Virginia</vt:lpstr>
      <vt:lpstr>Cabral, Silvia Beatriz</vt:lpstr>
      <vt:lpstr>Buffa, Leandro Emanuel</vt:lpstr>
      <vt:lpstr>Borzatto, Veronica Itati</vt:lpstr>
      <vt:lpstr>Bernel, Pablo Daniel</vt:lpstr>
      <vt:lpstr>Berbere, Lourdes Ayelén</vt:lpstr>
      <vt:lpstr>Berbere, Lourdes Ayelén - Jefe</vt:lpstr>
      <vt:lpstr>Bejarano, Juan Arnaldo</vt:lpstr>
      <vt:lpstr>Bartlett Serrano, Lucrecia Leon</vt:lpstr>
      <vt:lpstr>Balestra, Cristian Luis</vt:lpstr>
      <vt:lpstr>Baez, Nilda Liliana</vt:lpstr>
      <vt:lpstr>Avila, Paola Andrea</vt:lpstr>
      <vt:lpstr>Avila, Oscar Horacio</vt:lpstr>
      <vt:lpstr>Avila, Mirian Raquel</vt:lpstr>
      <vt:lpstr>Avila, Marcela Alicia</vt:lpstr>
      <vt:lpstr>Avalos, Erika Vanesa</vt:lpstr>
      <vt:lpstr>Arriola, Maria Laura</vt:lpstr>
      <vt:lpstr>Arriola, Claudia Patricia</vt:lpstr>
      <vt:lpstr>Arriola, Carlos Sebastian</vt:lpstr>
      <vt:lpstr>Arnica, Veronica Celeste</vt:lpstr>
      <vt:lpstr>Alvarez, Jesica</vt:lpstr>
      <vt:lpstr>Alvarez, Carmen Itati Jefe Dpto</vt:lpstr>
      <vt:lpstr>Almiron, Emmanuel Alejandro</vt:lpstr>
      <vt:lpstr>Alemis, Arturo Francisco</vt:lpstr>
      <vt:lpstr>Alegre, Maria Demetria</vt:lpstr>
      <vt:lpstr>Alarcon, Marta Griselda</vt:lpstr>
      <vt:lpstr>Aguirre, Natalia Noemi</vt:lpstr>
      <vt:lpstr>Aguirre, Alejandro Ramon</vt:lpstr>
      <vt:lpstr>Aguilar, Clarisa Itati</vt:lpstr>
      <vt:lpstr>Acuña, Juan Marcelo</vt:lpstr>
    </vt:vector>
  </TitlesOfParts>
  <Company>Conocimiento Adictivo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GASTON</cp:lastModifiedBy>
  <cp:lastPrinted>2026-04-07T15:41:57Z</cp:lastPrinted>
  <dcterms:created xsi:type="dcterms:W3CDTF">2023-05-11T22:37:28Z</dcterms:created>
  <dcterms:modified xsi:type="dcterms:W3CDTF">2026-04-07T16:14:11Z</dcterms:modified>
</cp:coreProperties>
</file>