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Сотрудники" sheetId="1" state="visible" r:id="rId1"/>
    <sheet name="Проекты" sheetId="2" state="visible" r:id="rId2"/>
    <sheet name="Выплаты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ФИО</t>
        </is>
      </c>
      <c r="B1" t="inlineStr">
        <is>
          <t>Зарплата</t>
        </is>
      </c>
      <c r="C1" t="inlineStr">
        <is>
          <t>Премия</t>
        </is>
      </c>
      <c r="D1" t="inlineStr">
        <is>
          <t>Формальная должность</t>
        </is>
      </c>
      <c r="E1" t="inlineStr">
        <is>
          <t>Отдел</t>
        </is>
      </c>
      <c r="F1" t="inlineStr">
        <is>
          <t>Признаки</t>
        </is>
      </c>
    </row>
    <row r="2">
      <c r="A2" t="inlineStr">
        <is>
          <t>Быковская Ксения Васильевна</t>
        </is>
      </c>
      <c r="B2" t="n">
        <v>22500</v>
      </c>
      <c r="C2" t="n">
        <v>6750</v>
      </c>
      <c r="D2" t="inlineStr">
        <is>
          <t xml:space="preserve">геодезист </t>
        </is>
      </c>
      <c r="E2" t="inlineStr">
        <is>
          <t>нет</t>
        </is>
      </c>
      <c r="F2" t="inlineStr">
        <is>
          <t>внешний</t>
        </is>
      </c>
    </row>
    <row r="3">
      <c r="A3" t="inlineStr">
        <is>
          <t>Сучкова Галина Васильевна</t>
        </is>
      </c>
      <c r="B3" t="n">
        <v>32000</v>
      </c>
      <c r="C3" t="n">
        <v>9600</v>
      </c>
      <c r="D3" t="inlineStr">
        <is>
          <t xml:space="preserve">главный геодезист </t>
        </is>
      </c>
      <c r="E3" t="inlineStr">
        <is>
          <t>нет</t>
        </is>
      </c>
      <c r="F3" t="inlineStr">
        <is>
          <t>внешний</t>
        </is>
      </c>
    </row>
    <row r="4">
      <c r="A4" t="inlineStr">
        <is>
          <t>Ткаченко Иван Александрович</t>
        </is>
      </c>
      <c r="B4" t="n">
        <v>15000</v>
      </c>
      <c r="C4" t="n">
        <v>4500</v>
      </c>
      <c r="D4" t="inlineStr">
        <is>
          <t xml:space="preserve">слесарь </t>
        </is>
      </c>
      <c r="E4" t="inlineStr">
        <is>
          <t>нет</t>
        </is>
      </c>
      <c r="F4" t="inlineStr">
        <is>
          <t>внешний</t>
        </is>
      </c>
    </row>
    <row r="5">
      <c r="A5" t="inlineStr">
        <is>
          <t>Александрин Юрий Петрович</t>
        </is>
      </c>
      <c r="B5" t="n">
        <v>17130</v>
      </c>
      <c r="C5" t="n">
        <v>5139</v>
      </c>
      <c r="D5" t="inlineStr">
        <is>
          <t xml:space="preserve">эколог </t>
        </is>
      </c>
      <c r="E5" t="inlineStr">
        <is>
          <t xml:space="preserve">экологии </t>
        </is>
      </c>
      <c r="F5" t="inlineStr">
        <is>
          <t>внутренний</t>
        </is>
      </c>
    </row>
    <row r="6">
      <c r="A6" t="inlineStr">
        <is>
          <t>Зеленский Андрей Михайлович</t>
        </is>
      </c>
      <c r="B6" t="n">
        <v>26000</v>
      </c>
      <c r="C6" t="n">
        <v>7800</v>
      </c>
      <c r="D6" t="inlineStr">
        <is>
          <t xml:space="preserve">инженер по техники безопасности </t>
        </is>
      </c>
      <c r="E6" t="inlineStr">
        <is>
          <t>нет</t>
        </is>
      </c>
      <c r="F6" t="inlineStr">
        <is>
          <t>внешний</t>
        </is>
      </c>
    </row>
    <row r="7">
      <c r="A7" t="inlineStr">
        <is>
          <t>Торгашова Мария Яковлевна</t>
        </is>
      </c>
      <c r="B7" t="n">
        <v>28500</v>
      </c>
      <c r="C7" t="n">
        <v>8550</v>
      </c>
      <c r="D7" t="inlineStr">
        <is>
          <t xml:space="preserve">инженер по техники безопасности </t>
        </is>
      </c>
      <c r="E7" t="inlineStr">
        <is>
          <t>нет</t>
        </is>
      </c>
      <c r="F7" t="inlineStr">
        <is>
          <t>внешний</t>
        </is>
      </c>
    </row>
    <row r="8">
      <c r="A8" t="inlineStr">
        <is>
          <t>Криворотова Анна Юрьевна</t>
        </is>
      </c>
      <c r="B8" t="n">
        <v>11250</v>
      </c>
      <c r="C8" t="n">
        <v>3375</v>
      </c>
      <c r="D8" t="inlineStr">
        <is>
          <t xml:space="preserve">бугалтер </t>
        </is>
      </c>
      <c r="E8" t="inlineStr">
        <is>
          <t>ЗП</t>
        </is>
      </c>
      <c r="F8" t="inlineStr">
        <is>
          <t>внутренний</t>
        </is>
      </c>
    </row>
    <row r="9">
      <c r="A9" t="inlineStr">
        <is>
          <t>Судакова Милана Арсентьева</t>
        </is>
      </c>
      <c r="B9" t="n">
        <v>13000</v>
      </c>
      <c r="C9" t="n">
        <v>3900</v>
      </c>
      <c r="D9" t="inlineStr">
        <is>
          <t>электрик</t>
        </is>
      </c>
      <c r="E9" t="inlineStr">
        <is>
          <t>нет</t>
        </is>
      </c>
      <c r="F9" t="inlineStr">
        <is>
          <t>внешний</t>
        </is>
      </c>
    </row>
    <row r="10">
      <c r="A10" t="inlineStr">
        <is>
          <t>Хрипункова Светлана Николаевна</t>
        </is>
      </c>
      <c r="B10" t="n">
        <v>22500</v>
      </c>
      <c r="C10" t="n">
        <v>6750</v>
      </c>
      <c r="D10" t="inlineStr">
        <is>
          <t>уборщик</t>
        </is>
      </c>
      <c r="E10" t="inlineStr">
        <is>
          <t>нет</t>
        </is>
      </c>
      <c r="F10" t="inlineStr">
        <is>
          <t>внешний</t>
        </is>
      </c>
    </row>
    <row r="11">
      <c r="A11" t="inlineStr">
        <is>
          <t>Иванова Ксения Михайловна</t>
        </is>
      </c>
      <c r="B11" t="n">
        <v>10500</v>
      </c>
      <c r="C11" t="n">
        <v>3150</v>
      </c>
      <c r="D11" t="inlineStr">
        <is>
          <t xml:space="preserve">агент по снабжению </t>
        </is>
      </c>
      <c r="E11" t="inlineStr">
        <is>
          <t>снабжения</t>
        </is>
      </c>
      <c r="F11" t="inlineStr">
        <is>
          <t>внутренний</t>
        </is>
      </c>
    </row>
    <row r="12">
      <c r="A12" t="inlineStr">
        <is>
          <t>Скобелева Анна Дмитриевна</t>
        </is>
      </c>
      <c r="B12" t="n">
        <v>11130</v>
      </c>
      <c r="C12" t="n">
        <v>3339</v>
      </c>
      <c r="D12" t="inlineStr">
        <is>
          <t>дежурный пропусков</t>
        </is>
      </c>
      <c r="E12" t="inlineStr">
        <is>
          <t>нет</t>
        </is>
      </c>
      <c r="F12" t="inlineStr">
        <is>
          <t>внешний</t>
        </is>
      </c>
    </row>
    <row r="13">
      <c r="A13" t="inlineStr">
        <is>
          <t>Чувилин Дниил Семенович</t>
        </is>
      </c>
      <c r="B13" t="n">
        <v>9850</v>
      </c>
      <c r="C13" t="n">
        <v>2955</v>
      </c>
      <c r="D13" t="inlineStr">
        <is>
          <t>агент рекламный</t>
        </is>
      </c>
      <c r="E13" t="inlineStr">
        <is>
          <t>маркетинга</t>
        </is>
      </c>
      <c r="F13" t="inlineStr">
        <is>
          <t>внутренний</t>
        </is>
      </c>
    </row>
    <row r="14">
      <c r="A14" t="inlineStr">
        <is>
          <t>Маркин Макар Иванович</t>
        </is>
      </c>
      <c r="B14" t="n">
        <v>40000</v>
      </c>
      <c r="C14" t="n">
        <v>12000</v>
      </c>
      <c r="D14" t="inlineStr">
        <is>
          <t xml:space="preserve">начальник службы безопасности </t>
        </is>
      </c>
      <c r="E14" t="inlineStr">
        <is>
          <t>нет</t>
        </is>
      </c>
      <c r="F14" t="inlineStr">
        <is>
          <t>внешний</t>
        </is>
      </c>
    </row>
    <row r="15">
      <c r="A15" t="inlineStr">
        <is>
          <t>Алексов Мишаил Игоревич</t>
        </is>
      </c>
      <c r="B15" t="n">
        <v>17130</v>
      </c>
      <c r="C15" t="n">
        <v>5139</v>
      </c>
      <c r="D15" t="inlineStr">
        <is>
          <t xml:space="preserve">агент по снабжению </t>
        </is>
      </c>
      <c r="E15" t="inlineStr">
        <is>
          <t>снабжения</t>
        </is>
      </c>
      <c r="F15" t="inlineStr">
        <is>
          <t>внутренний</t>
        </is>
      </c>
    </row>
    <row r="16">
      <c r="A16" t="inlineStr">
        <is>
          <t>Александрова Мария Сергеевна</t>
        </is>
      </c>
      <c r="B16" t="n">
        <v>26000</v>
      </c>
      <c r="C16" t="n">
        <v>7800</v>
      </c>
      <c r="D16" t="inlineStr">
        <is>
          <t>аналитик по оптимизационным процессам</t>
        </is>
      </c>
      <c r="E16" t="inlineStr">
        <is>
          <t>мониторинга</t>
        </is>
      </c>
      <c r="F16" t="inlineStr">
        <is>
          <t>внутренний</t>
        </is>
      </c>
    </row>
    <row r="17">
      <c r="A17" t="inlineStr">
        <is>
          <t>Андреев Серафим Игоревич</t>
        </is>
      </c>
      <c r="B17" t="n">
        <v>28500</v>
      </c>
      <c r="C17" t="n">
        <v>8550</v>
      </c>
      <c r="D17" t="inlineStr">
        <is>
          <t>уборщик</t>
        </is>
      </c>
      <c r="E17" t="inlineStr">
        <is>
          <t>нет</t>
        </is>
      </c>
      <c r="F17" t="inlineStr">
        <is>
          <t>внешний</t>
        </is>
      </c>
    </row>
    <row r="18">
      <c r="A18" t="inlineStr">
        <is>
          <t>Арнаутова Полина Михайловна</t>
        </is>
      </c>
      <c r="B18" t="n">
        <v>25000</v>
      </c>
      <c r="C18" t="n">
        <v>7500</v>
      </c>
      <c r="D18" t="inlineStr">
        <is>
          <t xml:space="preserve">начальник службы безопасности </t>
        </is>
      </c>
      <c r="E18" t="inlineStr">
        <is>
          <t>нет</t>
        </is>
      </c>
      <c r="F18" t="inlineStr">
        <is>
          <t>внешний</t>
        </is>
      </c>
    </row>
    <row r="19">
      <c r="A19" t="inlineStr">
        <is>
          <t>Гусаков Игорь Дмитриевич</t>
        </is>
      </c>
      <c r="B19" t="n">
        <v>21500</v>
      </c>
      <c r="C19" t="n">
        <v>6450</v>
      </c>
      <c r="D19" t="inlineStr">
        <is>
          <t xml:space="preserve">водитель </t>
        </is>
      </c>
      <c r="E19" t="inlineStr">
        <is>
          <t>логистики</t>
        </is>
      </c>
      <c r="F19" t="inlineStr">
        <is>
          <t>внутренний</t>
        </is>
      </c>
    </row>
    <row r="20">
      <c r="A20" t="inlineStr">
        <is>
          <t>Зарубина Мария Максимовна</t>
        </is>
      </c>
      <c r="B20" t="n">
        <v>17130</v>
      </c>
      <c r="C20" t="n">
        <v>5139</v>
      </c>
      <c r="D20" t="inlineStr">
        <is>
          <t>электрик</t>
        </is>
      </c>
      <c r="E20" t="inlineStr">
        <is>
          <t>нет</t>
        </is>
      </c>
      <c r="F20" t="inlineStr">
        <is>
          <t>внешний</t>
        </is>
      </c>
    </row>
    <row r="21">
      <c r="A21" t="inlineStr">
        <is>
          <t>Китаева Динара Васильевна</t>
        </is>
      </c>
      <c r="B21" t="n">
        <v>26000</v>
      </c>
      <c r="C21" t="n">
        <v>7800</v>
      </c>
      <c r="D21" t="inlineStr">
        <is>
          <t xml:space="preserve">водитель </t>
        </is>
      </c>
      <c r="E21" t="inlineStr">
        <is>
          <t>логистики</t>
        </is>
      </c>
      <c r="F21" t="inlineStr">
        <is>
          <t>внутренний</t>
        </is>
      </c>
    </row>
    <row r="22">
      <c r="A22" t="inlineStr">
        <is>
          <t>Корнилюк Игорь Николаевич</t>
        </is>
      </c>
      <c r="B22" t="n">
        <v>10000</v>
      </c>
      <c r="C22" t="n">
        <v>3000</v>
      </c>
      <c r="D22" t="inlineStr">
        <is>
          <t>дежурный пропусков</t>
        </is>
      </c>
      <c r="E22" t="inlineStr">
        <is>
          <t>нет</t>
        </is>
      </c>
      <c r="F22" t="inlineStr">
        <is>
          <t>внешний</t>
        </is>
      </c>
    </row>
    <row r="23">
      <c r="A23" t="inlineStr">
        <is>
          <t>Маркишин Денис Петрович</t>
        </is>
      </c>
      <c r="B23" t="n">
        <v>15000</v>
      </c>
      <c r="C23" t="n">
        <v>4500</v>
      </c>
      <c r="D23" t="inlineStr">
        <is>
          <t>агент рекламный</t>
        </is>
      </c>
      <c r="E23" t="inlineStr">
        <is>
          <t>маркетинга</t>
        </is>
      </c>
      <c r="F23" t="inlineStr">
        <is>
          <t>внутренний</t>
        </is>
      </c>
    </row>
    <row r="24">
      <c r="A24" t="inlineStr">
        <is>
          <t>Рогова Анна Максимовна</t>
        </is>
      </c>
      <c r="B24" t="n">
        <v>27300</v>
      </c>
      <c r="C24" t="n">
        <v>8190</v>
      </c>
      <c r="D24" t="inlineStr">
        <is>
          <t>повар</t>
        </is>
      </c>
      <c r="E24" t="inlineStr">
        <is>
          <t>нет</t>
        </is>
      </c>
      <c r="F24" t="inlineStr">
        <is>
          <t>внешний</t>
        </is>
      </c>
    </row>
    <row r="25">
      <c r="A25" t="inlineStr">
        <is>
          <t>Чистяков Матвей Даниилович</t>
        </is>
      </c>
      <c r="B25" t="n">
        <v>13500</v>
      </c>
      <c r="C25" t="n">
        <v>4050</v>
      </c>
      <c r="D25" t="inlineStr">
        <is>
          <t>вахтер</t>
        </is>
      </c>
      <c r="E25" t="inlineStr">
        <is>
          <t>охрана</t>
        </is>
      </c>
      <c r="F25" t="inlineStr">
        <is>
          <t>внутренний</t>
        </is>
      </c>
    </row>
    <row r="26">
      <c r="A26" t="inlineStr">
        <is>
          <t>Петрова Елена Константиновна</t>
        </is>
      </c>
      <c r="B26" t="n">
        <v>40800</v>
      </c>
      <c r="C26" t="n">
        <v>12240</v>
      </c>
      <c r="D26" t="inlineStr">
        <is>
          <t>старший научный сотрудник</t>
        </is>
      </c>
      <c r="E26" t="inlineStr">
        <is>
          <t>нет</t>
        </is>
      </c>
      <c r="F26" t="inlineStr">
        <is>
          <t>внешний</t>
        </is>
      </c>
    </row>
    <row r="27">
      <c r="A27" t="inlineStr">
        <is>
          <t>Тимофеева София Васильевна</t>
        </is>
      </c>
      <c r="B27" t="n">
        <v>26000</v>
      </c>
      <c r="C27" t="n">
        <v>7800</v>
      </c>
      <c r="D27" t="inlineStr">
        <is>
          <t>младший научный сотрудник</t>
        </is>
      </c>
      <c r="E27" t="inlineStr">
        <is>
          <t>нет</t>
        </is>
      </c>
      <c r="F27" t="inlineStr">
        <is>
          <t>внешний</t>
        </is>
      </c>
    </row>
    <row r="28">
      <c r="A28" t="inlineStr">
        <is>
          <t>Иванова Мария Дмитриевна</t>
        </is>
      </c>
      <c r="B28" t="n">
        <v>38900</v>
      </c>
      <c r="C28" t="n">
        <v>11670</v>
      </c>
      <c r="D28" t="inlineStr">
        <is>
          <t>бухгалтер</t>
        </is>
      </c>
      <c r="E28" t="inlineStr">
        <is>
          <t>бухгалтерия</t>
        </is>
      </c>
      <c r="F28" t="inlineStr">
        <is>
          <t>внутренний</t>
        </is>
      </c>
    </row>
    <row r="29">
      <c r="A29" t="inlineStr">
        <is>
          <t>Черкасов Дмитрий Алексеевич</t>
        </is>
      </c>
      <c r="B29" t="n">
        <v>12000</v>
      </c>
      <c r="C29" t="n">
        <v>3600</v>
      </c>
      <c r="D29" t="inlineStr">
        <is>
          <t>уборщик</t>
        </is>
      </c>
      <c r="E29" t="inlineStr">
        <is>
          <t>нет</t>
        </is>
      </c>
      <c r="F29" t="inlineStr">
        <is>
          <t>внешний</t>
        </is>
      </c>
    </row>
    <row r="30">
      <c r="A30" t="inlineStr">
        <is>
          <t>Смирнов Макар Русланович</t>
        </is>
      </c>
      <c r="B30" t="n">
        <v>34500</v>
      </c>
      <c r="C30" t="n">
        <v>10350</v>
      </c>
      <c r="D30" t="inlineStr">
        <is>
          <t>IT-специалист</t>
        </is>
      </c>
      <c r="E30" t="inlineStr">
        <is>
          <t>IT</t>
        </is>
      </c>
      <c r="F30" t="inlineStr">
        <is>
          <t>внутренний</t>
        </is>
      </c>
    </row>
    <row r="31">
      <c r="A31" t="inlineStr">
        <is>
          <t>Зайцев Павел Михайлович</t>
        </is>
      </c>
      <c r="B31" t="n">
        <v>37500</v>
      </c>
      <c r="C31" t="n">
        <v>11250</v>
      </c>
      <c r="D31" t="inlineStr">
        <is>
          <t>IT-специалист</t>
        </is>
      </c>
      <c r="E31" t="inlineStr">
        <is>
          <t>IT</t>
        </is>
      </c>
      <c r="F31" t="inlineStr">
        <is>
          <t>внутренний</t>
        </is>
      </c>
    </row>
    <row r="32">
      <c r="A32" t="inlineStr">
        <is>
          <t>Фирсова София Артёмовна</t>
        </is>
      </c>
      <c r="B32" t="n">
        <v>24000</v>
      </c>
      <c r="C32" t="n">
        <v>7200</v>
      </c>
      <c r="D32" t="inlineStr">
        <is>
          <t>бухгалтер</t>
        </is>
      </c>
      <c r="E32" t="inlineStr">
        <is>
          <t>нет</t>
        </is>
      </c>
      <c r="F32" t="inlineStr">
        <is>
          <t>внешний</t>
        </is>
      </c>
    </row>
    <row r="33">
      <c r="A33" t="inlineStr">
        <is>
          <t>Курочкин Николай Михайлович</t>
        </is>
      </c>
      <c r="B33" t="n">
        <v>30000</v>
      </c>
      <c r="C33" t="n">
        <v>9000</v>
      </c>
      <c r="D33" t="inlineStr">
        <is>
          <t>бухгалтер</t>
        </is>
      </c>
      <c r="E33" t="inlineStr">
        <is>
          <t>нет</t>
        </is>
      </c>
      <c r="F33" t="inlineStr">
        <is>
          <t>внешний</t>
        </is>
      </c>
    </row>
    <row r="34">
      <c r="A34" t="inlineStr">
        <is>
          <t>Громова Вероника Ярославовна</t>
        </is>
      </c>
      <c r="B34" t="n">
        <v>15200</v>
      </c>
      <c r="C34" t="n">
        <v>4560</v>
      </c>
      <c r="D34" t="inlineStr">
        <is>
          <t xml:space="preserve">водитель </t>
        </is>
      </c>
      <c r="E34" t="inlineStr">
        <is>
          <t>нет</t>
        </is>
      </c>
      <c r="F34" t="inlineStr">
        <is>
          <t>внешний</t>
        </is>
      </c>
    </row>
    <row r="35">
      <c r="A35" t="inlineStr">
        <is>
          <t>Добрынина Амира Владимировна</t>
        </is>
      </c>
      <c r="B35" t="n">
        <v>28900</v>
      </c>
      <c r="C35" t="n">
        <v>8670</v>
      </c>
      <c r="D35" t="inlineStr">
        <is>
          <t>агент рекламный</t>
        </is>
      </c>
      <c r="E35" t="inlineStr">
        <is>
          <t>маркетинга</t>
        </is>
      </c>
      <c r="F35" t="inlineStr">
        <is>
          <t>внутренний</t>
        </is>
      </c>
    </row>
    <row r="36">
      <c r="A36" t="inlineStr">
        <is>
          <t>Белова Сафия Демидовна</t>
        </is>
      </c>
      <c r="B36" t="n">
        <v>23900</v>
      </c>
      <c r="C36" t="n">
        <v>7170</v>
      </c>
      <c r="D36" t="inlineStr">
        <is>
          <t>зам. Начальника службы безопасности</t>
        </is>
      </c>
      <c r="E36" t="inlineStr">
        <is>
          <t>нет</t>
        </is>
      </c>
      <c r="F36" t="inlineStr">
        <is>
          <t>внешний</t>
        </is>
      </c>
    </row>
    <row r="37">
      <c r="A37" t="inlineStr">
        <is>
          <t>Беспалов Артём Кириллович</t>
        </is>
      </c>
      <c r="B37" t="n">
        <v>24700</v>
      </c>
      <c r="C37" t="n">
        <v>7410</v>
      </c>
      <c r="D37" t="inlineStr">
        <is>
          <t>агент рекламный</t>
        </is>
      </c>
      <c r="E37" t="inlineStr">
        <is>
          <t>нет</t>
        </is>
      </c>
      <c r="F37" t="inlineStr">
        <is>
          <t>внешний</t>
        </is>
      </c>
    </row>
    <row r="38">
      <c r="A38" t="inlineStr">
        <is>
          <t>Чистякова Василиса Леонидовна</t>
        </is>
      </c>
      <c r="B38" t="n">
        <v>18000</v>
      </c>
      <c r="C38" t="n">
        <v>5400</v>
      </c>
      <c r="D38" t="inlineStr">
        <is>
          <t>агент рекламный</t>
        </is>
      </c>
      <c r="E38" t="inlineStr">
        <is>
          <t>нет</t>
        </is>
      </c>
      <c r="F38" t="inlineStr">
        <is>
          <t>внешний</t>
        </is>
      </c>
    </row>
    <row r="39">
      <c r="A39" t="inlineStr">
        <is>
          <t>Клюев Марк Максимович</t>
        </is>
      </c>
      <c r="B39" t="n">
        <v>35900</v>
      </c>
      <c r="C39" t="n">
        <v>10770</v>
      </c>
      <c r="D39" t="inlineStr">
        <is>
          <t>главный аналитик</t>
        </is>
      </c>
      <c r="E39" t="inlineStr">
        <is>
          <t>мониторинга</t>
        </is>
      </c>
      <c r="F39" t="inlineStr">
        <is>
          <t>внутренний</t>
        </is>
      </c>
    </row>
    <row r="40">
      <c r="A40" t="inlineStr">
        <is>
          <t>Соболева Анастасия Данииловна</t>
        </is>
      </c>
      <c r="B40" t="n">
        <v>10000</v>
      </c>
      <c r="C40" t="n">
        <v>3000</v>
      </c>
      <c r="D40" t="inlineStr">
        <is>
          <t xml:space="preserve">слесарь </t>
        </is>
      </c>
      <c r="E40" t="inlineStr">
        <is>
          <t>нет</t>
        </is>
      </c>
      <c r="F40" t="inlineStr">
        <is>
          <t>внешний</t>
        </is>
      </c>
    </row>
    <row r="41">
      <c r="A41" t="inlineStr">
        <is>
          <t>Трофимов Максим Иванович</t>
        </is>
      </c>
      <c r="B41" t="n">
        <v>35400</v>
      </c>
      <c r="C41" t="n">
        <v>10620</v>
      </c>
      <c r="D41" t="inlineStr">
        <is>
          <t>аналитик по оптимизационным процессам</t>
        </is>
      </c>
      <c r="E41" t="inlineStr">
        <is>
          <t>мониторинга</t>
        </is>
      </c>
      <c r="F41" t="inlineStr">
        <is>
          <t>внутренний</t>
        </is>
      </c>
    </row>
    <row r="42">
      <c r="A42" t="inlineStr">
        <is>
          <t>Макаров Никита Матвеевич</t>
        </is>
      </c>
      <c r="B42" t="n">
        <v>32500</v>
      </c>
      <c r="C42" t="n">
        <v>9750</v>
      </c>
      <c r="D42" t="inlineStr">
        <is>
          <t xml:space="preserve">агент по снабжению </t>
        </is>
      </c>
      <c r="E42" t="inlineStr">
        <is>
          <t>нет</t>
        </is>
      </c>
      <c r="F42" t="inlineStr">
        <is>
          <t>внешний</t>
        </is>
      </c>
    </row>
    <row r="43">
      <c r="A43" t="inlineStr">
        <is>
          <t>Воробьев Дмитрий Тимурович</t>
        </is>
      </c>
      <c r="B43" t="n">
        <v>33000</v>
      </c>
      <c r="C43" t="n">
        <v>9900</v>
      </c>
      <c r="D43" t="inlineStr">
        <is>
          <t>IT-специалист</t>
        </is>
      </c>
      <c r="E43" t="inlineStr">
        <is>
          <t>нет</t>
        </is>
      </c>
      <c r="F43" t="inlineStr">
        <is>
          <t>внешний</t>
        </is>
      </c>
    </row>
    <row r="44">
      <c r="A44" t="inlineStr">
        <is>
          <t>Михайлова Василиса Ярославовна</t>
        </is>
      </c>
      <c r="B44" t="n">
        <v>20400</v>
      </c>
      <c r="C44" t="n">
        <v>6120</v>
      </c>
      <c r="D44" t="inlineStr">
        <is>
          <t>вахтер</t>
        </is>
      </c>
      <c r="E44" t="inlineStr">
        <is>
          <t>охрана</t>
        </is>
      </c>
      <c r="F44" t="inlineStr">
        <is>
          <t>внутренний</t>
        </is>
      </c>
    </row>
    <row r="45">
      <c r="A45" t="inlineStr">
        <is>
          <t>Селезнева Екатерина Алексеевна</t>
        </is>
      </c>
      <c r="B45" t="n">
        <v>15000</v>
      </c>
      <c r="C45" t="n">
        <v>4500</v>
      </c>
      <c r="D45" t="inlineStr">
        <is>
          <t xml:space="preserve">эколог </t>
        </is>
      </c>
      <c r="E45" t="inlineStr">
        <is>
          <t>нет</t>
        </is>
      </c>
      <c r="F45" t="inlineStr">
        <is>
          <t>внешний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6"/>
  <sheetViews>
    <sheetView workbookViewId="0">
      <selection activeCell="A1" sqref="A1"/>
    </sheetView>
  </sheetViews>
  <sheetFormatPr baseColWidth="8" defaultRowHeight="15"/>
  <cols>
    <col hidden="1" width="13" customWidth="1" min="7" max="7"/>
  </cols>
  <sheetData>
    <row r="1">
      <c r="A1" t="inlineStr">
        <is>
          <t>Проект</t>
        </is>
      </c>
      <c r="B1" t="inlineStr">
        <is>
          <t>Наименование задачи</t>
        </is>
      </c>
      <c r="C1" t="inlineStr">
        <is>
          <t>Должность</t>
        </is>
      </c>
      <c r="D1" t="inlineStr">
        <is>
          <t>Стоимость</t>
        </is>
      </c>
      <c r="E1" t="inlineStr">
        <is>
          <t>Чистая стоимость</t>
        </is>
      </c>
      <c r="F1" t="inlineStr">
        <is>
          <t>Признаки</t>
        </is>
      </c>
      <c r="G1" t="inlineStr">
        <is>
          <t>Скрытый ключ</t>
        </is>
      </c>
      <c r="H1" t="inlineStr">
        <is>
          <t>Сумма затрат</t>
        </is>
      </c>
      <c r="I1" t="inlineStr">
        <is>
          <t>Сумма остатка</t>
        </is>
      </c>
    </row>
    <row r="2">
      <c r="A2" t="inlineStr">
        <is>
          <t>Артик</t>
        </is>
      </c>
      <c r="B2" t="inlineStr">
        <is>
          <t>перевозчики</t>
        </is>
      </c>
      <c r="C2" t="inlineStr">
        <is>
          <t>пилот</t>
        </is>
      </c>
      <c r="D2" t="n">
        <v>26000</v>
      </c>
      <c r="E2" t="n">
        <v>200000</v>
      </c>
      <c r="F2" t="inlineStr">
        <is>
          <t>внешний</t>
        </is>
      </c>
      <c r="G2">
        <f>A2&amp;B2&amp;C2</f>
        <v/>
      </c>
      <c r="H2">
        <f>SUMIF(Выплаты!G:G,G2,Выплаты!H:H)</f>
        <v/>
      </c>
      <c r="I2">
        <f>E2-H2</f>
        <v/>
      </c>
    </row>
    <row r="3">
      <c r="A3" t="inlineStr">
        <is>
          <t>Артик</t>
        </is>
      </c>
      <c r="B3" t="inlineStr">
        <is>
          <t>логист</t>
        </is>
      </c>
      <c r="C3" t="inlineStr">
        <is>
          <t>пилот</t>
        </is>
      </c>
      <c r="D3" t="n">
        <v>28500</v>
      </c>
      <c r="E3" t="n">
        <v>27000</v>
      </c>
      <c r="F3" t="inlineStr">
        <is>
          <t>внешний</t>
        </is>
      </c>
      <c r="G3">
        <f>A3&amp;B3&amp;C3</f>
        <v/>
      </c>
      <c r="H3">
        <f>SUMIF(Выплаты!G:G,G3,Выплаты!H:H)</f>
        <v/>
      </c>
      <c r="I3">
        <f>E3-H3</f>
        <v/>
      </c>
    </row>
    <row r="4">
      <c r="A4" t="inlineStr">
        <is>
          <t>Артик</t>
        </is>
      </c>
      <c r="B4" t="inlineStr">
        <is>
          <t xml:space="preserve">геодезист </t>
        </is>
      </c>
      <c r="C4" t="inlineStr">
        <is>
          <t xml:space="preserve">ученый </t>
        </is>
      </c>
      <c r="D4" t="n">
        <v>40250</v>
      </c>
      <c r="E4" t="n">
        <v>500000</v>
      </c>
      <c r="F4" t="inlineStr">
        <is>
          <t>внутренний</t>
        </is>
      </c>
      <c r="G4">
        <f>A4&amp;B4&amp;C4</f>
        <v/>
      </c>
      <c r="H4">
        <f>SUMIF(Выплаты!G:G,G4,Выплаты!H:H)</f>
        <v/>
      </c>
      <c r="I4">
        <f>E4-H4</f>
        <v/>
      </c>
    </row>
    <row r="5">
      <c r="A5" t="inlineStr">
        <is>
          <t>Артик</t>
        </is>
      </c>
      <c r="B5" t="inlineStr">
        <is>
          <t>безопасность базы</t>
        </is>
      </c>
      <c r="C5" t="inlineStr">
        <is>
          <t>охнаник</t>
        </is>
      </c>
      <c r="D5" t="n">
        <v>13000</v>
      </c>
      <c r="E5" t="n">
        <v>13050</v>
      </c>
      <c r="F5" t="inlineStr">
        <is>
          <t>внешний</t>
        </is>
      </c>
      <c r="G5">
        <f>A5&amp;B5&amp;C5</f>
        <v/>
      </c>
      <c r="H5">
        <f>SUMIF(Выплаты!G:G,G5,Выплаты!H:H)</f>
        <v/>
      </c>
      <c r="I5">
        <f>E5-H5</f>
        <v/>
      </c>
    </row>
    <row r="6">
      <c r="A6" t="inlineStr">
        <is>
          <t>Артик</t>
        </is>
      </c>
      <c r="B6" t="inlineStr">
        <is>
          <t>биолические исследования</t>
        </is>
      </c>
      <c r="C6" t="inlineStr">
        <is>
          <t xml:space="preserve">ученый </t>
        </is>
      </c>
      <c r="D6" t="n">
        <v>22500</v>
      </c>
      <c r="E6" t="n">
        <v>330600</v>
      </c>
      <c r="F6" t="inlineStr">
        <is>
          <t>внутренний</t>
        </is>
      </c>
      <c r="G6">
        <f>A6&amp;B6&amp;C6</f>
        <v/>
      </c>
      <c r="H6">
        <f>SUMIF(Выплаты!G:G,G6,Выплаты!H:H)</f>
        <v/>
      </c>
      <c r="I6">
        <f>E6-H6</f>
        <v/>
      </c>
    </row>
    <row r="7">
      <c r="A7" t="inlineStr">
        <is>
          <t>Артик</t>
        </is>
      </c>
      <c r="B7" t="inlineStr">
        <is>
          <t>специалист по обслуживанию техники</t>
        </is>
      </c>
      <c r="C7" t="inlineStr">
        <is>
          <t>механик</t>
        </is>
      </c>
      <c r="D7" t="n">
        <v>32000</v>
      </c>
      <c r="E7" t="n">
        <v>26100</v>
      </c>
      <c r="F7" t="inlineStr">
        <is>
          <t>внутренний</t>
        </is>
      </c>
      <c r="G7">
        <f>A7&amp;B7&amp;C7</f>
        <v/>
      </c>
      <c r="H7">
        <f>SUMIF(Выплаты!G:G,G7,Выплаты!H:H)</f>
        <v/>
      </c>
      <c r="I7">
        <f>E7-H7</f>
        <v/>
      </c>
    </row>
    <row r="8">
      <c r="A8" t="inlineStr">
        <is>
          <t>НИС</t>
        </is>
      </c>
      <c r="B8" t="inlineStr">
        <is>
          <t>управлять всеми процессами коробля</t>
        </is>
      </c>
      <c r="C8" t="inlineStr">
        <is>
          <t>капитан</t>
        </is>
      </c>
      <c r="D8" t="n">
        <v>15000</v>
      </c>
      <c r="E8" t="n">
        <v>295800</v>
      </c>
      <c r="F8" t="inlineStr">
        <is>
          <t>внутренний</t>
        </is>
      </c>
      <c r="G8">
        <f>A8&amp;B8&amp;C8</f>
        <v/>
      </c>
      <c r="H8">
        <f>SUMIF(Выплаты!G:G,G8,Выплаты!H:H)</f>
        <v/>
      </c>
      <c r="I8">
        <f>E8-H8</f>
        <v/>
      </c>
    </row>
    <row r="9">
      <c r="A9" t="inlineStr">
        <is>
          <t>НИС</t>
        </is>
      </c>
      <c r="B9" t="inlineStr">
        <is>
          <t>помогать капинату</t>
        </is>
      </c>
      <c r="C9" t="inlineStr">
        <is>
          <t>первый помощник</t>
        </is>
      </c>
      <c r="D9" t="n">
        <v>38000</v>
      </c>
      <c r="E9" t="n">
        <v>23490</v>
      </c>
      <c r="F9" t="inlineStr">
        <is>
          <t>внутренний</t>
        </is>
      </c>
      <c r="G9">
        <f>A9&amp;B9&amp;C9</f>
        <v/>
      </c>
      <c r="H9">
        <f>SUMIF(Выплаты!G:G,G9,Выплаты!H:H)</f>
        <v/>
      </c>
      <c r="I9">
        <f>E9-H9</f>
        <v/>
      </c>
    </row>
    <row r="10">
      <c r="A10" t="inlineStr">
        <is>
          <t>НИС</t>
        </is>
      </c>
      <c r="B10" t="inlineStr">
        <is>
          <t>руководит машинистами</t>
        </is>
      </c>
      <c r="C10" t="inlineStr">
        <is>
          <t>механик</t>
        </is>
      </c>
      <c r="D10" t="n">
        <v>30000</v>
      </c>
      <c r="E10" t="n">
        <v>230550</v>
      </c>
      <c r="F10" t="inlineStr">
        <is>
          <t>внутренний</t>
        </is>
      </c>
      <c r="G10">
        <f>A10&amp;B10&amp;C10</f>
        <v/>
      </c>
      <c r="H10">
        <f>SUMIF(Выплаты!G:G,G10,Выплаты!H:H)</f>
        <v/>
      </c>
      <c r="I10">
        <f>E10-H10</f>
        <v/>
      </c>
    </row>
    <row r="11">
      <c r="A11" t="inlineStr">
        <is>
          <t>НИС</t>
        </is>
      </c>
      <c r="B11" t="inlineStr">
        <is>
          <t>следить за работой двигателя</t>
        </is>
      </c>
      <c r="C11" t="inlineStr">
        <is>
          <t>механик</t>
        </is>
      </c>
      <c r="D11" t="n">
        <v>34000</v>
      </c>
      <c r="E11" t="n">
        <v>29580</v>
      </c>
      <c r="F11" t="inlineStr">
        <is>
          <t>внутренний</t>
        </is>
      </c>
      <c r="G11">
        <f>A11&amp;B11&amp;C11</f>
        <v/>
      </c>
      <c r="H11">
        <f>SUMIF(Выплаты!G:G,G11,Выплаты!H:H)</f>
        <v/>
      </c>
      <c r="I11">
        <f>E11-H11</f>
        <v/>
      </c>
    </row>
    <row r="12">
      <c r="A12" t="inlineStr">
        <is>
          <t>НИС</t>
        </is>
      </c>
      <c r="B12" t="inlineStr">
        <is>
          <t>отвечать за обслуживание пожарных, водоотливных и прочих систем, необходимых для корректной работы судна</t>
        </is>
      </c>
      <c r="C12" t="inlineStr">
        <is>
          <t>машинист</t>
        </is>
      </c>
      <c r="D12" t="n">
        <v>27000</v>
      </c>
      <c r="E12" t="n">
        <v>234900</v>
      </c>
      <c r="F12" t="inlineStr">
        <is>
          <t>внешний</t>
        </is>
      </c>
      <c r="G12">
        <f>A12&amp;B12&amp;C12</f>
        <v/>
      </c>
      <c r="H12">
        <f>SUMIF(Выплаты!G:G,G12,Выплаты!H:H)</f>
        <v/>
      </c>
      <c r="I12">
        <f>E12-H12</f>
        <v/>
      </c>
    </row>
    <row r="13">
      <c r="A13" t="inlineStr">
        <is>
          <t>НИС</t>
        </is>
      </c>
      <c r="B13" t="inlineStr">
        <is>
          <t>исследовать море</t>
        </is>
      </c>
      <c r="C13" t="inlineStr">
        <is>
          <t xml:space="preserve">исследователь </t>
        </is>
      </c>
      <c r="D13" t="n">
        <v>26500</v>
      </c>
      <c r="E13" t="n">
        <v>23055</v>
      </c>
      <c r="F13" t="inlineStr">
        <is>
          <t>внутренний</t>
        </is>
      </c>
      <c r="G13">
        <f>A13&amp;B13&amp;C13</f>
        <v/>
      </c>
      <c r="H13">
        <f>SUMIF(Выплаты!G:G,G13,Выплаты!H:H)</f>
        <v/>
      </c>
      <c r="I13">
        <f>E13-H13</f>
        <v/>
      </c>
    </row>
    <row r="14">
      <c r="A14" t="inlineStr">
        <is>
          <t>НИС</t>
        </is>
      </c>
      <c r="B14" t="inlineStr">
        <is>
          <t xml:space="preserve">изучать местность </t>
        </is>
      </c>
      <c r="C14" t="inlineStr">
        <is>
          <t xml:space="preserve">исследователь </t>
        </is>
      </c>
      <c r="D14" t="n">
        <v>34000</v>
      </c>
      <c r="E14" t="n">
        <v>91350</v>
      </c>
      <c r="F14" t="inlineStr">
        <is>
          <t>внутренний</t>
        </is>
      </c>
      <c r="G14">
        <f>A14&amp;B14&amp;C14</f>
        <v/>
      </c>
      <c r="H14">
        <f>SUMIF(Выплаты!G:G,G14,Выплаты!H:H)</f>
        <v/>
      </c>
      <c r="I14">
        <f>E14-H14</f>
        <v/>
      </c>
    </row>
    <row r="15">
      <c r="A15" t="inlineStr">
        <is>
          <t>НИС</t>
        </is>
      </c>
      <c r="B15" t="inlineStr">
        <is>
          <t xml:space="preserve">убирать судно </t>
        </is>
      </c>
      <c r="C15" t="inlineStr">
        <is>
          <t>матрос</t>
        </is>
      </c>
      <c r="D15" t="n">
        <v>27000</v>
      </c>
      <c r="E15" t="n">
        <v>17400</v>
      </c>
      <c r="F15" t="inlineStr">
        <is>
          <t>внешний</t>
        </is>
      </c>
      <c r="G15">
        <f>A15&amp;B15&amp;C15</f>
        <v/>
      </c>
      <c r="H15">
        <f>SUMIF(Выплаты!G:G,G15,Выплаты!H:H)</f>
        <v/>
      </c>
      <c r="I15">
        <f>E15-H15</f>
        <v/>
      </c>
    </row>
    <row r="16">
      <c r="A16" t="inlineStr">
        <is>
          <t>НИС</t>
        </is>
      </c>
      <c r="B16" t="inlineStr">
        <is>
          <t>готовить еду всему составу коробля</t>
        </is>
      </c>
      <c r="C16" t="inlineStr">
        <is>
          <t>повор</t>
        </is>
      </c>
      <c r="D16" t="n">
        <v>26500</v>
      </c>
      <c r="E16" t="n">
        <v>130500</v>
      </c>
      <c r="F16" t="inlineStr">
        <is>
          <t>внешний</t>
        </is>
      </c>
      <c r="G16">
        <f>A16&amp;B16&amp;C16</f>
        <v/>
      </c>
      <c r="H16">
        <f>SUMIF(Выплаты!G:G,G16,Выплаты!H:H)</f>
        <v/>
      </c>
      <c r="I16">
        <f>E16-H16</f>
        <v/>
      </c>
    </row>
    <row r="17">
      <c r="A17" t="inlineStr">
        <is>
          <t>НИС</t>
        </is>
      </c>
      <c r="B17" t="inlineStr">
        <is>
          <t xml:space="preserve">помощь старшим по званию </t>
        </is>
      </c>
      <c r="C17" t="inlineStr">
        <is>
          <t>матрос</t>
        </is>
      </c>
      <c r="D17" t="n">
        <v>10500</v>
      </c>
      <c r="E17" t="n">
        <v>8700</v>
      </c>
      <c r="F17" t="inlineStr">
        <is>
          <t>внешний</t>
        </is>
      </c>
      <c r="G17">
        <f>A17&amp;B17&amp;C17</f>
        <v/>
      </c>
      <c r="H17">
        <f>SUMIF(Выплаты!G:G,G17,Выплаты!H:H)</f>
        <v/>
      </c>
      <c r="I17">
        <f>E17-H17</f>
        <v/>
      </c>
    </row>
    <row r="18">
      <c r="A18" t="inlineStr">
        <is>
          <t>Пик</t>
        </is>
      </c>
      <c r="B18" t="inlineStr">
        <is>
          <t>разработка мобильных приложений</t>
        </is>
      </c>
      <c r="C18" t="inlineStr">
        <is>
          <t>IT-специалист</t>
        </is>
      </c>
      <c r="D18" t="n">
        <v>20000</v>
      </c>
      <c r="E18" t="n">
        <v>217500</v>
      </c>
      <c r="F18" t="inlineStr">
        <is>
          <t>внутренний</t>
        </is>
      </c>
      <c r="G18">
        <f>A18&amp;B18&amp;C18</f>
        <v/>
      </c>
      <c r="H18">
        <f>SUMIF(Выплаты!G:G,G18,Выплаты!H:H)</f>
        <v/>
      </c>
      <c r="I18">
        <f>E18-H18</f>
        <v/>
      </c>
    </row>
    <row r="19">
      <c r="A19" t="inlineStr">
        <is>
          <t>Пик</t>
        </is>
      </c>
      <c r="B19" t="inlineStr">
        <is>
          <t>тестировка мобильных приложений</t>
        </is>
      </c>
      <c r="C19" t="inlineStr">
        <is>
          <t>IT-специалист</t>
        </is>
      </c>
      <c r="D19" t="n">
        <v>15000</v>
      </c>
      <c r="E19" t="n">
        <v>18270</v>
      </c>
      <c r="F19" t="inlineStr">
        <is>
          <t>внешний</t>
        </is>
      </c>
      <c r="G19">
        <f>A19&amp;B19&amp;C19</f>
        <v/>
      </c>
      <c r="H19">
        <f>SUMIF(Выплаты!G:G,G19,Выплаты!H:H)</f>
        <v/>
      </c>
      <c r="I19">
        <f>E19-H19</f>
        <v/>
      </c>
    </row>
    <row r="20">
      <c r="A20" t="inlineStr">
        <is>
          <t>Пик</t>
        </is>
      </c>
      <c r="B20" t="inlineStr">
        <is>
          <t>поддерживание техники в рабочем состоянии</t>
        </is>
      </c>
      <c r="C20" t="inlineStr">
        <is>
          <t>уборщик</t>
        </is>
      </c>
      <c r="D20" t="n">
        <v>10000</v>
      </c>
      <c r="E20" t="n">
        <v>44000</v>
      </c>
      <c r="F20" t="inlineStr">
        <is>
          <t>внешний</t>
        </is>
      </c>
      <c r="G20">
        <f>A20&amp;B20&amp;C20</f>
        <v/>
      </c>
      <c r="H20">
        <f>SUMIF(Выплаты!G:G,G20,Выплаты!H:H)</f>
        <v/>
      </c>
      <c r="I20">
        <f>E20-H20</f>
        <v/>
      </c>
    </row>
    <row r="21">
      <c r="A21" t="inlineStr">
        <is>
          <t>Пик</t>
        </is>
      </c>
      <c r="B21" t="inlineStr">
        <is>
          <t>обеспечение безопасности</t>
        </is>
      </c>
      <c r="C21" t="inlineStr">
        <is>
          <t>начальник службы безопасности</t>
        </is>
      </c>
      <c r="D21" t="n">
        <v>25000</v>
      </c>
      <c r="E21" t="n">
        <v>30450</v>
      </c>
      <c r="F21" t="inlineStr">
        <is>
          <t>внешний</t>
        </is>
      </c>
      <c r="G21">
        <f>A21&amp;B21&amp;C21</f>
        <v/>
      </c>
      <c r="H21">
        <f>SUMIF(Выплаты!G:G,G21,Выплаты!H:H)</f>
        <v/>
      </c>
      <c r="I21">
        <f>E21-H21</f>
        <v/>
      </c>
    </row>
    <row r="22">
      <c r="A22" t="inlineStr">
        <is>
          <t>Пик</t>
        </is>
      </c>
      <c r="B22" t="inlineStr">
        <is>
          <t>обеспечение безопасности</t>
        </is>
      </c>
      <c r="C22" t="inlineStr">
        <is>
          <t>зам начальника службы безопасности</t>
        </is>
      </c>
      <c r="D22" t="n">
        <v>21000</v>
      </c>
      <c r="E22" t="n">
        <v>195750</v>
      </c>
      <c r="F22" t="inlineStr">
        <is>
          <t>внешний</t>
        </is>
      </c>
      <c r="G22">
        <f>A22&amp;B22&amp;C22</f>
        <v/>
      </c>
      <c r="H22">
        <f>SUMIF(Выплаты!G:G,G22,Выплаты!H:H)</f>
        <v/>
      </c>
      <c r="I22">
        <f>E22-H22</f>
        <v/>
      </c>
    </row>
    <row r="23">
      <c r="A23" t="inlineStr">
        <is>
          <t>Пик</t>
        </is>
      </c>
      <c r="B23" t="inlineStr">
        <is>
          <t>выявление опасного излучения</t>
        </is>
      </c>
      <c r="C23" t="inlineStr">
        <is>
          <t xml:space="preserve">ученый </t>
        </is>
      </c>
      <c r="D23" t="n">
        <v>20000</v>
      </c>
      <c r="E23" t="n">
        <v>10000</v>
      </c>
      <c r="F23" t="inlineStr">
        <is>
          <t>внешний</t>
        </is>
      </c>
      <c r="G23">
        <f>A23&amp;B23&amp;C23</f>
        <v/>
      </c>
      <c r="H23">
        <f>SUMIF(Выплаты!G:G,G23,Выплаты!H:H)</f>
        <v/>
      </c>
      <c r="I23">
        <f>E23-H23</f>
        <v/>
      </c>
    </row>
    <row r="24">
      <c r="A24" t="inlineStr">
        <is>
          <t>Пик</t>
        </is>
      </c>
      <c r="B24" t="inlineStr">
        <is>
          <t>разработка безопасных излучений</t>
        </is>
      </c>
      <c r="C24" t="inlineStr">
        <is>
          <t xml:space="preserve">ученый </t>
        </is>
      </c>
      <c r="D24" t="n">
        <v>35000</v>
      </c>
      <c r="E24" t="n">
        <v>340000</v>
      </c>
      <c r="F24" t="inlineStr">
        <is>
          <t>внешний</t>
        </is>
      </c>
      <c r="G24">
        <f>A24&amp;B24&amp;C24</f>
        <v/>
      </c>
      <c r="H24">
        <f>SUMIF(Выплаты!G:G,G24,Выплаты!H:H)</f>
        <v/>
      </c>
      <c r="I24">
        <f>E24-H24</f>
        <v/>
      </c>
    </row>
    <row r="25">
      <c r="A25" t="inlineStr">
        <is>
          <t>Пик</t>
        </is>
      </c>
      <c r="B25" t="inlineStr">
        <is>
          <t>мониторинг рейтинга и анализ</t>
        </is>
      </c>
      <c r="C25" t="inlineStr">
        <is>
          <t>агент рекламный</t>
        </is>
      </c>
      <c r="D25" t="n">
        <v>22500</v>
      </c>
      <c r="E25" t="n">
        <v>200000</v>
      </c>
      <c r="F25" t="inlineStr">
        <is>
          <t>внутренний</t>
        </is>
      </c>
      <c r="G25">
        <f>A25&amp;B25&amp;C25</f>
        <v/>
      </c>
      <c r="H25">
        <f>SUMIF(Выплаты!G:G,G25,Выплаты!H:H)</f>
        <v/>
      </c>
      <c r="I25">
        <f>E25-H25</f>
        <v/>
      </c>
    </row>
    <row r="26">
      <c r="A26" t="inlineStr">
        <is>
          <t>Пик</t>
        </is>
      </c>
      <c r="B26" t="inlineStr">
        <is>
          <t>снабжение команды ресурсами</t>
        </is>
      </c>
      <c r="C26" t="inlineStr">
        <is>
          <t>агент по снабжению</t>
        </is>
      </c>
      <c r="D26" t="n">
        <v>8700</v>
      </c>
      <c r="E26" t="n">
        <v>70000</v>
      </c>
      <c r="F26" t="inlineStr">
        <is>
          <t>внутренний</t>
        </is>
      </c>
      <c r="G26">
        <f>A26&amp;B26&amp;C26</f>
        <v/>
      </c>
      <c r="H26">
        <f>SUMIF(Выплаты!G:G,G26,Выплаты!H:H)</f>
        <v/>
      </c>
      <c r="I26">
        <f>E26-H26</f>
        <v/>
      </c>
    </row>
    <row r="27">
      <c r="A27" t="inlineStr">
        <is>
          <t>Пик</t>
        </is>
      </c>
      <c r="B27" t="inlineStr">
        <is>
          <t>реклама</t>
        </is>
      </c>
      <c r="C27" t="inlineStr">
        <is>
          <t>агент рекламный</t>
        </is>
      </c>
      <c r="D27" t="n">
        <v>9100</v>
      </c>
      <c r="E27" t="n">
        <v>135720</v>
      </c>
      <c r="F27" t="inlineStr">
        <is>
          <t>внутренний</t>
        </is>
      </c>
      <c r="G27">
        <f>A27&amp;B27&amp;C27</f>
        <v/>
      </c>
      <c r="H27">
        <f>SUMIF(Выплаты!G:G,G27,Выплаты!H:H)</f>
        <v/>
      </c>
      <c r="I27">
        <f>E27-H27</f>
        <v/>
      </c>
    </row>
    <row r="28">
      <c r="A28" t="inlineStr">
        <is>
          <t>Пик</t>
        </is>
      </c>
      <c r="B28" t="inlineStr">
        <is>
          <t>реклама</t>
        </is>
      </c>
      <c r="C28" t="inlineStr">
        <is>
          <t>главный аналитик</t>
        </is>
      </c>
      <c r="D28" t="n">
        <v>8800</v>
      </c>
      <c r="E28" t="n">
        <v>155730</v>
      </c>
      <c r="F28" t="inlineStr">
        <is>
          <t>внутренний</t>
        </is>
      </c>
      <c r="G28">
        <f>A28&amp;B28&amp;C28</f>
        <v/>
      </c>
      <c r="H28">
        <f>SUMIF(Выплаты!G:G,G28,Выплаты!H:H)</f>
        <v/>
      </c>
      <c r="I28">
        <f>E28-H28</f>
        <v/>
      </c>
    </row>
    <row r="29">
      <c r="A29" t="inlineStr">
        <is>
          <t>Пик</t>
        </is>
      </c>
      <c r="B29" t="inlineStr">
        <is>
          <t>проверка пропусков</t>
        </is>
      </c>
      <c r="C29" t="inlineStr">
        <is>
          <t>вахтер</t>
        </is>
      </c>
      <c r="D29" t="n">
        <v>6900</v>
      </c>
      <c r="E29" t="n">
        <v>12441</v>
      </c>
      <c r="F29" t="inlineStr">
        <is>
          <t>внутренний</t>
        </is>
      </c>
      <c r="G29">
        <f>A29&amp;B29&amp;C29</f>
        <v/>
      </c>
      <c r="H29">
        <f>SUMIF(Выплаты!G:G,G29,Выплаты!H:H)</f>
        <v/>
      </c>
      <c r="I29">
        <f>E29-H29</f>
        <v/>
      </c>
    </row>
    <row r="30">
      <c r="A30" t="inlineStr">
        <is>
          <t>АИ</t>
        </is>
      </c>
      <c r="B30" t="inlineStr">
        <is>
          <t>бухгалтерия</t>
        </is>
      </c>
      <c r="C30" t="inlineStr">
        <is>
          <t>бухгалтер</t>
        </is>
      </c>
      <c r="D30" t="n">
        <v>15600</v>
      </c>
      <c r="E30" t="n">
        <v>97870</v>
      </c>
      <c r="F30" t="inlineStr">
        <is>
          <t>внутренний</t>
        </is>
      </c>
      <c r="G30">
        <f>A30&amp;B30&amp;C30</f>
        <v/>
      </c>
      <c r="H30">
        <f>SUMIF(Выплаты!G:G,G30,Выплаты!H:H)</f>
        <v/>
      </c>
      <c r="I30">
        <f>E30-H30</f>
        <v/>
      </c>
    </row>
    <row r="31">
      <c r="A31" t="inlineStr">
        <is>
          <t>АИ</t>
        </is>
      </c>
      <c r="B31" t="inlineStr">
        <is>
          <t>разработка игр</t>
        </is>
      </c>
      <c r="C31" t="inlineStr">
        <is>
          <t>IT-специалист</t>
        </is>
      </c>
      <c r="D31" t="n">
        <v>17900</v>
      </c>
      <c r="E31" t="n">
        <v>13398</v>
      </c>
      <c r="F31" t="inlineStr">
        <is>
          <t>внутренний</t>
        </is>
      </c>
      <c r="G31">
        <f>A31&amp;B31&amp;C31</f>
        <v/>
      </c>
      <c r="H31">
        <f>SUMIF(Выплаты!G:G,G31,Выплаты!H:H)</f>
        <v/>
      </c>
      <c r="I31">
        <f>E31-H31</f>
        <v/>
      </c>
    </row>
    <row r="32">
      <c r="A32" t="inlineStr">
        <is>
          <t>АИ</t>
        </is>
      </c>
      <c r="B32" t="inlineStr">
        <is>
          <t>тестировка багов</t>
        </is>
      </c>
      <c r="C32" t="inlineStr">
        <is>
          <t>тестировщик</t>
        </is>
      </c>
      <c r="D32" t="n">
        <v>14300</v>
      </c>
      <c r="E32" t="n">
        <v>104400</v>
      </c>
      <c r="F32" t="inlineStr">
        <is>
          <t>внутренний</t>
        </is>
      </c>
      <c r="G32">
        <f>A32&amp;B32&amp;C32</f>
        <v/>
      </c>
      <c r="H32">
        <f>SUMIF(Выплаты!G:G,G32,Выплаты!H:H)</f>
        <v/>
      </c>
      <c r="I32">
        <f>E32-H32</f>
        <v/>
      </c>
    </row>
    <row r="33">
      <c r="A33" t="inlineStr">
        <is>
          <t>АИ</t>
        </is>
      </c>
      <c r="B33" t="inlineStr">
        <is>
          <t>уборка помещений</t>
        </is>
      </c>
      <c r="C33" t="inlineStr">
        <is>
          <t>уборщик</t>
        </is>
      </c>
      <c r="D33" t="n">
        <v>11250</v>
      </c>
      <c r="E33" t="n">
        <v>7830</v>
      </c>
      <c r="F33" t="inlineStr">
        <is>
          <t>внешний</t>
        </is>
      </c>
      <c r="G33">
        <f>A33&amp;B33&amp;C33</f>
        <v/>
      </c>
      <c r="H33">
        <f>SUMIF(Выплаты!G:G,G33,Выплаты!H:H)</f>
        <v/>
      </c>
      <c r="I33">
        <f>E33-H33</f>
        <v/>
      </c>
    </row>
    <row r="34">
      <c r="A34" t="inlineStr">
        <is>
          <t>АИ</t>
        </is>
      </c>
      <c r="B34" t="inlineStr">
        <is>
          <t>мониторинг рынка</t>
        </is>
      </c>
      <c r="C34" t="inlineStr">
        <is>
          <t>аналитик</t>
        </is>
      </c>
      <c r="D34" t="n">
        <v>15400</v>
      </c>
      <c r="E34" t="n">
        <v>600000</v>
      </c>
      <c r="F34" t="inlineStr">
        <is>
          <t>внутренний</t>
        </is>
      </c>
      <c r="G34">
        <f>A34&amp;B34&amp;C34</f>
        <v/>
      </c>
      <c r="H34">
        <f>SUMIF(Выплаты!G:G,G34,Выплаты!H:H)</f>
        <v/>
      </c>
      <c r="I34">
        <f>E34-H34</f>
        <v/>
      </c>
    </row>
    <row r="35">
      <c r="A35" t="inlineStr">
        <is>
          <t>АИ</t>
        </is>
      </c>
      <c r="B35" t="inlineStr">
        <is>
          <t>логистика</t>
        </is>
      </c>
      <c r="C35" t="inlineStr">
        <is>
          <t>водитель</t>
        </is>
      </c>
      <c r="D35" t="n">
        <v>12000</v>
      </c>
      <c r="E35" t="n">
        <v>45000</v>
      </c>
      <c r="F35" t="inlineStr">
        <is>
          <t>внешний</t>
        </is>
      </c>
      <c r="G35">
        <f>A35&amp;B35&amp;C35</f>
        <v/>
      </c>
      <c r="H35">
        <f>SUMIF(Выплаты!G:G,G35,Выплаты!H:H)</f>
        <v/>
      </c>
      <c r="I35">
        <f>E35-H35</f>
        <v/>
      </c>
    </row>
    <row r="36">
      <c r="A36" t="inlineStr">
        <is>
          <t>АИ</t>
        </is>
      </c>
      <c r="B36" t="inlineStr">
        <is>
          <t>поддерживание техники в рабочем состоянии</t>
        </is>
      </c>
      <c r="C36" t="inlineStr">
        <is>
          <t>слесарь</t>
        </is>
      </c>
      <c r="D36" t="n">
        <v>9000</v>
      </c>
      <c r="E36" t="n">
        <v>350000</v>
      </c>
      <c r="F36" t="inlineStr">
        <is>
          <t>внешний</t>
        </is>
      </c>
      <c r="G36">
        <f>A36&amp;B36&amp;C36</f>
        <v/>
      </c>
      <c r="H36">
        <f>SUMIF(Выплаты!G:G,G36,Выплаты!H:H)</f>
        <v/>
      </c>
      <c r="I36">
        <f>E36-H36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A1" sqref="A1"/>
    </sheetView>
  </sheetViews>
  <sheetFormatPr baseColWidth="8" defaultRowHeight="15"/>
  <cols>
    <col hidden="1" width="13" customWidth="1" min="7" max="7"/>
  </cols>
  <sheetData>
    <row r="1">
      <c r="A1" t="inlineStr">
        <is>
          <t>Дата</t>
        </is>
      </c>
      <c r="B1" t="inlineStr">
        <is>
          <t>Сотрудник</t>
        </is>
      </c>
      <c r="C1" t="inlineStr">
        <is>
          <t>Проект</t>
        </is>
      </c>
      <c r="D1" t="inlineStr">
        <is>
          <t>Наименование задачи</t>
        </is>
      </c>
      <c r="E1" t="inlineStr">
        <is>
          <t>Должность</t>
        </is>
      </c>
      <c r="F1" t="inlineStr">
        <is>
          <t>Статус</t>
        </is>
      </c>
      <c r="G1" t="inlineStr">
        <is>
          <t>Скрытый ключ</t>
        </is>
      </c>
      <c r="H1" t="inlineStr">
        <is>
          <t>Сумма оплаты сотруднику</t>
        </is>
      </c>
      <c r="I1" t="inlineStr">
        <is>
          <t>Сумма остатка по задаче</t>
        </is>
      </c>
    </row>
    <row r="2">
      <c r="A2" t="inlineStr">
        <is>
          <t>2023-09-01 00:00:00</t>
        </is>
      </c>
      <c r="B2" t="inlineStr">
        <is>
          <t>Зеленский Андрей Михайлович</t>
        </is>
      </c>
      <c r="C2" t="inlineStr">
        <is>
          <t>АИ</t>
        </is>
      </c>
      <c r="D2" t="inlineStr">
        <is>
          <t>мониторинг рынка</t>
        </is>
      </c>
      <c r="E2" t="inlineStr">
        <is>
          <t>аналитик</t>
        </is>
      </c>
      <c r="F2" t="inlineStr">
        <is>
          <t>Зарегистрированные выплаты</t>
        </is>
      </c>
      <c r="G2">
        <f>C2&amp;D2&amp;E2</f>
        <v/>
      </c>
      <c r="H2">
        <f>VLOOKUP(B2,Сотрудники!$A:$F,2,0)+VLOOKUP(B2,Сотрудники!$A:$F,3,0)</f>
        <v/>
      </c>
      <c r="I2">
        <f>VLOOKUP(G2,Проекты!$G:$I,3,0)</f>
        <v/>
      </c>
    </row>
    <row r="3">
      <c r="A3" t="inlineStr">
        <is>
          <t>2023-09-01 00:00:00</t>
        </is>
      </c>
      <c r="B3" t="inlineStr">
        <is>
          <t>Корнилюк Игорь Николаевич</t>
        </is>
      </c>
      <c r="C3" t="inlineStr">
        <is>
          <t>АИ</t>
        </is>
      </c>
      <c r="D3" t="inlineStr">
        <is>
          <t>логистика</t>
        </is>
      </c>
      <c r="E3" t="inlineStr">
        <is>
          <t>водитель</t>
        </is>
      </c>
      <c r="F3" t="inlineStr">
        <is>
          <t>Зарегистрированные выплаты</t>
        </is>
      </c>
      <c r="G3">
        <f>C3&amp;D3&amp;E3</f>
        <v/>
      </c>
      <c r="H3">
        <f>VLOOKUP(B3,Сотрудники!$A:$F,2,0)+VLOOKUP(B3,Сотрудники!$A:$F,3,0)</f>
        <v/>
      </c>
      <c r="I3">
        <f>VLOOKUP(G3,Проекты!$G:$I,3,0)</f>
        <v/>
      </c>
    </row>
    <row r="4">
      <c r="A4" t="inlineStr">
        <is>
          <t>2023-02-01 00:00:00</t>
        </is>
      </c>
      <c r="B4" t="inlineStr">
        <is>
          <t>Александрин Юрий Петрович</t>
        </is>
      </c>
      <c r="C4" t="inlineStr">
        <is>
          <t>Пик</t>
        </is>
      </c>
      <c r="D4" t="inlineStr">
        <is>
          <t>разработка безопасных излучений</t>
        </is>
      </c>
      <c r="E4" t="inlineStr">
        <is>
          <t xml:space="preserve">ученый </t>
        </is>
      </c>
      <c r="F4" t="inlineStr">
        <is>
          <t>Зарегистрированные выплаты</t>
        </is>
      </c>
      <c r="G4">
        <f>C4&amp;D4&amp;E4</f>
        <v/>
      </c>
      <c r="H4">
        <f>VLOOKUP(B4,Сотрудники!$A:$F,2,0)+VLOOKUP(B4,Сотрудники!$A:$F,3,0)</f>
        <v/>
      </c>
      <c r="I4">
        <f>VLOOKUP(G4,Проекты!$G:$I,3,0)</f>
        <v/>
      </c>
    </row>
    <row r="5">
      <c r="A5" t="inlineStr">
        <is>
          <t>2023-02-01 00:00:00</t>
        </is>
      </c>
      <c r="B5" t="inlineStr">
        <is>
          <t>Криворотова Анна Юрьевна</t>
        </is>
      </c>
      <c r="C5" t="inlineStr">
        <is>
          <t>НИС</t>
        </is>
      </c>
      <c r="D5" t="inlineStr">
        <is>
          <t>управлять всеми процессами коробля</t>
        </is>
      </c>
      <c r="E5" t="inlineStr">
        <is>
          <t>капитан</t>
        </is>
      </c>
      <c r="F5" t="inlineStr">
        <is>
          <t>Зарегистрированные выплаты</t>
        </is>
      </c>
      <c r="G5">
        <f>C5&amp;D5&amp;E5</f>
        <v/>
      </c>
      <c r="H5">
        <f>VLOOKUP(B5,Сотрудники!$A:$F,2,0)+VLOOKUP(B5,Сотрудники!$A:$F,3,0)</f>
        <v/>
      </c>
      <c r="I5">
        <f>VLOOKUP(G5,Проекты!$G:$I,3,0)</f>
        <v/>
      </c>
    </row>
    <row r="6">
      <c r="A6" t="inlineStr">
        <is>
          <t>2023-01-01 00:00:00</t>
        </is>
      </c>
      <c r="B6" t="inlineStr">
        <is>
          <t>Чувилин Дниил Семенович</t>
        </is>
      </c>
      <c r="C6" t="inlineStr">
        <is>
          <t>Пик</t>
        </is>
      </c>
      <c r="D6" t="inlineStr">
        <is>
          <t>тестировка мобильных приложений</t>
        </is>
      </c>
      <c r="E6" t="inlineStr">
        <is>
          <t>IT-специалист</t>
        </is>
      </c>
      <c r="F6" t="inlineStr">
        <is>
          <t>Зарегистрированные выплаты</t>
        </is>
      </c>
      <c r="G6">
        <f>C6&amp;D6&amp;E6</f>
        <v/>
      </c>
      <c r="H6">
        <f>VLOOKUP(B6,Сотрудники!$A:$F,2,0)+VLOOKUP(B6,Сотрудники!$A:$F,3,0)</f>
        <v/>
      </c>
      <c r="I6">
        <f>VLOOKUP(G6,Проекты!$G:$I,3,0)</f>
        <v/>
      </c>
    </row>
    <row r="7">
      <c r="A7" t="inlineStr">
        <is>
          <t>2023-09-01 00:00:00</t>
        </is>
      </c>
      <c r="B7" t="inlineStr">
        <is>
          <t>Иванова Мария Дмитриевна</t>
        </is>
      </c>
      <c r="C7" t="inlineStr">
        <is>
          <t>АИ</t>
        </is>
      </c>
      <c r="D7" t="inlineStr">
        <is>
          <t>бухгалтерия</t>
        </is>
      </c>
      <c r="E7" t="inlineStr">
        <is>
          <t>бухгалтер</t>
        </is>
      </c>
      <c r="F7" t="inlineStr">
        <is>
          <t>Зарегистрированные выплаты</t>
        </is>
      </c>
      <c r="G7">
        <f>C7&amp;D7&amp;E7</f>
        <v/>
      </c>
      <c r="H7">
        <f>VLOOKUP(B7,Сотрудники!$A:$F,2,0)+VLOOKUP(B7,Сотрудники!$A:$F,3,0)</f>
        <v/>
      </c>
      <c r="I7">
        <f>VLOOKUP(G7,Проекты!$G:$I,3,0)</f>
        <v/>
      </c>
    </row>
    <row r="8">
      <c r="A8" t="inlineStr">
        <is>
          <t>2023-09-01 00:00:00</t>
        </is>
      </c>
      <c r="B8" t="inlineStr">
        <is>
          <t>Зайцев Павел Михайлович</t>
        </is>
      </c>
      <c r="C8" t="inlineStr">
        <is>
          <t>Пик</t>
        </is>
      </c>
      <c r="D8" t="inlineStr">
        <is>
          <t>разработка мобильных приложений</t>
        </is>
      </c>
      <c r="E8" t="inlineStr">
        <is>
          <t>IT-специалист</t>
        </is>
      </c>
      <c r="F8" t="inlineStr">
        <is>
          <t>Предлагаемые выплаты</t>
        </is>
      </c>
      <c r="G8">
        <f>C8&amp;D8&amp;E8</f>
        <v/>
      </c>
      <c r="H8">
        <f>VLOOKUP(B8,Сотрудники!$A:$F,2,0)+VLOOKUP(B8,Сотрудники!$A:$F,3,0)</f>
        <v/>
      </c>
      <c r="I8">
        <f>VLOOKUP(G8,Проекты!$G:$I,3,0)</f>
        <v/>
      </c>
    </row>
    <row r="9">
      <c r="A9" t="inlineStr">
        <is>
          <t>2023-09-01 00:00:00</t>
        </is>
      </c>
      <c r="B9" t="inlineStr">
        <is>
          <t>Смирнов Макар Русланович</t>
        </is>
      </c>
      <c r="C9" t="inlineStr">
        <is>
          <t>Пик</t>
        </is>
      </c>
      <c r="D9" t="inlineStr">
        <is>
          <t>разработка мобильных приложений</t>
        </is>
      </c>
      <c r="E9" t="inlineStr">
        <is>
          <t>IT-специалист</t>
        </is>
      </c>
      <c r="F9" t="inlineStr">
        <is>
          <t>Предлагаемые выплаты</t>
        </is>
      </c>
      <c r="G9">
        <f>C9&amp;D9&amp;E9</f>
        <v/>
      </c>
      <c r="H9">
        <f>VLOOKUP(B9,Сотрудники!$A:$F,2,0)+VLOOKUP(B9,Сотрудники!$A:$F,3,0)</f>
        <v/>
      </c>
      <c r="I9">
        <f>VLOOKUP(G9,Проекты!$G:$I,3,0)</f>
        <v/>
      </c>
    </row>
    <row r="10">
      <c r="A10" t="inlineStr">
        <is>
          <t>2023-09-01 00:00:00</t>
        </is>
      </c>
      <c r="B10" t="inlineStr">
        <is>
          <t>Андреев Серафим Игоревич</t>
        </is>
      </c>
      <c r="C10" t="inlineStr">
        <is>
          <t>Пик</t>
        </is>
      </c>
      <c r="D10" t="inlineStr">
        <is>
          <t>поддерживание техники в рабочем состоянии</t>
        </is>
      </c>
      <c r="E10" t="inlineStr">
        <is>
          <t>уборщик</t>
        </is>
      </c>
      <c r="F10" t="inlineStr">
        <is>
          <t>Предлагаемые выплаты</t>
        </is>
      </c>
      <c r="G10">
        <f>C10&amp;D10&amp;E10</f>
        <v/>
      </c>
      <c r="H10">
        <f>VLOOKUP(B10,Сотрудники!$A:$F,2,0)+VLOOKUP(B10,Сотрудники!$A:$F,3,0)</f>
        <v/>
      </c>
      <c r="I10">
        <f>VLOOKUP(G10,Проекты!$G:$I,3,0)</f>
        <v/>
      </c>
    </row>
    <row r="11">
      <c r="A11" t="inlineStr">
        <is>
          <t>2023-09-01 00:00:00</t>
        </is>
      </c>
      <c r="B11" t="inlineStr">
        <is>
          <t>Добрынина Амира Владимировна</t>
        </is>
      </c>
      <c r="C11" t="inlineStr">
        <is>
          <t>Пик</t>
        </is>
      </c>
      <c r="D11" t="inlineStr">
        <is>
          <t>мониторинг рейтинга и анализ</t>
        </is>
      </c>
      <c r="E11" t="inlineStr">
        <is>
          <t>агент рекламный</t>
        </is>
      </c>
      <c r="F11" t="inlineStr">
        <is>
          <t>Предлагаемые выплаты</t>
        </is>
      </c>
      <c r="G11">
        <f>C11&amp;D11&amp;E11</f>
        <v/>
      </c>
      <c r="H11">
        <f>VLOOKUP(B11,Сотрудники!$A:$F,2,0)+VLOOKUP(B11,Сотрудники!$A:$F,3,0)</f>
        <v/>
      </c>
      <c r="I11">
        <f>VLOOKUP(G11,Проекты!$G:$I,3,0)</f>
        <v/>
      </c>
    </row>
    <row r="12">
      <c r="A12" t="inlineStr">
        <is>
          <t>2023-09-01 00:00:00</t>
        </is>
      </c>
      <c r="B12" t="inlineStr">
        <is>
          <t>Маркишин Денис Петрович</t>
        </is>
      </c>
      <c r="C12" t="inlineStr">
        <is>
          <t>Пик</t>
        </is>
      </c>
      <c r="D12" t="inlineStr">
        <is>
          <t>мониторинг рейтинга и анализ</t>
        </is>
      </c>
      <c r="E12" t="inlineStr">
        <is>
          <t>агент рекламный</t>
        </is>
      </c>
      <c r="F12" t="inlineStr">
        <is>
          <t>Предлагаемые выплаты</t>
        </is>
      </c>
      <c r="G12">
        <f>C12&amp;D12&amp;E12</f>
        <v/>
      </c>
      <c r="H12">
        <f>VLOOKUP(B12,Сотрудники!$A:$F,2,0)+VLOOKUP(B12,Сотрудники!$A:$F,3,0)</f>
        <v/>
      </c>
      <c r="I12">
        <f>VLOOKUP(G12,Проекты!$G:$I,3,0)</f>
        <v/>
      </c>
    </row>
    <row r="13">
      <c r="A13" t="inlineStr">
        <is>
          <t>2023-09-01 00:00:00</t>
        </is>
      </c>
      <c r="B13" t="inlineStr">
        <is>
          <t>Чувилин Дниил Семенович</t>
        </is>
      </c>
      <c r="C13" t="inlineStr">
        <is>
          <t>Пик</t>
        </is>
      </c>
      <c r="D13" t="inlineStr">
        <is>
          <t>мониторинг рейтинга и анализ</t>
        </is>
      </c>
      <c r="E13" t="inlineStr">
        <is>
          <t>агент рекламный</t>
        </is>
      </c>
      <c r="F13" t="inlineStr">
        <is>
          <t>Предлагаемые выплаты</t>
        </is>
      </c>
      <c r="G13">
        <f>C13&amp;D13&amp;E13</f>
        <v/>
      </c>
      <c r="H13">
        <f>VLOOKUP(B13,Сотрудники!$A:$F,2,0)+VLOOKUP(B13,Сотрудники!$A:$F,3,0)</f>
        <v/>
      </c>
      <c r="I13">
        <f>VLOOKUP(G13,Проекты!$G:$I,3,0)</f>
        <v/>
      </c>
    </row>
    <row r="14">
      <c r="A14" t="inlineStr">
        <is>
          <t>2023-09-01 00:00:00</t>
        </is>
      </c>
      <c r="B14" t="inlineStr">
        <is>
          <t>Добрынина Амира Владимировна</t>
        </is>
      </c>
      <c r="C14" t="inlineStr">
        <is>
          <t>Пик</t>
        </is>
      </c>
      <c r="D14" t="inlineStr">
        <is>
          <t>реклама</t>
        </is>
      </c>
      <c r="E14" t="inlineStr">
        <is>
          <t>агент рекламный</t>
        </is>
      </c>
      <c r="F14" t="inlineStr">
        <is>
          <t>Предлагаемые выплаты</t>
        </is>
      </c>
      <c r="G14">
        <f>C14&amp;D14&amp;E14</f>
        <v/>
      </c>
      <c r="H14">
        <f>VLOOKUP(B14,Сотрудники!$A:$F,2,0)+VLOOKUP(B14,Сотрудники!$A:$F,3,0)</f>
        <v/>
      </c>
      <c r="I14">
        <f>VLOOKUP(G14,Проекты!$G:$I,3,0)</f>
        <v/>
      </c>
    </row>
    <row r="15">
      <c r="A15" t="inlineStr">
        <is>
          <t>2023-09-01 00:00:00</t>
        </is>
      </c>
      <c r="B15" t="inlineStr">
        <is>
          <t>Маркишин Денис Петрович</t>
        </is>
      </c>
      <c r="C15" t="inlineStr">
        <is>
          <t>Пик</t>
        </is>
      </c>
      <c r="D15" t="inlineStr">
        <is>
          <t>реклама</t>
        </is>
      </c>
      <c r="E15" t="inlineStr">
        <is>
          <t>агент рекламный</t>
        </is>
      </c>
      <c r="F15" t="inlineStr">
        <is>
          <t>Предлагаемые выплаты</t>
        </is>
      </c>
      <c r="G15">
        <f>C15&amp;D15&amp;E15</f>
        <v/>
      </c>
      <c r="H15">
        <f>VLOOKUP(B15,Сотрудники!$A:$F,2,0)+VLOOKUP(B15,Сотрудники!$A:$F,3,0)</f>
        <v/>
      </c>
      <c r="I15">
        <f>VLOOKUP(G15,Проекты!$G:$I,3,0)</f>
        <v/>
      </c>
    </row>
    <row r="16">
      <c r="A16" t="inlineStr">
        <is>
          <t>2023-09-01 00:00:00</t>
        </is>
      </c>
      <c r="B16" t="inlineStr">
        <is>
          <t>Чувилин Дниил Семенович</t>
        </is>
      </c>
      <c r="C16" t="inlineStr">
        <is>
          <t>Пик</t>
        </is>
      </c>
      <c r="D16" t="inlineStr">
        <is>
          <t>реклама</t>
        </is>
      </c>
      <c r="E16" t="inlineStr">
        <is>
          <t>агент рекламный</t>
        </is>
      </c>
      <c r="F16" t="inlineStr">
        <is>
          <t>Предлагаемые выплаты</t>
        </is>
      </c>
      <c r="G16">
        <f>C16&amp;D16&amp;E16</f>
        <v/>
      </c>
      <c r="H16">
        <f>VLOOKUP(B16,Сотрудники!$A:$F,2,0)+VLOOKUP(B16,Сотрудники!$A:$F,3,0)</f>
        <v/>
      </c>
      <c r="I16">
        <f>VLOOKUP(G16,Проекты!$G:$I,3,0)</f>
        <v/>
      </c>
    </row>
    <row r="17">
      <c r="A17" t="inlineStr">
        <is>
          <t>2023-09-01 00:00:00</t>
        </is>
      </c>
      <c r="B17" t="inlineStr">
        <is>
          <t>Клюев Марк Максимович</t>
        </is>
      </c>
      <c r="C17" t="inlineStr">
        <is>
          <t>Пик</t>
        </is>
      </c>
      <c r="D17" t="inlineStr">
        <is>
          <t>реклама</t>
        </is>
      </c>
      <c r="E17" t="inlineStr">
        <is>
          <t>главный аналитик</t>
        </is>
      </c>
      <c r="F17" t="inlineStr">
        <is>
          <t>Предлагаемые выплаты</t>
        </is>
      </c>
      <c r="G17">
        <f>C17&amp;D17&amp;E17</f>
        <v/>
      </c>
      <c r="H17">
        <f>VLOOKUP(B17,Сотрудники!$A:$F,2,0)+VLOOKUP(B17,Сотрудники!$A:$F,3,0)</f>
        <v/>
      </c>
      <c r="I17">
        <f>VLOOKUP(G17,Проекты!$G:$I,3,0)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2023-04-12T18:02:01Z</dcterms:created>
  <dcterms:modified xsi:type="dcterms:W3CDTF">2023-04-12T18:02:01Z</dcterms:modified>
</cp:coreProperties>
</file>