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ian\OneDrive\Documents\esd 2024\opt\juMP files\"/>
    </mc:Choice>
  </mc:AlternateContent>
  <xr:revisionPtr revIDLastSave="0" documentId="13_ncr:1_{726F244F-64D3-4312-AE0D-A97EFEDD69B8}" xr6:coauthVersionLast="47" xr6:coauthVersionMax="47" xr10:uidLastSave="{00000000-0000-0000-0000-000000000000}"/>
  <bookViews>
    <workbookView xWindow="-110" yWindow="-110" windowWidth="19420" windowHeight="11500" activeTab="1" xr2:uid="{2F716514-3815-4E87-9013-B86E0E9BB359}"/>
  </bookViews>
  <sheets>
    <sheet name="BOM + POR Gantt Merged" sheetId="1" r:id="rId1"/>
    <sheet name="Sheet1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  <c r="G55" i="1"/>
  <c r="G54" i="1"/>
  <c r="G53" i="1"/>
  <c r="U52" i="1"/>
  <c r="T52" i="1"/>
  <c r="AD51" i="1"/>
  <c r="AC51" i="1"/>
  <c r="AB51" i="1"/>
  <c r="AA51" i="1"/>
  <c r="Q51" i="1"/>
  <c r="P51" i="1"/>
  <c r="O51" i="1"/>
  <c r="N51" i="1"/>
  <c r="M51" i="1"/>
  <c r="L51" i="1"/>
  <c r="K51" i="1"/>
  <c r="AD50" i="1"/>
  <c r="T50" i="1"/>
  <c r="S50" i="1"/>
  <c r="R50" i="1"/>
  <c r="Q50" i="1"/>
  <c r="P50" i="1"/>
  <c r="O50" i="1"/>
  <c r="N50" i="1"/>
  <c r="M50" i="1"/>
  <c r="L50" i="1"/>
  <c r="K50" i="1"/>
  <c r="AD49" i="1"/>
  <c r="AC49" i="1"/>
  <c r="AB49" i="1"/>
  <c r="AA49" i="1"/>
  <c r="O49" i="1"/>
  <c r="N49" i="1"/>
  <c r="M49" i="1"/>
  <c r="L49" i="1"/>
  <c r="K49" i="1"/>
  <c r="AD48" i="1"/>
  <c r="AC48" i="1"/>
  <c r="AB48" i="1"/>
  <c r="P48" i="1"/>
  <c r="O48" i="1"/>
  <c r="N48" i="1"/>
  <c r="M48" i="1"/>
  <c r="L48" i="1"/>
  <c r="K48" i="1"/>
  <c r="AD47" i="1"/>
  <c r="AC47" i="1"/>
  <c r="AB47" i="1"/>
  <c r="P47" i="1"/>
  <c r="O47" i="1"/>
  <c r="N47" i="1"/>
  <c r="M47" i="1"/>
  <c r="L47" i="1"/>
  <c r="K47" i="1"/>
  <c r="AD46" i="1"/>
  <c r="S46" i="1"/>
  <c r="R46" i="1"/>
  <c r="Q46" i="1"/>
  <c r="P46" i="1"/>
  <c r="O46" i="1"/>
  <c r="N46" i="1"/>
  <c r="M46" i="1"/>
  <c r="L46" i="1"/>
  <c r="K46" i="1"/>
  <c r="AD45" i="1"/>
  <c r="AC45" i="1"/>
  <c r="Q45" i="1"/>
  <c r="P45" i="1"/>
  <c r="O45" i="1"/>
  <c r="N45" i="1"/>
  <c r="M45" i="1"/>
  <c r="L45" i="1"/>
  <c r="K45" i="1"/>
  <c r="AD44" i="1"/>
  <c r="AC44" i="1"/>
  <c r="AB44" i="1"/>
  <c r="P44" i="1"/>
  <c r="O44" i="1"/>
  <c r="N44" i="1"/>
  <c r="M44" i="1"/>
  <c r="L44" i="1"/>
  <c r="K44" i="1"/>
  <c r="AD43" i="1"/>
  <c r="AC43" i="1"/>
  <c r="AB43" i="1"/>
  <c r="AA43" i="1"/>
  <c r="O43" i="1"/>
  <c r="N43" i="1"/>
  <c r="M43" i="1"/>
  <c r="L43" i="1"/>
  <c r="K43" i="1"/>
  <c r="AD42" i="1"/>
  <c r="AC42" i="1"/>
  <c r="AB42" i="1"/>
  <c r="AA42" i="1"/>
  <c r="P42" i="1"/>
  <c r="O42" i="1"/>
  <c r="N42" i="1"/>
  <c r="M42" i="1"/>
  <c r="L42" i="1"/>
  <c r="K42" i="1"/>
  <c r="G41" i="1"/>
  <c r="G40" i="1"/>
  <c r="G39" i="1"/>
  <c r="AD38" i="1"/>
  <c r="AA47" i="1" s="1"/>
  <c r="G38" i="1"/>
  <c r="G37" i="1"/>
  <c r="AD36" i="1"/>
  <c r="Z43" i="1" s="1"/>
  <c r="G36" i="1"/>
  <c r="AD35" i="1"/>
  <c r="Z42" i="1" s="1"/>
  <c r="AC35" i="1"/>
  <c r="AB36" i="1" s="1"/>
  <c r="AB35" i="1"/>
  <c r="AA36" i="1" s="1"/>
  <c r="AA35" i="1"/>
  <c r="Z36" i="1" s="1"/>
  <c r="Z35" i="1"/>
  <c r="V42" i="1" s="1"/>
  <c r="Y35" i="1"/>
  <c r="X36" i="1" s="1"/>
  <c r="X35" i="1"/>
  <c r="W36" i="1" s="1"/>
  <c r="W35" i="1"/>
  <c r="V36" i="1" s="1"/>
  <c r="V35" i="1"/>
  <c r="R42" i="1" s="1"/>
  <c r="U35" i="1"/>
  <c r="T36" i="1" s="1"/>
  <c r="G35" i="1"/>
  <c r="AD34" i="1"/>
  <c r="AC34" i="1"/>
  <c r="AB34" i="1"/>
  <c r="AA34" i="1"/>
  <c r="P34" i="1"/>
  <c r="O34" i="1"/>
  <c r="N34" i="1"/>
  <c r="M34" i="1"/>
  <c r="L34" i="1"/>
  <c r="K34" i="1"/>
  <c r="AD33" i="1"/>
  <c r="S33" i="1"/>
  <c r="R33" i="1"/>
  <c r="Q33" i="1"/>
  <c r="P33" i="1"/>
  <c r="O33" i="1"/>
  <c r="N33" i="1"/>
  <c r="M33" i="1"/>
  <c r="L33" i="1"/>
  <c r="K33" i="1"/>
  <c r="AD32" i="1"/>
  <c r="AC32" i="1"/>
  <c r="AB32" i="1"/>
  <c r="P32" i="1"/>
  <c r="O32" i="1"/>
  <c r="N32" i="1"/>
  <c r="M32" i="1"/>
  <c r="L32" i="1"/>
  <c r="K32" i="1"/>
  <c r="AD31" i="1"/>
  <c r="AC31" i="1"/>
  <c r="AB31" i="1"/>
  <c r="O31" i="1"/>
  <c r="N31" i="1"/>
  <c r="M31" i="1"/>
  <c r="L31" i="1"/>
  <c r="K31" i="1"/>
  <c r="AD30" i="1"/>
  <c r="AC30" i="1"/>
  <c r="AB30" i="1"/>
  <c r="AA30" i="1"/>
  <c r="N30" i="1"/>
  <c r="M30" i="1"/>
  <c r="L30" i="1"/>
  <c r="K30" i="1"/>
  <c r="AD29" i="1"/>
  <c r="Q29" i="1"/>
  <c r="P29" i="1"/>
  <c r="O29" i="1"/>
  <c r="N29" i="1"/>
  <c r="M29" i="1"/>
  <c r="L29" i="1"/>
  <c r="K29" i="1"/>
  <c r="AD28" i="1"/>
  <c r="AC28" i="1"/>
  <c r="AB28" i="1"/>
  <c r="O28" i="1"/>
  <c r="N28" i="1"/>
  <c r="M28" i="1"/>
  <c r="L28" i="1"/>
  <c r="K28" i="1"/>
  <c r="AD27" i="1"/>
  <c r="AC27" i="1"/>
  <c r="AB27" i="1"/>
  <c r="AA27" i="1"/>
  <c r="Z27" i="1"/>
  <c r="Y27" i="1"/>
  <c r="X27" i="1"/>
  <c r="W27" i="1"/>
  <c r="AD26" i="1"/>
  <c r="AC26" i="1"/>
  <c r="Q26" i="1"/>
  <c r="P26" i="1"/>
  <c r="O26" i="1"/>
  <c r="N26" i="1"/>
  <c r="M26" i="1"/>
  <c r="L26" i="1"/>
  <c r="K26" i="1"/>
  <c r="AD25" i="1"/>
  <c r="AC25" i="1"/>
  <c r="AB25" i="1"/>
  <c r="AA25" i="1"/>
  <c r="O25" i="1"/>
  <c r="N25" i="1"/>
  <c r="M25" i="1"/>
  <c r="L25" i="1"/>
  <c r="K25" i="1"/>
  <c r="AD24" i="1"/>
  <c r="AC24" i="1"/>
  <c r="AB24" i="1"/>
  <c r="AA24" i="1"/>
  <c r="P24" i="1"/>
  <c r="O24" i="1"/>
  <c r="N24" i="1"/>
  <c r="M24" i="1"/>
  <c r="L24" i="1"/>
  <c r="K24" i="1"/>
  <c r="AD23" i="1"/>
  <c r="S23" i="1"/>
  <c r="R23" i="1"/>
  <c r="Q23" i="1"/>
  <c r="P23" i="1"/>
  <c r="O23" i="1"/>
  <c r="N23" i="1"/>
  <c r="M23" i="1"/>
  <c r="L23" i="1"/>
  <c r="K23" i="1"/>
  <c r="G22" i="1"/>
  <c r="G21" i="1"/>
  <c r="AD20" i="1"/>
  <c r="AA28" i="1" s="1"/>
  <c r="G20" i="1"/>
  <c r="AD19" i="1"/>
  <c r="AB26" i="1" s="1"/>
  <c r="G19" i="1"/>
  <c r="AD18" i="1"/>
  <c r="Z24" i="1" s="1"/>
  <c r="AC18" i="1"/>
  <c r="Y24" i="1" s="1"/>
  <c r="AB18" i="1"/>
  <c r="AA23" i="1" s="1"/>
  <c r="AA18" i="1"/>
  <c r="Z23" i="1" s="1"/>
  <c r="Z18" i="1"/>
  <c r="V24" i="1" s="1"/>
  <c r="Y18" i="1"/>
  <c r="U24" i="1" s="1"/>
  <c r="X18" i="1"/>
  <c r="W19" i="1" s="1"/>
  <c r="W18" i="1"/>
  <c r="V19" i="1" s="1"/>
  <c r="V18" i="1"/>
  <c r="U19" i="1" s="1"/>
  <c r="U18" i="1"/>
  <c r="Q24" i="1" s="1"/>
  <c r="G18" i="1"/>
  <c r="AD17" i="1"/>
  <c r="AC17" i="1"/>
  <c r="AB17" i="1"/>
  <c r="P17" i="1"/>
  <c r="O17" i="1"/>
  <c r="N17" i="1"/>
  <c r="M17" i="1"/>
  <c r="L17" i="1"/>
  <c r="K17" i="1"/>
  <c r="AD16" i="1"/>
  <c r="AC16" i="1"/>
  <c r="AB16" i="1"/>
  <c r="O16" i="1"/>
  <c r="N16" i="1"/>
  <c r="M16" i="1"/>
  <c r="L16" i="1"/>
  <c r="K16" i="1"/>
  <c r="AD15" i="1"/>
  <c r="AC15" i="1"/>
  <c r="AB15" i="1"/>
  <c r="AA15" i="1"/>
  <c r="N15" i="1"/>
  <c r="M15" i="1"/>
  <c r="L15" i="1"/>
  <c r="K15" i="1"/>
  <c r="AD14" i="1"/>
  <c r="Q14" i="1"/>
  <c r="P14" i="1"/>
  <c r="O14" i="1"/>
  <c r="N14" i="1"/>
  <c r="M14" i="1"/>
  <c r="L14" i="1"/>
  <c r="K14" i="1"/>
  <c r="AD13" i="1"/>
  <c r="AC13" i="1"/>
  <c r="AB13" i="1"/>
  <c r="O13" i="1"/>
  <c r="N13" i="1"/>
  <c r="M13" i="1"/>
  <c r="L13" i="1"/>
  <c r="K13" i="1"/>
  <c r="AD12" i="1"/>
  <c r="AC12" i="1"/>
  <c r="AB12" i="1"/>
  <c r="P12" i="1"/>
  <c r="AD11" i="1"/>
  <c r="AC11" i="1"/>
  <c r="Q11" i="1"/>
  <c r="P11" i="1"/>
  <c r="O11" i="1"/>
  <c r="N11" i="1"/>
  <c r="M11" i="1"/>
  <c r="L11" i="1"/>
  <c r="K11" i="1"/>
  <c r="AD10" i="1"/>
  <c r="AC10" i="1"/>
  <c r="AB10" i="1"/>
  <c r="P10" i="1"/>
  <c r="O10" i="1"/>
  <c r="N10" i="1"/>
  <c r="M10" i="1"/>
  <c r="L10" i="1"/>
  <c r="K10" i="1"/>
  <c r="AD9" i="1"/>
  <c r="AC9" i="1"/>
  <c r="AB9" i="1"/>
  <c r="AA9" i="1"/>
  <c r="O9" i="1"/>
  <c r="N9" i="1"/>
  <c r="M9" i="1"/>
  <c r="L9" i="1"/>
  <c r="K9" i="1"/>
  <c r="AD8" i="1"/>
  <c r="R8" i="1"/>
  <c r="Q8" i="1"/>
  <c r="P8" i="1"/>
  <c r="O8" i="1"/>
  <c r="N8" i="1"/>
  <c r="M8" i="1"/>
  <c r="L8" i="1"/>
  <c r="K8" i="1"/>
  <c r="AD7" i="1"/>
  <c r="AC7" i="1"/>
  <c r="AB7" i="1"/>
  <c r="AA7" i="1"/>
  <c r="G6" i="1"/>
  <c r="AD5" i="1"/>
  <c r="AA16" i="1" s="1"/>
  <c r="G5" i="1"/>
  <c r="AD4" i="1"/>
  <c r="AC8" i="1" s="1"/>
  <c r="G4" i="1"/>
  <c r="G3" i="1"/>
  <c r="AD2" i="1"/>
  <c r="AD3" i="1" s="1"/>
  <c r="AC2" i="1"/>
  <c r="AC3" i="1" s="1"/>
  <c r="AB2" i="1"/>
  <c r="AB3" i="1" s="1"/>
  <c r="AA2" i="1"/>
  <c r="AA3" i="1" s="1"/>
  <c r="Z2" i="1"/>
  <c r="Z3" i="1" s="1"/>
  <c r="Y2" i="1"/>
  <c r="Y3" i="1" s="1"/>
  <c r="X2" i="1"/>
  <c r="X3" i="1" s="1"/>
  <c r="W4" i="1" s="1"/>
  <c r="W2" i="1"/>
  <c r="W3" i="1" s="1"/>
  <c r="V2" i="1"/>
  <c r="V3" i="1" s="1"/>
  <c r="U2" i="1"/>
  <c r="U3" i="1" s="1"/>
  <c r="Q7" i="1" s="1"/>
  <c r="G2" i="1"/>
  <c r="AC36" i="1" l="1"/>
  <c r="Y43" i="1" s="1"/>
  <c r="U36" i="1"/>
  <c r="S45" i="1" s="1"/>
  <c r="Y36" i="1"/>
  <c r="V44" i="1" s="1"/>
  <c r="W42" i="1"/>
  <c r="S42" i="1"/>
  <c r="X4" i="1"/>
  <c r="V11" i="1" s="1"/>
  <c r="U7" i="1"/>
  <c r="Y7" i="1"/>
  <c r="AB4" i="1"/>
  <c r="AA5" i="1" s="1"/>
  <c r="W15" i="1" s="1"/>
  <c r="AA44" i="1"/>
  <c r="Z9" i="1"/>
  <c r="W24" i="1"/>
  <c r="AA13" i="1"/>
  <c r="Z15" i="1"/>
  <c r="X24" i="1"/>
  <c r="T19" i="1"/>
  <c r="R26" i="1" s="1"/>
  <c r="X19" i="1"/>
  <c r="T25" i="1" s="1"/>
  <c r="AA19" i="1"/>
  <c r="W25" i="1" s="1"/>
  <c r="AB19" i="1"/>
  <c r="W23" i="1"/>
  <c r="AB23" i="1"/>
  <c r="AC5" i="1"/>
  <c r="Y15" i="1" s="1"/>
  <c r="W45" i="1"/>
  <c r="X43" i="1"/>
  <c r="AC37" i="1"/>
  <c r="Z45" i="1"/>
  <c r="Y44" i="1"/>
  <c r="X7" i="1"/>
  <c r="AA4" i="1"/>
  <c r="R45" i="1"/>
  <c r="U37" i="1"/>
  <c r="Q44" i="1"/>
  <c r="P43" i="1"/>
  <c r="W7" i="1"/>
  <c r="Z4" i="1"/>
  <c r="Z7" i="1"/>
  <c r="AC4" i="1"/>
  <c r="S44" i="1"/>
  <c r="R43" i="1"/>
  <c r="W37" i="1"/>
  <c r="T45" i="1"/>
  <c r="T44" i="1"/>
  <c r="S43" i="1"/>
  <c r="X37" i="1"/>
  <c r="U45" i="1"/>
  <c r="T10" i="1"/>
  <c r="V5" i="1"/>
  <c r="S9" i="1"/>
  <c r="U11" i="1"/>
  <c r="V8" i="1"/>
  <c r="T12" i="1"/>
  <c r="U44" i="1"/>
  <c r="T43" i="1"/>
  <c r="Y37" i="1"/>
  <c r="V45" i="1"/>
  <c r="U10" i="1"/>
  <c r="W44" i="1"/>
  <c r="V43" i="1"/>
  <c r="AA37" i="1"/>
  <c r="X45" i="1"/>
  <c r="W43" i="1"/>
  <c r="AB37" i="1"/>
  <c r="Y45" i="1"/>
  <c r="X44" i="1"/>
  <c r="R25" i="1"/>
  <c r="U20" i="1"/>
  <c r="T26" i="1"/>
  <c r="U4" i="1"/>
  <c r="R7" i="1"/>
  <c r="V4" i="1"/>
  <c r="S7" i="1"/>
  <c r="S26" i="1"/>
  <c r="Q25" i="1"/>
  <c r="T20" i="1"/>
  <c r="S25" i="1"/>
  <c r="V20" i="1"/>
  <c r="U26" i="1"/>
  <c r="V7" i="1"/>
  <c r="Y4" i="1"/>
  <c r="Y19" i="1"/>
  <c r="Q42" i="1"/>
  <c r="T7" i="1"/>
  <c r="AC14" i="1"/>
  <c r="Z19" i="1"/>
  <c r="AC20" i="1"/>
  <c r="Z25" i="1"/>
  <c r="T23" i="1"/>
  <c r="V37" i="1"/>
  <c r="AD39" i="1"/>
  <c r="T42" i="1"/>
  <c r="AA10" i="1"/>
  <c r="AC19" i="1"/>
  <c r="U23" i="1"/>
  <c r="AC29" i="1"/>
  <c r="U42" i="1"/>
  <c r="Q43" i="1"/>
  <c r="V23" i="1"/>
  <c r="R24" i="1"/>
  <c r="V27" i="1"/>
  <c r="Z30" i="1"/>
  <c r="S24" i="1"/>
  <c r="AA12" i="1"/>
  <c r="X23" i="1"/>
  <c r="T24" i="1"/>
  <c r="X42" i="1"/>
  <c r="AB45" i="1"/>
  <c r="Y23" i="1"/>
  <c r="Y42" i="1"/>
  <c r="U43" i="1"/>
  <c r="AB11" i="1"/>
  <c r="T4" i="1"/>
  <c r="AA31" i="1"/>
  <c r="AC23" i="1"/>
  <c r="R44" i="1" l="1"/>
  <c r="Z37" i="1"/>
  <c r="Y38" i="1" s="1"/>
  <c r="Z44" i="1"/>
  <c r="AD37" i="1"/>
  <c r="AC46" i="1" s="1"/>
  <c r="AA45" i="1"/>
  <c r="P25" i="1"/>
  <c r="W5" i="1"/>
  <c r="T16" i="1" s="1"/>
  <c r="T9" i="1"/>
  <c r="AB6" i="1"/>
  <c r="Y17" i="1" s="1"/>
  <c r="AB14" i="1"/>
  <c r="Y10" i="1"/>
  <c r="Z16" i="1"/>
  <c r="W8" i="1"/>
  <c r="Z14" i="1"/>
  <c r="V26" i="1"/>
  <c r="X9" i="1"/>
  <c r="U12" i="1"/>
  <c r="Z20" i="1"/>
  <c r="AA21" i="1" s="1"/>
  <c r="S20" i="1"/>
  <c r="O30" i="1" s="1"/>
  <c r="Y12" i="1"/>
  <c r="X16" i="1"/>
  <c r="AA8" i="1"/>
  <c r="Z11" i="1"/>
  <c r="X13" i="1"/>
  <c r="Z26" i="1"/>
  <c r="X25" i="1"/>
  <c r="AA20" i="1"/>
  <c r="Y26" i="1"/>
  <c r="W20" i="1"/>
  <c r="S30" i="1" s="1"/>
  <c r="AD6" i="1"/>
  <c r="AA17" i="1" s="1"/>
  <c r="Z13" i="1"/>
  <c r="Y9" i="1"/>
  <c r="AB8" i="1"/>
  <c r="AA11" i="1"/>
  <c r="Z12" i="1"/>
  <c r="Z10" i="1"/>
  <c r="AB5" i="1"/>
  <c r="P30" i="1"/>
  <c r="L27" i="1"/>
  <c r="S29" i="1"/>
  <c r="U21" i="1"/>
  <c r="Q28" i="1"/>
  <c r="Q31" i="1"/>
  <c r="AD21" i="1"/>
  <c r="AA32" i="1" s="1"/>
  <c r="Z28" i="1"/>
  <c r="Z31" i="1"/>
  <c r="Y30" i="1"/>
  <c r="U27" i="1"/>
  <c r="AB29" i="1"/>
  <c r="Y5" i="1"/>
  <c r="V9" i="1"/>
  <c r="Y8" i="1"/>
  <c r="X11" i="1"/>
  <c r="W12" i="1"/>
  <c r="W10" i="1"/>
  <c r="X46" i="1"/>
  <c r="X38" i="1"/>
  <c r="S10" i="1"/>
  <c r="U5" i="1"/>
  <c r="R9" i="1"/>
  <c r="U8" i="1"/>
  <c r="T11" i="1"/>
  <c r="S12" i="1"/>
  <c r="R12" i="1"/>
  <c r="R10" i="1"/>
  <c r="T5" i="1"/>
  <c r="Q9" i="1"/>
  <c r="T8" i="1"/>
  <c r="S11" i="1"/>
  <c r="Z46" i="1"/>
  <c r="Z38" i="1"/>
  <c r="R15" i="1"/>
  <c r="U14" i="1"/>
  <c r="W6" i="1"/>
  <c r="T17" i="1" s="1"/>
  <c r="S13" i="1"/>
  <c r="S16" i="1"/>
  <c r="T38" i="1"/>
  <c r="T46" i="1"/>
  <c r="V25" i="1"/>
  <c r="Y20" i="1"/>
  <c r="X26" i="1"/>
  <c r="Q30" i="1"/>
  <c r="M27" i="1"/>
  <c r="T29" i="1"/>
  <c r="V21" i="1"/>
  <c r="R28" i="1"/>
  <c r="R31" i="1"/>
  <c r="AA48" i="1"/>
  <c r="AD40" i="1"/>
  <c r="Z49" i="1" s="1"/>
  <c r="AA26" i="1"/>
  <c r="Y25" i="1"/>
  <c r="AB20" i="1"/>
  <c r="Z5" i="1"/>
  <c r="W9" i="1"/>
  <c r="Z8" i="1"/>
  <c r="Y11" i="1"/>
  <c r="X12" i="1"/>
  <c r="X10" i="1"/>
  <c r="W46" i="1"/>
  <c r="W38" i="1"/>
  <c r="X5" i="1"/>
  <c r="U9" i="1"/>
  <c r="X8" i="1"/>
  <c r="W11" i="1"/>
  <c r="V12" i="1"/>
  <c r="V10" i="1"/>
  <c r="U38" i="1"/>
  <c r="U46" i="1"/>
  <c r="AB46" i="1"/>
  <c r="AB38" i="1"/>
  <c r="Q12" i="1"/>
  <c r="Q10" i="1"/>
  <c r="S5" i="1"/>
  <c r="P9" i="1"/>
  <c r="S8" i="1"/>
  <c r="R11" i="1"/>
  <c r="U25" i="1"/>
  <c r="X20" i="1"/>
  <c r="W26" i="1"/>
  <c r="R30" i="1"/>
  <c r="N27" i="1"/>
  <c r="U29" i="1"/>
  <c r="S31" i="1"/>
  <c r="W21" i="1"/>
  <c r="S28" i="1"/>
  <c r="AA46" i="1"/>
  <c r="AA38" i="1"/>
  <c r="V46" i="1"/>
  <c r="V38" i="1"/>
  <c r="X6" i="1" l="1"/>
  <c r="U17" i="1" s="1"/>
  <c r="S15" i="1"/>
  <c r="V14" i="1"/>
  <c r="Y46" i="1"/>
  <c r="T21" i="1"/>
  <c r="U22" i="1" s="1"/>
  <c r="T13" i="1"/>
  <c r="AC38" i="1"/>
  <c r="Z47" i="1" s="1"/>
  <c r="Y29" i="1"/>
  <c r="R27" i="1"/>
  <c r="X21" i="1"/>
  <c r="U32" i="1" s="1"/>
  <c r="V29" i="1"/>
  <c r="V30" i="1"/>
  <c r="T28" i="1"/>
  <c r="O27" i="1"/>
  <c r="W31" i="1"/>
  <c r="T31" i="1"/>
  <c r="P31" i="1"/>
  <c r="P28" i="1"/>
  <c r="R29" i="1"/>
  <c r="K27" i="1"/>
  <c r="W28" i="1"/>
  <c r="AB21" i="1"/>
  <c r="Z29" i="1"/>
  <c r="S27" i="1"/>
  <c r="X28" i="1"/>
  <c r="W30" i="1"/>
  <c r="X31" i="1"/>
  <c r="Y39" i="1"/>
  <c r="V47" i="1"/>
  <c r="T15" i="1"/>
  <c r="W14" i="1"/>
  <c r="Y6" i="1"/>
  <c r="V17" i="1" s="1"/>
  <c r="U13" i="1"/>
  <c r="U16" i="1"/>
  <c r="R32" i="1"/>
  <c r="V22" i="1"/>
  <c r="V39" i="1"/>
  <c r="S47" i="1"/>
  <c r="W39" i="1"/>
  <c r="T47" i="1"/>
  <c r="Y47" i="1"/>
  <c r="AB39" i="1"/>
  <c r="W22" i="1"/>
  <c r="S32" i="1"/>
  <c r="AC6" i="1"/>
  <c r="Z17" i="1" s="1"/>
  <c r="Y13" i="1"/>
  <c r="Y16" i="1"/>
  <c r="AA14" i="1"/>
  <c r="X15" i="1"/>
  <c r="T32" i="1"/>
  <c r="X22" i="1"/>
  <c r="U15" i="1"/>
  <c r="X14" i="1"/>
  <c r="Z6" i="1"/>
  <c r="W17" i="1" s="1"/>
  <c r="V16" i="1"/>
  <c r="V13" i="1"/>
  <c r="P16" i="1"/>
  <c r="O15" i="1"/>
  <c r="R14" i="1"/>
  <c r="T6" i="1"/>
  <c r="Q17" i="1" s="1"/>
  <c r="P13" i="1"/>
  <c r="X47" i="1"/>
  <c r="AA39" i="1"/>
  <c r="Q16" i="1"/>
  <c r="P15" i="1"/>
  <c r="S14" i="1"/>
  <c r="U6" i="1"/>
  <c r="R17" i="1" s="1"/>
  <c r="Q13" i="1"/>
  <c r="Z21" i="1"/>
  <c r="V28" i="1"/>
  <c r="V31" i="1"/>
  <c r="U30" i="1"/>
  <c r="Q27" i="1"/>
  <c r="X29" i="1"/>
  <c r="W29" i="1"/>
  <c r="Y21" i="1"/>
  <c r="U28" i="1"/>
  <c r="U31" i="1"/>
  <c r="T30" i="1"/>
  <c r="P27" i="1"/>
  <c r="T39" i="1"/>
  <c r="Q47" i="1"/>
  <c r="AC21" i="1"/>
  <c r="Y28" i="1"/>
  <c r="AA29" i="1"/>
  <c r="Y31" i="1"/>
  <c r="X30" i="1"/>
  <c r="T27" i="1"/>
  <c r="V15" i="1"/>
  <c r="Y14" i="1"/>
  <c r="AA6" i="1"/>
  <c r="X17" i="1" s="1"/>
  <c r="W13" i="1"/>
  <c r="W16" i="1"/>
  <c r="W47" i="1"/>
  <c r="Z39" i="1"/>
  <c r="X39" i="1"/>
  <c r="U47" i="1"/>
  <c r="U39" i="1"/>
  <c r="R47" i="1"/>
  <c r="R16" i="1"/>
  <c r="Q15" i="1"/>
  <c r="T14" i="1"/>
  <c r="V6" i="1"/>
  <c r="S17" i="1" s="1"/>
  <c r="R13" i="1"/>
  <c r="X32" i="1"/>
  <c r="AB22" i="1"/>
  <c r="Q32" i="1" l="1"/>
  <c r="AC39" i="1"/>
  <c r="Z48" i="1" s="1"/>
  <c r="Y22" i="1"/>
  <c r="X33" i="1" s="1"/>
  <c r="Y32" i="1"/>
  <c r="AC22" i="1"/>
  <c r="AB40" i="1"/>
  <c r="Y48" i="1"/>
  <c r="Z32" i="1"/>
  <c r="AD22" i="1"/>
  <c r="W32" i="1"/>
  <c r="AA22" i="1"/>
  <c r="R48" i="1"/>
  <c r="U40" i="1"/>
  <c r="Q48" i="1"/>
  <c r="T40" i="1"/>
  <c r="AC40" i="1"/>
  <c r="Y49" i="1" s="1"/>
  <c r="T48" i="1"/>
  <c r="W40" i="1"/>
  <c r="S34" i="1"/>
  <c r="V33" i="1"/>
  <c r="U48" i="1"/>
  <c r="X40" i="1"/>
  <c r="W48" i="1"/>
  <c r="Z40" i="1"/>
  <c r="W33" i="1"/>
  <c r="T34" i="1"/>
  <c r="S48" i="1"/>
  <c r="V40" i="1"/>
  <c r="R34" i="1"/>
  <c r="U33" i="1"/>
  <c r="AA40" i="1"/>
  <c r="X48" i="1"/>
  <c r="V32" i="1"/>
  <c r="Z22" i="1"/>
  <c r="AA33" i="1"/>
  <c r="X34" i="1"/>
  <c r="Q34" i="1"/>
  <c r="T33" i="1"/>
  <c r="V48" i="1"/>
  <c r="Y40" i="1"/>
  <c r="U34" i="1" l="1"/>
  <c r="Y34" i="1"/>
  <c r="AB33" i="1"/>
  <c r="V34" i="1"/>
  <c r="Y33" i="1"/>
  <c r="R49" i="1"/>
  <c r="X41" i="1"/>
  <c r="Q49" i="1"/>
  <c r="W41" i="1"/>
  <c r="P49" i="1"/>
  <c r="V41" i="1"/>
  <c r="W34" i="1"/>
  <c r="Z33" i="1"/>
  <c r="S49" i="1"/>
  <c r="Y41" i="1"/>
  <c r="Z34" i="1"/>
  <c r="AC33" i="1"/>
  <c r="Z41" i="1"/>
  <c r="T49" i="1"/>
  <c r="AC41" i="1"/>
  <c r="W49" i="1"/>
  <c r="AA41" i="1"/>
  <c r="U49" i="1"/>
  <c r="AB41" i="1"/>
  <c r="V49" i="1"/>
  <c r="AD41" i="1"/>
  <c r="X49" i="1"/>
  <c r="V51" i="1" l="1"/>
  <c r="Z52" i="1"/>
  <c r="Y50" i="1"/>
  <c r="U51" i="1"/>
  <c r="Y52" i="1"/>
  <c r="X50" i="1"/>
  <c r="R51" i="1"/>
  <c r="V52" i="1"/>
  <c r="U50" i="1"/>
  <c r="Z51" i="1"/>
  <c r="AD52" i="1"/>
  <c r="AC50" i="1"/>
  <c r="S51" i="1"/>
  <c r="W52" i="1"/>
  <c r="V50" i="1"/>
  <c r="X51" i="1"/>
  <c r="AB52" i="1"/>
  <c r="AA50" i="1"/>
  <c r="W51" i="1"/>
  <c r="AA52" i="1"/>
  <c r="Z50" i="1"/>
  <c r="T51" i="1"/>
  <c r="X52" i="1"/>
  <c r="W50" i="1"/>
  <c r="Y51" i="1"/>
  <c r="AC52" i="1"/>
  <c r="AB50" i="1"/>
</calcChain>
</file>

<file path=xl/sharedStrings.xml><?xml version="1.0" encoding="utf-8"?>
<sst xmlns="http://schemas.openxmlformats.org/spreadsheetml/2006/main" count="489" uniqueCount="113">
  <si>
    <t>Final Obj</t>
  </si>
  <si>
    <t>Parent</t>
  </si>
  <si>
    <t>Child</t>
  </si>
  <si>
    <t>Subtag</t>
  </si>
  <si>
    <t>Rel. Type</t>
  </si>
  <si>
    <t>Start Node Level</t>
  </si>
  <si>
    <t>End Node Level</t>
  </si>
  <si>
    <t>Quantity</t>
  </si>
  <si>
    <t>Mass/g</t>
  </si>
  <si>
    <t>Lead Time (Weeks)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</si>
  <si>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</si>
  <si>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</si>
  <si>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</si>
  <si>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</si>
  <si>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</si>
  <si>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</si>
  <si>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</si>
  <si>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</si>
  <si>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</si>
  <si>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</si>
  <si>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</si>
  <si>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</si>
  <si>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</si>
  <si>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</si>
  <si>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</si>
  <si>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</si>
  <si>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</si>
  <si>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</si>
  <si>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</si>
  <si>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</si>
  <si>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Samsung Galaxy Tab 4 SM-T530 (2014)</t>
  </si>
  <si>
    <t xml:space="preserve">Samsung Battery </t>
  </si>
  <si>
    <t>Samsung Casing</t>
  </si>
  <si>
    <t>Samsung Display</t>
  </si>
  <si>
    <t>Samsung Interior parts</t>
  </si>
  <si>
    <t>Samsung Motherboard</t>
  </si>
  <si>
    <t>Plastic</t>
  </si>
  <si>
    <t>Plastic (S Casing)</t>
  </si>
  <si>
    <t>Steel</t>
  </si>
  <si>
    <t>Steel (S Display)</t>
  </si>
  <si>
    <t>Plastic (S Display)</t>
  </si>
  <si>
    <t>PCB</t>
  </si>
  <si>
    <t>PCB (S Display)</t>
  </si>
  <si>
    <t>Flat panel glass</t>
  </si>
  <si>
    <t>Flat panel glass (S Display)</t>
  </si>
  <si>
    <t>Other glass</t>
  </si>
  <si>
    <t>Copper</t>
  </si>
  <si>
    <t>Copper (S Int)</t>
  </si>
  <si>
    <t>Steel (S Int)</t>
  </si>
  <si>
    <t>Plastic (S Int)</t>
  </si>
  <si>
    <t>PCB (S Int)</t>
  </si>
  <si>
    <t>PCB (S MB)</t>
  </si>
  <si>
    <t>Dell 23" S2316M LED monitor (2016)</t>
  </si>
  <si>
    <t>Dell Casing</t>
  </si>
  <si>
    <t>Dell Display</t>
  </si>
  <si>
    <t>Dell Interiors</t>
  </si>
  <si>
    <t>Dell Motherboard</t>
  </si>
  <si>
    <t>Dell Stand</t>
  </si>
  <si>
    <t>Steel (D Casing)</t>
  </si>
  <si>
    <t>Plastic (D Casing)</t>
  </si>
  <si>
    <t>Plastic (D Display)</t>
  </si>
  <si>
    <t>Flat panel glass (D Display)</t>
  </si>
  <si>
    <t>Aluminium</t>
  </si>
  <si>
    <t>Copper (D Int)</t>
  </si>
  <si>
    <t>Steel (D Int)</t>
  </si>
  <si>
    <t>Plastic (D Int)</t>
  </si>
  <si>
    <t>PCB (D Int)</t>
  </si>
  <si>
    <t>PCB (D MB)</t>
  </si>
  <si>
    <t>Steel (D Stand)</t>
  </si>
  <si>
    <t>Plastic (D Stand)</t>
  </si>
  <si>
    <t>LG Smart TV 43" 43UH610A-UJ (2016)</t>
  </si>
  <si>
    <t xml:space="preserve">LG Case </t>
  </si>
  <si>
    <t xml:space="preserve">LG Display </t>
  </si>
  <si>
    <t xml:space="preserve">LG Inner frame </t>
  </si>
  <si>
    <t xml:space="preserve">LG Motherboard </t>
  </si>
  <si>
    <t>LG Power supply board</t>
  </si>
  <si>
    <t>LG Speakers</t>
  </si>
  <si>
    <t>LG Other components</t>
  </si>
  <si>
    <t>Plastic (L Case)</t>
  </si>
  <si>
    <t>Plastic (L Display)</t>
  </si>
  <si>
    <t>PCB (L Display)</t>
  </si>
  <si>
    <t>Flat panel glass (L Display)</t>
  </si>
  <si>
    <t>Steel (L Inner)</t>
  </si>
  <si>
    <t>PCB (L MB)</t>
  </si>
  <si>
    <t>PCB (L PSB)</t>
  </si>
  <si>
    <t>Plastic (L Speakers)</t>
  </si>
  <si>
    <t>Steel (L Other)</t>
  </si>
  <si>
    <t>Plastic (L Other)</t>
  </si>
  <si>
    <t>Others</t>
  </si>
  <si>
    <t>Task ID</t>
  </si>
  <si>
    <t>Task Name</t>
  </si>
  <si>
    <t>Samsung Battery</t>
  </si>
  <si>
    <t>LG Case</t>
  </si>
  <si>
    <t>LG Display</t>
  </si>
  <si>
    <t>LG Inner frame</t>
  </si>
  <si>
    <t>LG Motherboard</t>
  </si>
  <si>
    <t>Duration</t>
  </si>
  <si>
    <t>Predecessors</t>
  </si>
  <si>
    <t>-</t>
  </si>
  <si>
    <t>Successors</t>
  </si>
  <si>
    <t>2,3,4,5,6</t>
  </si>
  <si>
    <t>7,8,9,10,11,12</t>
  </si>
  <si>
    <t>13,14,15,16</t>
  </si>
  <si>
    <t>19,20,21,22,23</t>
  </si>
  <si>
    <t>24,25</t>
  </si>
  <si>
    <t>26,27</t>
  </si>
  <si>
    <t>28,29,30,31,32</t>
  </si>
  <si>
    <t>34,35</t>
  </si>
  <si>
    <t>37,38,39,40,41,42,43</t>
  </si>
  <si>
    <t>45,46,47</t>
  </si>
  <si>
    <t>52,53,54</t>
  </si>
  <si>
    <t>combined assembly</t>
  </si>
  <si>
    <t>1,18,36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</si>
</sst>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242424"/>
      <name val="Aptos Narrow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747474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3" fillId="0" borderId="2" xfId="0" applyFont="1" applyBorder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4" fontId="4" fillId="3" borderId="3" xfId="0" applyNumberFormat="1" applyFont="1" applyFill="1" applyBorder="1"/>
    <xf numFmtId="4" fontId="4" fillId="3" borderId="2" xfId="0" applyNumberFormat="1" applyFont="1" applyFill="1" applyBorder="1"/>
    <xf numFmtId="0" fontId="4" fillId="3" borderId="2" xfId="0" applyFont="1" applyFill="1" applyBorder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7913-0C88-4FDE-AA49-F1645D4E5679}">
  <sheetPr>
    <tabColor rgb="FFFFFF00"/>
  </sheetPr>
  <dimension ref="A1:AD55"/>
  <sheetViews>
    <sheetView topLeftCell="A22" zoomScale="61" zoomScaleNormal="100" workbookViewId="0">
      <selection activeCell="D56" sqref="A1:D56"/>
    </sheetView>
  </sheetViews>
  <sheetFormatPr defaultRowHeight="14.5" x14ac:dyDescent="0.35"/>
  <cols>
    <col min="1" max="2" width="35" bestFit="1" customWidth="1"/>
    <col min="3" max="3" width="21.453125" bestFit="1" customWidth="1"/>
    <col min="4" max="4" width="21.453125" customWidth="1"/>
    <col min="5" max="5" width="8.7265625" bestFit="1" customWidth="1"/>
    <col min="6" max="6" width="15" bestFit="1" customWidth="1"/>
    <col min="7" max="7" width="14.26953125" bestFit="1" customWidth="1"/>
    <col min="8" max="8" width="8.453125" bestFit="1" customWidth="1"/>
    <col min="9" max="9" width="8.1796875" bestFit="1" customWidth="1"/>
    <col min="10" max="10" width="8.453125" customWidth="1"/>
    <col min="11" max="14" width="7.1796875" bestFit="1" customWidth="1"/>
    <col min="15" max="19" width="8" bestFit="1" customWidth="1"/>
    <col min="20" max="20" width="8.1796875" bestFit="1" customWidth="1"/>
    <col min="21" max="22" width="9" bestFit="1" customWidth="1"/>
    <col min="23" max="23" width="8.1796875" bestFit="1" customWidth="1"/>
    <col min="24" max="24" width="9" bestFit="1" customWidth="1"/>
    <col min="25" max="30" width="8.1796875" bestFit="1" customWidth="1"/>
  </cols>
  <sheetData>
    <row r="1" spans="1:30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x14ac:dyDescent="0.35">
      <c r="A2" s="3" t="s">
        <v>30</v>
      </c>
      <c r="B2" s="3" t="s">
        <v>30</v>
      </c>
      <c r="C2" s="4" t="s">
        <v>31</v>
      </c>
      <c r="D2" s="4" t="s">
        <v>31</v>
      </c>
      <c r="E2" s="5">
        <v>0</v>
      </c>
      <c r="F2" s="5">
        <v>2</v>
      </c>
      <c r="G2" s="5">
        <f>F2+1</f>
        <v>3</v>
      </c>
      <c r="H2" s="2">
        <v>1</v>
      </c>
      <c r="I2" s="6">
        <v>0</v>
      </c>
      <c r="J2" s="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 t="shared" ref="U2:AC2" si="0">V53</f>
        <v>315</v>
      </c>
      <c r="V2">
        <f t="shared" si="0"/>
        <v>298</v>
      </c>
      <c r="W2">
        <f t="shared" si="0"/>
        <v>436</v>
      </c>
      <c r="X2">
        <f t="shared" si="0"/>
        <v>212</v>
      </c>
      <c r="Y2">
        <f t="shared" si="0"/>
        <v>376</v>
      </c>
      <c r="Z2">
        <f t="shared" si="0"/>
        <v>321</v>
      </c>
      <c r="AA2">
        <f t="shared" si="0"/>
        <v>474</v>
      </c>
      <c r="AB2">
        <f t="shared" si="0"/>
        <v>146</v>
      </c>
      <c r="AC2">
        <f t="shared" si="0"/>
        <v>364</v>
      </c>
      <c r="AD2">
        <f>AE2</f>
        <v>0</v>
      </c>
    </row>
    <row r="3" spans="1:30" x14ac:dyDescent="0.35">
      <c r="A3" s="3" t="s">
        <v>30</v>
      </c>
      <c r="B3" s="2" t="s">
        <v>30</v>
      </c>
      <c r="C3" s="2" t="s">
        <v>32</v>
      </c>
      <c r="D3" s="2" t="s">
        <v>32</v>
      </c>
      <c r="E3" s="5">
        <v>0</v>
      </c>
      <c r="F3" s="5">
        <v>2</v>
      </c>
      <c r="G3" s="5">
        <f t="shared" ref="G3:G6" si="1">F3+1</f>
        <v>3</v>
      </c>
      <c r="H3" s="2">
        <v>1</v>
      </c>
      <c r="I3" s="6">
        <v>0</v>
      </c>
      <c r="J3" s="2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ref="U3:AD3" si="2">U2</f>
        <v>315</v>
      </c>
      <c r="V3">
        <f t="shared" si="2"/>
        <v>298</v>
      </c>
      <c r="W3">
        <f t="shared" si="2"/>
        <v>436</v>
      </c>
      <c r="X3">
        <f t="shared" si="2"/>
        <v>212</v>
      </c>
      <c r="Y3">
        <f t="shared" si="2"/>
        <v>376</v>
      </c>
      <c r="Z3">
        <f t="shared" si="2"/>
        <v>321</v>
      </c>
      <c r="AA3">
        <f t="shared" si="2"/>
        <v>474</v>
      </c>
      <c r="AB3">
        <f t="shared" si="2"/>
        <v>146</v>
      </c>
      <c r="AC3">
        <f t="shared" si="2"/>
        <v>364</v>
      </c>
      <c r="AD3">
        <f t="shared" si="2"/>
        <v>0</v>
      </c>
    </row>
    <row r="4" spans="1:30" x14ac:dyDescent="0.35">
      <c r="A4" s="3" t="s">
        <v>30</v>
      </c>
      <c r="B4" s="2" t="s">
        <v>30</v>
      </c>
      <c r="C4" s="2" t="s">
        <v>33</v>
      </c>
      <c r="D4" s="2" t="s">
        <v>33</v>
      </c>
      <c r="E4" s="5">
        <v>0</v>
      </c>
      <c r="F4" s="5">
        <v>2</v>
      </c>
      <c r="G4" s="5">
        <f t="shared" si="1"/>
        <v>3</v>
      </c>
      <c r="H4" s="2">
        <v>1</v>
      </c>
      <c r="I4" s="6">
        <v>0</v>
      </c>
      <c r="J4" s="2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ref="T4:AC5" si="3">U3</f>
        <v>315</v>
      </c>
      <c r="U4">
        <f t="shared" si="3"/>
        <v>298</v>
      </c>
      <c r="V4">
        <f t="shared" si="3"/>
        <v>436</v>
      </c>
      <c r="W4">
        <f t="shared" si="3"/>
        <v>212</v>
      </c>
      <c r="X4">
        <f t="shared" si="3"/>
        <v>376</v>
      </c>
      <c r="Y4">
        <f t="shared" si="3"/>
        <v>321</v>
      </c>
      <c r="Z4">
        <f t="shared" si="3"/>
        <v>474</v>
      </c>
      <c r="AA4">
        <f t="shared" si="3"/>
        <v>146</v>
      </c>
      <c r="AB4">
        <f t="shared" si="3"/>
        <v>364</v>
      </c>
      <c r="AC4">
        <f t="shared" si="3"/>
        <v>0</v>
      </c>
      <c r="AD4">
        <f>AE6</f>
        <v>0</v>
      </c>
    </row>
    <row r="5" spans="1:30" x14ac:dyDescent="0.35">
      <c r="A5" s="3" t="s">
        <v>30</v>
      </c>
      <c r="B5" s="2" t="s">
        <v>30</v>
      </c>
      <c r="C5" s="2" t="s">
        <v>34</v>
      </c>
      <c r="D5" s="2" t="s">
        <v>34</v>
      </c>
      <c r="E5" s="5">
        <v>0</v>
      </c>
      <c r="F5" s="5">
        <v>2</v>
      </c>
      <c r="G5" s="5">
        <f t="shared" si="1"/>
        <v>3</v>
      </c>
      <c r="H5" s="2">
        <v>1</v>
      </c>
      <c r="I5" s="6">
        <v>0</v>
      </c>
      <c r="J5" s="2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>T4</f>
        <v>315</v>
      </c>
      <c r="T5">
        <f t="shared" si="3"/>
        <v>298</v>
      </c>
      <c r="U5">
        <f t="shared" si="3"/>
        <v>436</v>
      </c>
      <c r="V5">
        <f t="shared" si="3"/>
        <v>212</v>
      </c>
      <c r="W5">
        <f t="shared" si="3"/>
        <v>376</v>
      </c>
      <c r="X5">
        <f t="shared" si="3"/>
        <v>321</v>
      </c>
      <c r="Y5">
        <f t="shared" si="3"/>
        <v>474</v>
      </c>
      <c r="Z5">
        <f t="shared" si="3"/>
        <v>146</v>
      </c>
      <c r="AA5">
        <f t="shared" si="3"/>
        <v>364</v>
      </c>
      <c r="AB5">
        <f t="shared" si="3"/>
        <v>0</v>
      </c>
      <c r="AC5">
        <f t="shared" si="3"/>
        <v>0</v>
      </c>
      <c r="AD5">
        <f>AE7</f>
        <v>0</v>
      </c>
    </row>
    <row r="6" spans="1:30" x14ac:dyDescent="0.35">
      <c r="A6" s="3" t="s">
        <v>30</v>
      </c>
      <c r="B6" s="2" t="s">
        <v>30</v>
      </c>
      <c r="C6" s="2" t="s">
        <v>35</v>
      </c>
      <c r="D6" s="2" t="s">
        <v>35</v>
      </c>
      <c r="E6" s="5">
        <v>0</v>
      </c>
      <c r="F6" s="5">
        <v>2</v>
      </c>
      <c r="G6" s="5">
        <f t="shared" si="1"/>
        <v>3</v>
      </c>
      <c r="H6" s="2">
        <v>1</v>
      </c>
      <c r="I6" s="6">
        <v>0</v>
      </c>
      <c r="J6" s="2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 t="shared" ref="T6:AD6" si="4">S5</f>
        <v>315</v>
      </c>
      <c r="U6">
        <f t="shared" si="4"/>
        <v>298</v>
      </c>
      <c r="V6">
        <f t="shared" si="4"/>
        <v>436</v>
      </c>
      <c r="W6">
        <f t="shared" si="4"/>
        <v>212</v>
      </c>
      <c r="X6">
        <f t="shared" si="4"/>
        <v>376</v>
      </c>
      <c r="Y6">
        <f t="shared" si="4"/>
        <v>321</v>
      </c>
      <c r="Z6">
        <f t="shared" si="4"/>
        <v>474</v>
      </c>
      <c r="AA6">
        <f t="shared" si="4"/>
        <v>146</v>
      </c>
      <c r="AB6">
        <f t="shared" si="4"/>
        <v>364</v>
      </c>
      <c r="AC6">
        <f t="shared" si="4"/>
        <v>0</v>
      </c>
      <c r="AD6">
        <f t="shared" si="4"/>
        <v>0</v>
      </c>
    </row>
    <row r="7" spans="1:30" x14ac:dyDescent="0.35">
      <c r="A7" s="3" t="s">
        <v>30</v>
      </c>
      <c r="B7" s="2" t="s">
        <v>32</v>
      </c>
      <c r="C7" s="2" t="s">
        <v>36</v>
      </c>
      <c r="D7" s="2" t="s">
        <v>37</v>
      </c>
      <c r="E7" s="5">
        <v>0</v>
      </c>
      <c r="F7" s="2">
        <v>3</v>
      </c>
      <c r="G7" s="5">
        <v>4</v>
      </c>
      <c r="H7" s="6">
        <v>0</v>
      </c>
      <c r="I7" s="2">
        <v>65</v>
      </c>
      <c r="J7" s="2">
        <v>4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>
        <f>U3*65</f>
        <v>20475</v>
      </c>
      <c r="R7">
        <f t="shared" ref="R7:AD7" si="5">V3*65</f>
        <v>19370</v>
      </c>
      <c r="S7">
        <f t="shared" si="5"/>
        <v>28340</v>
      </c>
      <c r="T7">
        <f t="shared" si="5"/>
        <v>13780</v>
      </c>
      <c r="U7">
        <f t="shared" si="5"/>
        <v>24440</v>
      </c>
      <c r="V7">
        <f t="shared" si="5"/>
        <v>20865</v>
      </c>
      <c r="W7">
        <f t="shared" si="5"/>
        <v>30810</v>
      </c>
      <c r="X7">
        <f t="shared" si="5"/>
        <v>9490</v>
      </c>
      <c r="Y7">
        <f t="shared" si="5"/>
        <v>23660</v>
      </c>
      <c r="Z7">
        <f t="shared" si="5"/>
        <v>0</v>
      </c>
      <c r="AA7">
        <f t="shared" si="5"/>
        <v>0</v>
      </c>
      <c r="AB7">
        <f t="shared" si="5"/>
        <v>0</v>
      </c>
      <c r="AC7">
        <f t="shared" si="5"/>
        <v>0</v>
      </c>
      <c r="AD7">
        <f t="shared" si="5"/>
        <v>0</v>
      </c>
    </row>
    <row r="8" spans="1:30" x14ac:dyDescent="0.35">
      <c r="A8" s="3" t="s">
        <v>30</v>
      </c>
      <c r="B8" s="2" t="s">
        <v>33</v>
      </c>
      <c r="C8" s="2" t="s">
        <v>38</v>
      </c>
      <c r="D8" s="2" t="s">
        <v>39</v>
      </c>
      <c r="E8" s="5">
        <v>0</v>
      </c>
      <c r="F8" s="2">
        <v>3</v>
      </c>
      <c r="G8" s="5">
        <v>4</v>
      </c>
      <c r="H8" s="6">
        <v>0</v>
      </c>
      <c r="I8" s="2">
        <v>20</v>
      </c>
      <c r="J8" s="2">
        <v>1</v>
      </c>
      <c r="K8">
        <f t="shared" ref="K8:R8" si="6">L4*$I$8</f>
        <v>0</v>
      </c>
      <c r="L8">
        <f t="shared" si="6"/>
        <v>0</v>
      </c>
      <c r="M8">
        <f t="shared" si="6"/>
        <v>0</v>
      </c>
      <c r="N8">
        <f t="shared" si="6"/>
        <v>0</v>
      </c>
      <c r="O8">
        <f t="shared" si="6"/>
        <v>0</v>
      </c>
      <c r="P8">
        <f t="shared" si="6"/>
        <v>0</v>
      </c>
      <c r="Q8">
        <f t="shared" si="6"/>
        <v>0</v>
      </c>
      <c r="R8">
        <f t="shared" si="6"/>
        <v>0</v>
      </c>
      <c r="S8">
        <f>T4*$I$8</f>
        <v>6300</v>
      </c>
      <c r="T8">
        <f t="shared" ref="T8:AD8" si="7">U4*$I$8</f>
        <v>5960</v>
      </c>
      <c r="U8">
        <f t="shared" si="7"/>
        <v>8720</v>
      </c>
      <c r="V8">
        <f t="shared" si="7"/>
        <v>4240</v>
      </c>
      <c r="W8">
        <f t="shared" si="7"/>
        <v>7520</v>
      </c>
      <c r="X8">
        <f t="shared" si="7"/>
        <v>6420</v>
      </c>
      <c r="Y8">
        <f t="shared" si="7"/>
        <v>9480</v>
      </c>
      <c r="Z8">
        <f t="shared" si="7"/>
        <v>2920</v>
      </c>
      <c r="AA8">
        <f t="shared" si="7"/>
        <v>7280</v>
      </c>
      <c r="AB8">
        <f t="shared" si="7"/>
        <v>0</v>
      </c>
      <c r="AC8">
        <f t="shared" si="7"/>
        <v>0</v>
      </c>
      <c r="AD8">
        <f t="shared" si="7"/>
        <v>0</v>
      </c>
    </row>
    <row r="9" spans="1:30" x14ac:dyDescent="0.35">
      <c r="A9" s="3" t="s">
        <v>30</v>
      </c>
      <c r="B9" s="2" t="s">
        <v>33</v>
      </c>
      <c r="C9" s="2" t="s">
        <v>36</v>
      </c>
      <c r="D9" s="2" t="s">
        <v>40</v>
      </c>
      <c r="E9" s="5">
        <v>0</v>
      </c>
      <c r="F9" s="2">
        <v>3</v>
      </c>
      <c r="G9" s="5">
        <v>4</v>
      </c>
      <c r="H9" s="6">
        <v>0</v>
      </c>
      <c r="I9" s="2">
        <v>43.5</v>
      </c>
      <c r="J9" s="2">
        <v>4</v>
      </c>
      <c r="K9">
        <f t="shared" ref="K9:O9" si="8">O4*$I$9</f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>T4*$I$9</f>
        <v>13702.5</v>
      </c>
      <c r="Q9">
        <f t="shared" ref="Q9:AD9" si="9">U4*$I$9</f>
        <v>12963</v>
      </c>
      <c r="R9">
        <f t="shared" si="9"/>
        <v>18966</v>
      </c>
      <c r="S9">
        <f t="shared" si="9"/>
        <v>9222</v>
      </c>
      <c r="T9">
        <f t="shared" si="9"/>
        <v>16356</v>
      </c>
      <c r="U9">
        <f t="shared" si="9"/>
        <v>13963.5</v>
      </c>
      <c r="V9">
        <f t="shared" si="9"/>
        <v>20619</v>
      </c>
      <c r="W9">
        <f t="shared" si="9"/>
        <v>6351</v>
      </c>
      <c r="X9">
        <f t="shared" si="9"/>
        <v>15834</v>
      </c>
      <c r="Y9">
        <f t="shared" si="9"/>
        <v>0</v>
      </c>
      <c r="Z9">
        <f t="shared" si="9"/>
        <v>0</v>
      </c>
      <c r="AA9">
        <f t="shared" si="9"/>
        <v>0</v>
      </c>
      <c r="AB9">
        <f t="shared" si="9"/>
        <v>0</v>
      </c>
      <c r="AC9">
        <f t="shared" si="9"/>
        <v>0</v>
      </c>
      <c r="AD9">
        <f t="shared" si="9"/>
        <v>0</v>
      </c>
    </row>
    <row r="10" spans="1:30" x14ac:dyDescent="0.35">
      <c r="A10" s="3" t="s">
        <v>30</v>
      </c>
      <c r="B10" s="2" t="s">
        <v>33</v>
      </c>
      <c r="C10" s="2" t="s">
        <v>41</v>
      </c>
      <c r="D10" s="2" t="s">
        <v>42</v>
      </c>
      <c r="E10" s="5">
        <v>0</v>
      </c>
      <c r="F10" s="2">
        <v>3</v>
      </c>
      <c r="G10" s="5">
        <v>4</v>
      </c>
      <c r="H10" s="2">
        <v>1</v>
      </c>
      <c r="I10" s="6">
        <v>0</v>
      </c>
      <c r="J10" s="2">
        <v>3</v>
      </c>
      <c r="K10">
        <f>N4*$H$10</f>
        <v>0</v>
      </c>
      <c r="L10">
        <f t="shared" ref="L10:P10" si="10">O4*$H$10</f>
        <v>0</v>
      </c>
      <c r="M10">
        <f t="shared" si="10"/>
        <v>0</v>
      </c>
      <c r="N10">
        <f t="shared" si="10"/>
        <v>0</v>
      </c>
      <c r="O10">
        <f t="shared" si="10"/>
        <v>0</v>
      </c>
      <c r="P10">
        <f t="shared" si="10"/>
        <v>0</v>
      </c>
      <c r="Q10">
        <f>T4*$H$10</f>
        <v>315</v>
      </c>
      <c r="R10">
        <f t="shared" ref="R10:AD10" si="11">U4*$H$10</f>
        <v>298</v>
      </c>
      <c r="S10">
        <f t="shared" si="11"/>
        <v>436</v>
      </c>
      <c r="T10">
        <f t="shared" si="11"/>
        <v>212</v>
      </c>
      <c r="U10">
        <f t="shared" si="11"/>
        <v>376</v>
      </c>
      <c r="V10">
        <f t="shared" si="11"/>
        <v>321</v>
      </c>
      <c r="W10">
        <f t="shared" si="11"/>
        <v>474</v>
      </c>
      <c r="X10">
        <f t="shared" si="11"/>
        <v>146</v>
      </c>
      <c r="Y10">
        <f t="shared" si="11"/>
        <v>364</v>
      </c>
      <c r="Z10">
        <f t="shared" si="11"/>
        <v>0</v>
      </c>
      <c r="AA10">
        <f t="shared" si="11"/>
        <v>0</v>
      </c>
      <c r="AB10">
        <f t="shared" si="11"/>
        <v>0</v>
      </c>
      <c r="AC10">
        <f t="shared" si="11"/>
        <v>0</v>
      </c>
      <c r="AD10">
        <f t="shared" si="11"/>
        <v>0</v>
      </c>
    </row>
    <row r="11" spans="1:30" x14ac:dyDescent="0.35">
      <c r="A11" s="3" t="s">
        <v>30</v>
      </c>
      <c r="B11" s="2" t="s">
        <v>33</v>
      </c>
      <c r="C11" s="2" t="s">
        <v>43</v>
      </c>
      <c r="D11" s="2" t="s">
        <v>44</v>
      </c>
      <c r="E11" s="5">
        <v>0</v>
      </c>
      <c r="F11" s="2">
        <v>3</v>
      </c>
      <c r="G11" s="5">
        <v>4</v>
      </c>
      <c r="H11" s="6">
        <v>0</v>
      </c>
      <c r="I11" s="2">
        <v>60</v>
      </c>
      <c r="J11" s="2">
        <v>2</v>
      </c>
      <c r="K11">
        <f t="shared" ref="K11:Q11" si="12">M4*$I$11</f>
        <v>0</v>
      </c>
      <c r="L11">
        <f t="shared" si="12"/>
        <v>0</v>
      </c>
      <c r="M11">
        <f t="shared" si="12"/>
        <v>0</v>
      </c>
      <c r="N11">
        <f t="shared" si="12"/>
        <v>0</v>
      </c>
      <c r="O11">
        <f t="shared" si="12"/>
        <v>0</v>
      </c>
      <c r="P11">
        <f t="shared" si="12"/>
        <v>0</v>
      </c>
      <c r="Q11">
        <f t="shared" si="12"/>
        <v>0</v>
      </c>
      <c r="R11">
        <f>T4*$I$11</f>
        <v>18900</v>
      </c>
      <c r="S11">
        <f t="shared" ref="S11:AD11" si="13">U4*$I$11</f>
        <v>17880</v>
      </c>
      <c r="T11">
        <f t="shared" si="13"/>
        <v>26160</v>
      </c>
      <c r="U11">
        <f t="shared" si="13"/>
        <v>12720</v>
      </c>
      <c r="V11">
        <f t="shared" si="13"/>
        <v>22560</v>
      </c>
      <c r="W11">
        <f t="shared" si="13"/>
        <v>19260</v>
      </c>
      <c r="X11">
        <f t="shared" si="13"/>
        <v>28440</v>
      </c>
      <c r="Y11">
        <f t="shared" si="13"/>
        <v>8760</v>
      </c>
      <c r="Z11">
        <f t="shared" si="13"/>
        <v>21840</v>
      </c>
      <c r="AA11">
        <f t="shared" si="13"/>
        <v>0</v>
      </c>
      <c r="AB11">
        <f t="shared" si="13"/>
        <v>0</v>
      </c>
      <c r="AC11">
        <f t="shared" si="13"/>
        <v>0</v>
      </c>
      <c r="AD11">
        <f t="shared" si="13"/>
        <v>0</v>
      </c>
    </row>
    <row r="12" spans="1:30" x14ac:dyDescent="0.35">
      <c r="A12" s="3" t="s">
        <v>30</v>
      </c>
      <c r="B12" s="2" t="s">
        <v>33</v>
      </c>
      <c r="C12" s="2" t="s">
        <v>45</v>
      </c>
      <c r="D12" s="2" t="s">
        <v>45</v>
      </c>
      <c r="E12" s="5">
        <v>0</v>
      </c>
      <c r="F12" s="2">
        <v>3</v>
      </c>
      <c r="G12" s="5">
        <v>4</v>
      </c>
      <c r="H12" s="6">
        <v>0</v>
      </c>
      <c r="I12" s="2">
        <v>90</v>
      </c>
      <c r="J12" s="2">
        <v>3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ref="P12:AA12" si="14">90*S4</f>
        <v>0</v>
      </c>
      <c r="Q12">
        <f t="shared" si="14"/>
        <v>28350</v>
      </c>
      <c r="R12">
        <f t="shared" si="14"/>
        <v>26820</v>
      </c>
      <c r="S12">
        <f t="shared" si="14"/>
        <v>39240</v>
      </c>
      <c r="T12">
        <f t="shared" si="14"/>
        <v>19080</v>
      </c>
      <c r="U12">
        <f t="shared" si="14"/>
        <v>33840</v>
      </c>
      <c r="V12">
        <f t="shared" si="14"/>
        <v>28890</v>
      </c>
      <c r="W12">
        <f t="shared" si="14"/>
        <v>42660</v>
      </c>
      <c r="X12">
        <f t="shared" si="14"/>
        <v>13140</v>
      </c>
      <c r="Y12">
        <f t="shared" si="14"/>
        <v>32760</v>
      </c>
      <c r="Z12">
        <f t="shared" si="14"/>
        <v>0</v>
      </c>
      <c r="AA12">
        <f t="shared" si="14"/>
        <v>0</v>
      </c>
      <c r="AB12">
        <f>90*AE7</f>
        <v>0</v>
      </c>
      <c r="AC12">
        <f>90*AF7</f>
        <v>0</v>
      </c>
      <c r="AD12">
        <f>90*AG7</f>
        <v>0</v>
      </c>
    </row>
    <row r="13" spans="1:30" x14ac:dyDescent="0.35">
      <c r="A13" s="3" t="s">
        <v>30</v>
      </c>
      <c r="B13" s="2" t="s">
        <v>34</v>
      </c>
      <c r="C13" s="2" t="s">
        <v>46</v>
      </c>
      <c r="D13" s="2" t="s">
        <v>47</v>
      </c>
      <c r="E13" s="5">
        <v>0</v>
      </c>
      <c r="F13" s="2">
        <v>3</v>
      </c>
      <c r="G13" s="5">
        <v>4</v>
      </c>
      <c r="H13" s="6">
        <v>0</v>
      </c>
      <c r="I13" s="2">
        <v>2.2000000000000002</v>
      </c>
      <c r="J13" s="2">
        <v>3</v>
      </c>
      <c r="K13">
        <f t="shared" ref="K13:O13" si="15">N5*$I$13</f>
        <v>0</v>
      </c>
      <c r="L13">
        <f t="shared" si="15"/>
        <v>0</v>
      </c>
      <c r="M13">
        <f t="shared" si="15"/>
        <v>0</v>
      </c>
      <c r="N13">
        <f t="shared" si="15"/>
        <v>0</v>
      </c>
      <c r="O13">
        <f t="shared" si="15"/>
        <v>0</v>
      </c>
      <c r="P13">
        <f>S5*$I$13</f>
        <v>693</v>
      </c>
      <c r="Q13">
        <f t="shared" ref="Q13:AD13" si="16">T5*$I$13</f>
        <v>655.6</v>
      </c>
      <c r="R13">
        <f t="shared" si="16"/>
        <v>959.2</v>
      </c>
      <c r="S13">
        <f t="shared" si="16"/>
        <v>466.40000000000003</v>
      </c>
      <c r="T13">
        <f t="shared" si="16"/>
        <v>827.2</v>
      </c>
      <c r="U13">
        <f t="shared" si="16"/>
        <v>706.2</v>
      </c>
      <c r="V13">
        <f t="shared" si="16"/>
        <v>1042.8000000000002</v>
      </c>
      <c r="W13">
        <f t="shared" si="16"/>
        <v>321.20000000000005</v>
      </c>
      <c r="X13">
        <f t="shared" si="16"/>
        <v>800.80000000000007</v>
      </c>
      <c r="Y13">
        <f t="shared" si="16"/>
        <v>0</v>
      </c>
      <c r="Z13">
        <f t="shared" si="16"/>
        <v>0</v>
      </c>
      <c r="AA13">
        <f t="shared" si="16"/>
        <v>0</v>
      </c>
      <c r="AB13">
        <f t="shared" si="16"/>
        <v>0</v>
      </c>
      <c r="AC13">
        <f t="shared" si="16"/>
        <v>0</v>
      </c>
      <c r="AD13">
        <f t="shared" si="16"/>
        <v>0</v>
      </c>
    </row>
    <row r="14" spans="1:30" x14ac:dyDescent="0.35">
      <c r="A14" s="3" t="s">
        <v>30</v>
      </c>
      <c r="B14" s="2" t="s">
        <v>34</v>
      </c>
      <c r="C14" s="2" t="s">
        <v>38</v>
      </c>
      <c r="D14" s="2" t="s">
        <v>48</v>
      </c>
      <c r="E14" s="5">
        <v>0</v>
      </c>
      <c r="F14" s="2">
        <v>3</v>
      </c>
      <c r="G14" s="5">
        <v>4</v>
      </c>
      <c r="H14" s="6">
        <v>0</v>
      </c>
      <c r="I14" s="2">
        <v>6.1</v>
      </c>
      <c r="J14" s="2">
        <v>1</v>
      </c>
      <c r="K14">
        <f t="shared" ref="K14:AD14" si="17">L5*$I$14</f>
        <v>0</v>
      </c>
      <c r="L14">
        <f t="shared" si="17"/>
        <v>0</v>
      </c>
      <c r="M14">
        <f t="shared" si="17"/>
        <v>0</v>
      </c>
      <c r="N14">
        <f t="shared" si="17"/>
        <v>0</v>
      </c>
      <c r="O14">
        <f t="shared" si="17"/>
        <v>0</v>
      </c>
      <c r="P14">
        <f t="shared" si="17"/>
        <v>0</v>
      </c>
      <c r="Q14">
        <f t="shared" si="17"/>
        <v>0</v>
      </c>
      <c r="R14">
        <f>S5*$I$14</f>
        <v>1921.5</v>
      </c>
      <c r="S14">
        <f t="shared" si="17"/>
        <v>1817.8</v>
      </c>
      <c r="T14">
        <f t="shared" si="17"/>
        <v>2659.6</v>
      </c>
      <c r="U14">
        <f t="shared" si="17"/>
        <v>1293.1999999999998</v>
      </c>
      <c r="V14">
        <f t="shared" si="17"/>
        <v>2293.6</v>
      </c>
      <c r="W14">
        <f t="shared" si="17"/>
        <v>1958.1</v>
      </c>
      <c r="X14">
        <f t="shared" si="17"/>
        <v>2891.3999999999996</v>
      </c>
      <c r="Y14">
        <f t="shared" si="17"/>
        <v>890.59999999999991</v>
      </c>
      <c r="Z14">
        <f t="shared" si="17"/>
        <v>2220.4</v>
      </c>
      <c r="AA14">
        <f t="shared" si="17"/>
        <v>0</v>
      </c>
      <c r="AB14">
        <f t="shared" si="17"/>
        <v>0</v>
      </c>
      <c r="AC14">
        <f t="shared" si="17"/>
        <v>0</v>
      </c>
      <c r="AD14">
        <f t="shared" si="17"/>
        <v>0</v>
      </c>
    </row>
    <row r="15" spans="1:30" x14ac:dyDescent="0.35">
      <c r="A15" s="3" t="s">
        <v>30</v>
      </c>
      <c r="B15" s="2" t="s">
        <v>34</v>
      </c>
      <c r="C15" s="2" t="s">
        <v>36</v>
      </c>
      <c r="D15" s="2" t="s">
        <v>49</v>
      </c>
      <c r="E15" s="5">
        <v>0</v>
      </c>
      <c r="F15" s="2">
        <v>3</v>
      </c>
      <c r="G15" s="5">
        <v>4</v>
      </c>
      <c r="H15" s="6">
        <v>0</v>
      </c>
      <c r="I15" s="2">
        <v>41.3</v>
      </c>
      <c r="J15" s="2">
        <v>4</v>
      </c>
      <c r="K15">
        <f t="shared" ref="K15:N15" si="18">O5*$I$15</f>
        <v>0</v>
      </c>
      <c r="L15">
        <f t="shared" si="18"/>
        <v>0</v>
      </c>
      <c r="M15">
        <f t="shared" si="18"/>
        <v>0</v>
      </c>
      <c r="N15">
        <f t="shared" si="18"/>
        <v>0</v>
      </c>
      <c r="O15">
        <f>S5*$I$15</f>
        <v>13009.5</v>
      </c>
      <c r="P15">
        <f t="shared" ref="P15:AD15" si="19">T5*$I$15</f>
        <v>12307.4</v>
      </c>
      <c r="Q15">
        <f t="shared" si="19"/>
        <v>18006.8</v>
      </c>
      <c r="R15">
        <f t="shared" si="19"/>
        <v>8755.5999999999985</v>
      </c>
      <c r="S15">
        <f t="shared" si="19"/>
        <v>15528.8</v>
      </c>
      <c r="T15">
        <f t="shared" si="19"/>
        <v>13257.3</v>
      </c>
      <c r="U15">
        <f t="shared" si="19"/>
        <v>19576.199999999997</v>
      </c>
      <c r="V15">
        <f t="shared" si="19"/>
        <v>6029.7999999999993</v>
      </c>
      <c r="W15">
        <f t="shared" si="19"/>
        <v>15033.199999999999</v>
      </c>
      <c r="X15">
        <f t="shared" si="19"/>
        <v>0</v>
      </c>
      <c r="Y15">
        <f t="shared" si="19"/>
        <v>0</v>
      </c>
      <c r="Z15">
        <f t="shared" si="19"/>
        <v>0</v>
      </c>
      <c r="AA15">
        <f t="shared" si="19"/>
        <v>0</v>
      </c>
      <c r="AB15">
        <f t="shared" si="19"/>
        <v>0</v>
      </c>
      <c r="AC15">
        <f t="shared" si="19"/>
        <v>0</v>
      </c>
      <c r="AD15">
        <f t="shared" si="19"/>
        <v>0</v>
      </c>
    </row>
    <row r="16" spans="1:30" x14ac:dyDescent="0.35">
      <c r="A16" s="3" t="s">
        <v>30</v>
      </c>
      <c r="B16" s="2" t="s">
        <v>34</v>
      </c>
      <c r="C16" s="2" t="s">
        <v>41</v>
      </c>
      <c r="D16" s="2" t="s">
        <v>50</v>
      </c>
      <c r="E16" s="5">
        <v>0</v>
      </c>
      <c r="F16" s="2">
        <v>3</v>
      </c>
      <c r="G16" s="5">
        <v>4</v>
      </c>
      <c r="H16" s="2">
        <v>1</v>
      </c>
      <c r="I16" s="6">
        <v>0</v>
      </c>
      <c r="J16" s="2">
        <v>3</v>
      </c>
      <c r="K16">
        <f t="shared" ref="K16:O16" si="20">N5*$H$16</f>
        <v>0</v>
      </c>
      <c r="L16">
        <f t="shared" si="20"/>
        <v>0</v>
      </c>
      <c r="M16">
        <f t="shared" si="20"/>
        <v>0</v>
      </c>
      <c r="N16">
        <f t="shared" si="20"/>
        <v>0</v>
      </c>
      <c r="O16">
        <f t="shared" si="20"/>
        <v>0</v>
      </c>
      <c r="P16">
        <f>S5*$H$16</f>
        <v>315</v>
      </c>
      <c r="Q16">
        <f t="shared" ref="Q16:AD16" si="21">T5*$H$16</f>
        <v>298</v>
      </c>
      <c r="R16">
        <f t="shared" si="21"/>
        <v>436</v>
      </c>
      <c r="S16">
        <f t="shared" si="21"/>
        <v>212</v>
      </c>
      <c r="T16">
        <f t="shared" si="21"/>
        <v>376</v>
      </c>
      <c r="U16">
        <f t="shared" si="21"/>
        <v>321</v>
      </c>
      <c r="V16">
        <f t="shared" si="21"/>
        <v>474</v>
      </c>
      <c r="W16">
        <f t="shared" si="21"/>
        <v>146</v>
      </c>
      <c r="X16">
        <f t="shared" si="21"/>
        <v>364</v>
      </c>
      <c r="Y16">
        <f t="shared" si="21"/>
        <v>0</v>
      </c>
      <c r="Z16">
        <f t="shared" si="21"/>
        <v>0</v>
      </c>
      <c r="AA16">
        <f t="shared" si="21"/>
        <v>0</v>
      </c>
      <c r="AB16">
        <f t="shared" si="21"/>
        <v>0</v>
      </c>
      <c r="AC16">
        <f t="shared" si="21"/>
        <v>0</v>
      </c>
      <c r="AD16">
        <f t="shared" si="21"/>
        <v>0</v>
      </c>
    </row>
    <row r="17" spans="1:30" x14ac:dyDescent="0.35">
      <c r="A17" s="3" t="s">
        <v>30</v>
      </c>
      <c r="B17" s="2" t="s">
        <v>35</v>
      </c>
      <c r="C17" s="2" t="s">
        <v>41</v>
      </c>
      <c r="D17" s="2" t="s">
        <v>51</v>
      </c>
      <c r="E17" s="5">
        <v>0</v>
      </c>
      <c r="F17" s="2">
        <v>3</v>
      </c>
      <c r="G17" s="5">
        <v>4</v>
      </c>
      <c r="H17">
        <v>2</v>
      </c>
      <c r="I17" s="7">
        <v>0</v>
      </c>
      <c r="J17" s="2">
        <v>3</v>
      </c>
      <c r="K17">
        <f t="shared" ref="K17:P17" si="22">N6*$H$17</f>
        <v>0</v>
      </c>
      <c r="L17">
        <f t="shared" si="22"/>
        <v>0</v>
      </c>
      <c r="M17">
        <f t="shared" si="22"/>
        <v>0</v>
      </c>
      <c r="N17">
        <f t="shared" si="22"/>
        <v>0</v>
      </c>
      <c r="O17">
        <f t="shared" si="22"/>
        <v>0</v>
      </c>
      <c r="P17">
        <f t="shared" si="22"/>
        <v>0</v>
      </c>
      <c r="Q17">
        <f>T6*$H$17</f>
        <v>630</v>
      </c>
      <c r="R17">
        <f t="shared" ref="R17:AD17" si="23">U6*$H$17</f>
        <v>596</v>
      </c>
      <c r="S17">
        <f t="shared" si="23"/>
        <v>872</v>
      </c>
      <c r="T17">
        <f t="shared" si="23"/>
        <v>424</v>
      </c>
      <c r="U17">
        <f t="shared" si="23"/>
        <v>752</v>
      </c>
      <c r="V17">
        <f t="shared" si="23"/>
        <v>642</v>
      </c>
      <c r="W17">
        <f t="shared" si="23"/>
        <v>948</v>
      </c>
      <c r="X17">
        <f t="shared" si="23"/>
        <v>292</v>
      </c>
      <c r="Y17">
        <f t="shared" si="23"/>
        <v>728</v>
      </c>
      <c r="Z17">
        <f t="shared" si="23"/>
        <v>0</v>
      </c>
      <c r="AA17">
        <f t="shared" si="23"/>
        <v>0</v>
      </c>
      <c r="AB17">
        <f t="shared" si="23"/>
        <v>0</v>
      </c>
      <c r="AC17">
        <f t="shared" si="23"/>
        <v>0</v>
      </c>
      <c r="AD17">
        <f t="shared" si="23"/>
        <v>0</v>
      </c>
    </row>
    <row r="18" spans="1:30" x14ac:dyDescent="0.35">
      <c r="A18" s="2" t="s">
        <v>52</v>
      </c>
      <c r="B18" s="2" t="s">
        <v>52</v>
      </c>
      <c r="C18" s="2" t="s">
        <v>53</v>
      </c>
      <c r="D18" s="2" t="s">
        <v>53</v>
      </c>
      <c r="E18" s="5">
        <v>0</v>
      </c>
      <c r="F18" s="5">
        <v>2</v>
      </c>
      <c r="G18" s="5">
        <f t="shared" ref="G18:G22" si="24">F18+1</f>
        <v>3</v>
      </c>
      <c r="H18">
        <v>1</v>
      </c>
      <c r="I18" s="7">
        <v>0</v>
      </c>
      <c r="J18" s="2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ref="U18:AC18" si="25">V54</f>
        <v>308</v>
      </c>
      <c r="V18">
        <f t="shared" si="25"/>
        <v>471</v>
      </c>
      <c r="W18">
        <f t="shared" si="25"/>
        <v>128</v>
      </c>
      <c r="X18">
        <f t="shared" si="25"/>
        <v>326</v>
      </c>
      <c r="Y18">
        <f t="shared" si="25"/>
        <v>443</v>
      </c>
      <c r="Z18">
        <f t="shared" si="25"/>
        <v>396</v>
      </c>
      <c r="AA18">
        <f t="shared" si="25"/>
        <v>108</v>
      </c>
      <c r="AB18">
        <f t="shared" si="25"/>
        <v>197</v>
      </c>
      <c r="AC18">
        <f t="shared" si="25"/>
        <v>654</v>
      </c>
      <c r="AD18">
        <f>AE3</f>
        <v>0</v>
      </c>
    </row>
    <row r="19" spans="1:30" x14ac:dyDescent="0.35">
      <c r="A19" s="2" t="s">
        <v>52</v>
      </c>
      <c r="B19" s="2" t="s">
        <v>52</v>
      </c>
      <c r="C19" s="2" t="s">
        <v>54</v>
      </c>
      <c r="D19" s="2" t="s">
        <v>54</v>
      </c>
      <c r="E19" s="5">
        <v>0</v>
      </c>
      <c r="F19" s="5">
        <v>2</v>
      </c>
      <c r="G19" s="5">
        <f t="shared" si="24"/>
        <v>3</v>
      </c>
      <c r="H19">
        <v>1</v>
      </c>
      <c r="I19" s="7">
        <v>0</v>
      </c>
      <c r="J19" s="2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ref="T19:AC20" si="26">U18</f>
        <v>308</v>
      </c>
      <c r="U19">
        <f t="shared" si="26"/>
        <v>471</v>
      </c>
      <c r="V19">
        <f t="shared" si="26"/>
        <v>128</v>
      </c>
      <c r="W19">
        <f t="shared" si="26"/>
        <v>326</v>
      </c>
      <c r="X19">
        <f t="shared" si="26"/>
        <v>443</v>
      </c>
      <c r="Y19">
        <f t="shared" si="26"/>
        <v>396</v>
      </c>
      <c r="Z19">
        <f t="shared" si="26"/>
        <v>108</v>
      </c>
      <c r="AA19">
        <f t="shared" si="26"/>
        <v>197</v>
      </c>
      <c r="AB19">
        <f t="shared" si="26"/>
        <v>654</v>
      </c>
      <c r="AC19">
        <f t="shared" si="26"/>
        <v>0</v>
      </c>
      <c r="AD19">
        <f>AE16</f>
        <v>0</v>
      </c>
    </row>
    <row r="20" spans="1:30" x14ac:dyDescent="0.35">
      <c r="A20" s="2" t="s">
        <v>52</v>
      </c>
      <c r="B20" s="2" t="s">
        <v>52</v>
      </c>
      <c r="C20" s="2" t="s">
        <v>55</v>
      </c>
      <c r="D20" s="2" t="s">
        <v>55</v>
      </c>
      <c r="E20" s="5">
        <v>0</v>
      </c>
      <c r="F20" s="5">
        <v>2</v>
      </c>
      <c r="G20" s="5">
        <f t="shared" si="24"/>
        <v>3</v>
      </c>
      <c r="H20">
        <v>1</v>
      </c>
      <c r="I20" s="7">
        <v>0</v>
      </c>
      <c r="J20" s="2">
        <v>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>T19</f>
        <v>308</v>
      </c>
      <c r="T20">
        <f t="shared" si="26"/>
        <v>471</v>
      </c>
      <c r="U20">
        <f t="shared" si="26"/>
        <v>128</v>
      </c>
      <c r="V20">
        <f t="shared" si="26"/>
        <v>326</v>
      </c>
      <c r="W20">
        <f t="shared" si="26"/>
        <v>443</v>
      </c>
      <c r="X20">
        <f t="shared" si="26"/>
        <v>396</v>
      </c>
      <c r="Y20">
        <f t="shared" si="26"/>
        <v>108</v>
      </c>
      <c r="Z20">
        <f t="shared" si="26"/>
        <v>197</v>
      </c>
      <c r="AA20">
        <f t="shared" si="26"/>
        <v>654</v>
      </c>
      <c r="AB20">
        <f t="shared" si="26"/>
        <v>0</v>
      </c>
      <c r="AC20">
        <f t="shared" si="26"/>
        <v>0</v>
      </c>
      <c r="AD20">
        <f>AE17</f>
        <v>0</v>
      </c>
    </row>
    <row r="21" spans="1:30" x14ac:dyDescent="0.35">
      <c r="A21" s="2" t="s">
        <v>52</v>
      </c>
      <c r="B21" s="2" t="s">
        <v>52</v>
      </c>
      <c r="C21" s="2" t="s">
        <v>56</v>
      </c>
      <c r="D21" s="2" t="s">
        <v>56</v>
      </c>
      <c r="E21" s="5">
        <v>0</v>
      </c>
      <c r="F21" s="5">
        <v>2</v>
      </c>
      <c r="G21" s="5">
        <f t="shared" si="24"/>
        <v>3</v>
      </c>
      <c r="H21">
        <v>1</v>
      </c>
      <c r="I21" s="7">
        <v>0</v>
      </c>
      <c r="J21" s="2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ref="T21:AD22" si="27">S20</f>
        <v>308</v>
      </c>
      <c r="U21">
        <f t="shared" si="27"/>
        <v>471</v>
      </c>
      <c r="V21">
        <f t="shared" si="27"/>
        <v>128</v>
      </c>
      <c r="W21">
        <f t="shared" si="27"/>
        <v>326</v>
      </c>
      <c r="X21">
        <f t="shared" si="27"/>
        <v>443</v>
      </c>
      <c r="Y21">
        <f t="shared" si="27"/>
        <v>396</v>
      </c>
      <c r="Z21">
        <f t="shared" si="27"/>
        <v>108</v>
      </c>
      <c r="AA21">
        <f t="shared" si="27"/>
        <v>197</v>
      </c>
      <c r="AB21">
        <f t="shared" si="27"/>
        <v>654</v>
      </c>
      <c r="AC21">
        <f t="shared" si="27"/>
        <v>0</v>
      </c>
      <c r="AD21">
        <f t="shared" si="27"/>
        <v>0</v>
      </c>
    </row>
    <row r="22" spans="1:30" x14ac:dyDescent="0.35">
      <c r="A22" s="2" t="s">
        <v>52</v>
      </c>
      <c r="B22" s="2" t="s">
        <v>52</v>
      </c>
      <c r="C22" s="2" t="s">
        <v>57</v>
      </c>
      <c r="D22" s="2" t="s">
        <v>57</v>
      </c>
      <c r="E22" s="5">
        <v>0</v>
      </c>
      <c r="F22" s="5">
        <v>2</v>
      </c>
      <c r="G22" s="5">
        <f t="shared" si="24"/>
        <v>3</v>
      </c>
      <c r="H22">
        <v>1</v>
      </c>
      <c r="I22" s="7">
        <v>0</v>
      </c>
      <c r="J22" s="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27"/>
        <v>308</v>
      </c>
      <c r="V22">
        <f t="shared" si="27"/>
        <v>471</v>
      </c>
      <c r="W22">
        <f t="shared" si="27"/>
        <v>128</v>
      </c>
      <c r="X22">
        <f t="shared" si="27"/>
        <v>326</v>
      </c>
      <c r="Y22">
        <f t="shared" si="27"/>
        <v>443</v>
      </c>
      <c r="Z22">
        <f t="shared" si="27"/>
        <v>396</v>
      </c>
      <c r="AA22">
        <f t="shared" si="27"/>
        <v>108</v>
      </c>
      <c r="AB22">
        <f t="shared" si="27"/>
        <v>197</v>
      </c>
      <c r="AC22">
        <f t="shared" si="27"/>
        <v>654</v>
      </c>
      <c r="AD22">
        <f t="shared" si="27"/>
        <v>0</v>
      </c>
    </row>
    <row r="23" spans="1:30" x14ac:dyDescent="0.35">
      <c r="A23" s="2" t="s">
        <v>52</v>
      </c>
      <c r="B23" s="2" t="s">
        <v>53</v>
      </c>
      <c r="C23" s="2" t="s">
        <v>38</v>
      </c>
      <c r="D23" s="2" t="s">
        <v>58</v>
      </c>
      <c r="E23" s="5">
        <v>0</v>
      </c>
      <c r="F23" s="2">
        <v>3</v>
      </c>
      <c r="G23" s="5">
        <v>4</v>
      </c>
      <c r="H23" s="7">
        <v>0</v>
      </c>
      <c r="I23">
        <v>744</v>
      </c>
      <c r="J23" s="2">
        <v>1</v>
      </c>
      <c r="K23">
        <f t="shared" ref="K23:S23" si="28">L18*$I$23</f>
        <v>0</v>
      </c>
      <c r="L23">
        <f t="shared" si="28"/>
        <v>0</v>
      </c>
      <c r="M23">
        <f t="shared" si="28"/>
        <v>0</v>
      </c>
      <c r="N23">
        <f t="shared" si="28"/>
        <v>0</v>
      </c>
      <c r="O23">
        <f t="shared" si="28"/>
        <v>0</v>
      </c>
      <c r="P23">
        <f t="shared" si="28"/>
        <v>0</v>
      </c>
      <c r="Q23">
        <f t="shared" si="28"/>
        <v>0</v>
      </c>
      <c r="R23">
        <f t="shared" si="28"/>
        <v>0</v>
      </c>
      <c r="S23">
        <f t="shared" si="28"/>
        <v>0</v>
      </c>
      <c r="T23">
        <f>U18*$I$23</f>
        <v>229152</v>
      </c>
      <c r="U23">
        <f t="shared" ref="U23:AD23" si="29">V18*$I$23</f>
        <v>350424</v>
      </c>
      <c r="V23">
        <f t="shared" si="29"/>
        <v>95232</v>
      </c>
      <c r="W23">
        <f t="shared" si="29"/>
        <v>242544</v>
      </c>
      <c r="X23">
        <f t="shared" si="29"/>
        <v>329592</v>
      </c>
      <c r="Y23">
        <f t="shared" si="29"/>
        <v>294624</v>
      </c>
      <c r="Z23">
        <f t="shared" si="29"/>
        <v>80352</v>
      </c>
      <c r="AA23">
        <f t="shared" si="29"/>
        <v>146568</v>
      </c>
      <c r="AB23">
        <f t="shared" si="29"/>
        <v>486576</v>
      </c>
      <c r="AC23">
        <f t="shared" si="29"/>
        <v>0</v>
      </c>
      <c r="AD23">
        <f t="shared" si="29"/>
        <v>0</v>
      </c>
    </row>
    <row r="24" spans="1:30" x14ac:dyDescent="0.35">
      <c r="A24" s="2" t="s">
        <v>52</v>
      </c>
      <c r="B24" s="2" t="s">
        <v>53</v>
      </c>
      <c r="C24" s="2" t="s">
        <v>36</v>
      </c>
      <c r="D24" s="2" t="s">
        <v>59</v>
      </c>
      <c r="E24" s="5">
        <v>0</v>
      </c>
      <c r="F24" s="2">
        <v>3</v>
      </c>
      <c r="G24" s="5">
        <v>4</v>
      </c>
      <c r="H24" s="7">
        <v>0</v>
      </c>
      <c r="I24">
        <v>523</v>
      </c>
      <c r="J24" s="2">
        <v>4</v>
      </c>
      <c r="K24">
        <f t="shared" ref="K24:P24" si="30">O18*$I$24</f>
        <v>0</v>
      </c>
      <c r="L24">
        <f t="shared" si="30"/>
        <v>0</v>
      </c>
      <c r="M24">
        <f t="shared" si="30"/>
        <v>0</v>
      </c>
      <c r="N24">
        <f t="shared" si="30"/>
        <v>0</v>
      </c>
      <c r="O24">
        <f t="shared" si="30"/>
        <v>0</v>
      </c>
      <c r="P24">
        <f t="shared" si="30"/>
        <v>0</v>
      </c>
      <c r="Q24">
        <f>U18*$I$24</f>
        <v>161084</v>
      </c>
      <c r="R24">
        <f t="shared" ref="R24:AD24" si="31">V18*$I$24</f>
        <v>246333</v>
      </c>
      <c r="S24">
        <f t="shared" si="31"/>
        <v>66944</v>
      </c>
      <c r="T24">
        <f t="shared" si="31"/>
        <v>170498</v>
      </c>
      <c r="U24">
        <f t="shared" si="31"/>
        <v>231689</v>
      </c>
      <c r="V24">
        <f t="shared" si="31"/>
        <v>207108</v>
      </c>
      <c r="W24">
        <f t="shared" si="31"/>
        <v>56484</v>
      </c>
      <c r="X24">
        <f t="shared" si="31"/>
        <v>103031</v>
      </c>
      <c r="Y24">
        <f t="shared" si="31"/>
        <v>342042</v>
      </c>
      <c r="Z24">
        <f t="shared" si="31"/>
        <v>0</v>
      </c>
      <c r="AA24">
        <f t="shared" si="31"/>
        <v>0</v>
      </c>
      <c r="AB24">
        <f t="shared" si="31"/>
        <v>0</v>
      </c>
      <c r="AC24">
        <f t="shared" si="31"/>
        <v>0</v>
      </c>
      <c r="AD24">
        <f t="shared" si="31"/>
        <v>0</v>
      </c>
    </row>
    <row r="25" spans="1:30" x14ac:dyDescent="0.35">
      <c r="A25" s="2" t="s">
        <v>52</v>
      </c>
      <c r="B25" s="2" t="s">
        <v>54</v>
      </c>
      <c r="C25" s="2" t="s">
        <v>36</v>
      </c>
      <c r="D25" s="2" t="s">
        <v>60</v>
      </c>
      <c r="E25" s="5">
        <v>0</v>
      </c>
      <c r="F25" s="2">
        <v>3</v>
      </c>
      <c r="G25" s="5">
        <v>4</v>
      </c>
      <c r="H25" s="7">
        <v>0</v>
      </c>
      <c r="I25">
        <v>451</v>
      </c>
      <c r="J25" s="2">
        <v>4</v>
      </c>
      <c r="K25">
        <f t="shared" ref="K25:O25" si="32">O19*$I$25</f>
        <v>0</v>
      </c>
      <c r="L25">
        <f t="shared" si="32"/>
        <v>0</v>
      </c>
      <c r="M25">
        <f t="shared" si="32"/>
        <v>0</v>
      </c>
      <c r="N25">
        <f t="shared" si="32"/>
        <v>0</v>
      </c>
      <c r="O25">
        <f t="shared" si="32"/>
        <v>0</v>
      </c>
      <c r="P25">
        <f>T19*$I$25</f>
        <v>138908</v>
      </c>
      <c r="Q25">
        <f t="shared" ref="Q25:AD25" si="33">U19*$I$25</f>
        <v>212421</v>
      </c>
      <c r="R25">
        <f t="shared" si="33"/>
        <v>57728</v>
      </c>
      <c r="S25">
        <f t="shared" si="33"/>
        <v>147026</v>
      </c>
      <c r="T25">
        <f t="shared" si="33"/>
        <v>199793</v>
      </c>
      <c r="U25">
        <f t="shared" si="33"/>
        <v>178596</v>
      </c>
      <c r="V25">
        <f t="shared" si="33"/>
        <v>48708</v>
      </c>
      <c r="W25">
        <f t="shared" si="33"/>
        <v>88847</v>
      </c>
      <c r="X25">
        <f t="shared" si="33"/>
        <v>294954</v>
      </c>
      <c r="Y25">
        <f t="shared" si="33"/>
        <v>0</v>
      </c>
      <c r="Z25">
        <f t="shared" si="33"/>
        <v>0</v>
      </c>
      <c r="AA25">
        <f t="shared" si="33"/>
        <v>0</v>
      </c>
      <c r="AB25">
        <f t="shared" si="33"/>
        <v>0</v>
      </c>
      <c r="AC25">
        <f t="shared" si="33"/>
        <v>0</v>
      </c>
      <c r="AD25">
        <f t="shared" si="33"/>
        <v>0</v>
      </c>
    </row>
    <row r="26" spans="1:30" x14ac:dyDescent="0.35">
      <c r="A26" s="2" t="s">
        <v>52</v>
      </c>
      <c r="B26" s="2" t="s">
        <v>54</v>
      </c>
      <c r="C26" s="2" t="s">
        <v>43</v>
      </c>
      <c r="D26" s="2" t="s">
        <v>61</v>
      </c>
      <c r="E26" s="5">
        <v>0</v>
      </c>
      <c r="F26" s="2">
        <v>3</v>
      </c>
      <c r="G26" s="5">
        <v>4</v>
      </c>
      <c r="H26" s="7">
        <v>0</v>
      </c>
      <c r="I26">
        <v>439</v>
      </c>
      <c r="J26" s="2">
        <v>2</v>
      </c>
      <c r="K26">
        <f t="shared" ref="K26:Q26" si="34">M19*$I$26</f>
        <v>0</v>
      </c>
      <c r="L26">
        <f t="shared" si="34"/>
        <v>0</v>
      </c>
      <c r="M26">
        <f t="shared" si="34"/>
        <v>0</v>
      </c>
      <c r="N26">
        <f t="shared" si="34"/>
        <v>0</v>
      </c>
      <c r="O26">
        <f t="shared" si="34"/>
        <v>0</v>
      </c>
      <c r="P26">
        <f t="shared" si="34"/>
        <v>0</v>
      </c>
      <c r="Q26">
        <f t="shared" si="34"/>
        <v>0</v>
      </c>
      <c r="R26">
        <f>T19*$I$26</f>
        <v>135212</v>
      </c>
      <c r="S26">
        <f t="shared" ref="S26:AD26" si="35">U19*$I$26</f>
        <v>206769</v>
      </c>
      <c r="T26">
        <f t="shared" si="35"/>
        <v>56192</v>
      </c>
      <c r="U26">
        <f t="shared" si="35"/>
        <v>143114</v>
      </c>
      <c r="V26">
        <f t="shared" si="35"/>
        <v>194477</v>
      </c>
      <c r="W26">
        <f t="shared" si="35"/>
        <v>173844</v>
      </c>
      <c r="X26">
        <f t="shared" si="35"/>
        <v>47412</v>
      </c>
      <c r="Y26">
        <f t="shared" si="35"/>
        <v>86483</v>
      </c>
      <c r="Z26">
        <f t="shared" si="35"/>
        <v>287106</v>
      </c>
      <c r="AA26">
        <f t="shared" si="35"/>
        <v>0</v>
      </c>
      <c r="AB26">
        <f t="shared" si="35"/>
        <v>0</v>
      </c>
      <c r="AC26">
        <f t="shared" si="35"/>
        <v>0</v>
      </c>
      <c r="AD26">
        <f t="shared" si="35"/>
        <v>0</v>
      </c>
    </row>
    <row r="27" spans="1:30" x14ac:dyDescent="0.35">
      <c r="A27" s="2" t="s">
        <v>52</v>
      </c>
      <c r="B27" s="2" t="s">
        <v>55</v>
      </c>
      <c r="C27" s="2" t="s">
        <v>62</v>
      </c>
      <c r="D27" s="2" t="s">
        <v>62</v>
      </c>
      <c r="E27" s="5">
        <v>0</v>
      </c>
      <c r="F27" s="2">
        <v>3</v>
      </c>
      <c r="G27" s="5">
        <v>4</v>
      </c>
      <c r="H27" s="7">
        <v>0</v>
      </c>
      <c r="I27">
        <v>17</v>
      </c>
      <c r="J27" s="2">
        <v>8</v>
      </c>
      <c r="K27">
        <f t="shared" ref="K27:V27" si="36">17*S20</f>
        <v>5236</v>
      </c>
      <c r="L27">
        <f t="shared" si="36"/>
        <v>8007</v>
      </c>
      <c r="M27">
        <f t="shared" si="36"/>
        <v>2176</v>
      </c>
      <c r="N27">
        <f t="shared" si="36"/>
        <v>5542</v>
      </c>
      <c r="O27">
        <f t="shared" si="36"/>
        <v>7531</v>
      </c>
      <c r="P27">
        <f t="shared" si="36"/>
        <v>6732</v>
      </c>
      <c r="Q27">
        <f t="shared" si="36"/>
        <v>1836</v>
      </c>
      <c r="R27">
        <f t="shared" si="36"/>
        <v>3349</v>
      </c>
      <c r="S27">
        <f t="shared" si="36"/>
        <v>11118</v>
      </c>
      <c r="T27">
        <f t="shared" si="36"/>
        <v>0</v>
      </c>
      <c r="U27">
        <f t="shared" si="36"/>
        <v>0</v>
      </c>
      <c r="V27">
        <f t="shared" si="36"/>
        <v>0</v>
      </c>
      <c r="W27">
        <f t="shared" ref="W27:AD27" si="37">17*AE18</f>
        <v>0</v>
      </c>
      <c r="X27">
        <f t="shared" si="37"/>
        <v>0</v>
      </c>
      <c r="Y27">
        <f t="shared" si="37"/>
        <v>0</v>
      </c>
      <c r="Z27">
        <f t="shared" si="37"/>
        <v>0</v>
      </c>
      <c r="AA27">
        <f t="shared" si="37"/>
        <v>0</v>
      </c>
      <c r="AB27">
        <f t="shared" si="37"/>
        <v>0</v>
      </c>
      <c r="AC27">
        <f t="shared" si="37"/>
        <v>0</v>
      </c>
      <c r="AD27">
        <f t="shared" si="37"/>
        <v>0</v>
      </c>
    </row>
    <row r="28" spans="1:30" x14ac:dyDescent="0.35">
      <c r="A28" s="2" t="s">
        <v>52</v>
      </c>
      <c r="B28" s="2" t="s">
        <v>55</v>
      </c>
      <c r="C28" s="2" t="s">
        <v>46</v>
      </c>
      <c r="D28" s="2" t="s">
        <v>63</v>
      </c>
      <c r="E28" s="5">
        <v>0</v>
      </c>
      <c r="F28" s="2">
        <v>3</v>
      </c>
      <c r="G28" s="5">
        <v>4</v>
      </c>
      <c r="H28" s="7">
        <v>0</v>
      </c>
      <c r="I28">
        <v>2.5</v>
      </c>
      <c r="J28" s="2">
        <v>3</v>
      </c>
      <c r="K28">
        <f t="shared" ref="K28:O28" si="38">N20*$I$28</f>
        <v>0</v>
      </c>
      <c r="L28">
        <f t="shared" si="38"/>
        <v>0</v>
      </c>
      <c r="M28">
        <f t="shared" si="38"/>
        <v>0</v>
      </c>
      <c r="N28">
        <f t="shared" si="38"/>
        <v>0</v>
      </c>
      <c r="O28">
        <f t="shared" si="38"/>
        <v>0</v>
      </c>
      <c r="P28">
        <f>S20*$I$28</f>
        <v>770</v>
      </c>
      <c r="Q28">
        <f t="shared" ref="Q28:AD28" si="39">T20*$I$28</f>
        <v>1177.5</v>
      </c>
      <c r="R28">
        <f t="shared" si="39"/>
        <v>320</v>
      </c>
      <c r="S28">
        <f t="shared" si="39"/>
        <v>815</v>
      </c>
      <c r="T28">
        <f t="shared" si="39"/>
        <v>1107.5</v>
      </c>
      <c r="U28">
        <f t="shared" si="39"/>
        <v>990</v>
      </c>
      <c r="V28">
        <f t="shared" si="39"/>
        <v>270</v>
      </c>
      <c r="W28">
        <f t="shared" si="39"/>
        <v>492.5</v>
      </c>
      <c r="X28">
        <f t="shared" si="39"/>
        <v>1635</v>
      </c>
      <c r="Y28">
        <f t="shared" si="39"/>
        <v>0</v>
      </c>
      <c r="Z28">
        <f t="shared" si="39"/>
        <v>0</v>
      </c>
      <c r="AA28">
        <f t="shared" si="39"/>
        <v>0</v>
      </c>
      <c r="AB28">
        <f t="shared" si="39"/>
        <v>0</v>
      </c>
      <c r="AC28">
        <f t="shared" si="39"/>
        <v>0</v>
      </c>
      <c r="AD28">
        <f t="shared" si="39"/>
        <v>0</v>
      </c>
    </row>
    <row r="29" spans="1:30" x14ac:dyDescent="0.35">
      <c r="A29" s="2" t="s">
        <v>52</v>
      </c>
      <c r="B29" s="2" t="s">
        <v>55</v>
      </c>
      <c r="C29" s="2" t="s">
        <v>38</v>
      </c>
      <c r="D29" s="2" t="s">
        <v>64</v>
      </c>
      <c r="E29" s="5">
        <v>0</v>
      </c>
      <c r="F29" s="2">
        <v>3</v>
      </c>
      <c r="G29" s="5">
        <v>4</v>
      </c>
      <c r="H29" s="7">
        <v>0</v>
      </c>
      <c r="I29">
        <v>255</v>
      </c>
      <c r="J29" s="2">
        <v>1</v>
      </c>
      <c r="K29">
        <f t="shared" ref="K29:Q29" si="40">L20*$I$29</f>
        <v>0</v>
      </c>
      <c r="L29">
        <f t="shared" si="40"/>
        <v>0</v>
      </c>
      <c r="M29">
        <f t="shared" si="40"/>
        <v>0</v>
      </c>
      <c r="N29">
        <f t="shared" si="40"/>
        <v>0</v>
      </c>
      <c r="O29">
        <f t="shared" si="40"/>
        <v>0</v>
      </c>
      <c r="P29">
        <f t="shared" si="40"/>
        <v>0</v>
      </c>
      <c r="Q29">
        <f t="shared" si="40"/>
        <v>0</v>
      </c>
      <c r="R29">
        <f>S20*$I$29</f>
        <v>78540</v>
      </c>
      <c r="S29">
        <f t="shared" ref="S29:AD29" si="41">T20*$I$29</f>
        <v>120105</v>
      </c>
      <c r="T29">
        <f t="shared" si="41"/>
        <v>32640</v>
      </c>
      <c r="U29">
        <f t="shared" si="41"/>
        <v>83130</v>
      </c>
      <c r="V29">
        <f t="shared" si="41"/>
        <v>112965</v>
      </c>
      <c r="W29">
        <f t="shared" si="41"/>
        <v>100980</v>
      </c>
      <c r="X29">
        <f t="shared" si="41"/>
        <v>27540</v>
      </c>
      <c r="Y29">
        <f t="shared" si="41"/>
        <v>50235</v>
      </c>
      <c r="Z29">
        <f t="shared" si="41"/>
        <v>166770</v>
      </c>
      <c r="AA29">
        <f t="shared" si="41"/>
        <v>0</v>
      </c>
      <c r="AB29">
        <f t="shared" si="41"/>
        <v>0</v>
      </c>
      <c r="AC29">
        <f t="shared" si="41"/>
        <v>0</v>
      </c>
      <c r="AD29">
        <f t="shared" si="41"/>
        <v>0</v>
      </c>
    </row>
    <row r="30" spans="1:30" x14ac:dyDescent="0.35">
      <c r="A30" s="2" t="s">
        <v>52</v>
      </c>
      <c r="B30" s="2" t="s">
        <v>55</v>
      </c>
      <c r="C30" s="2" t="s">
        <v>36</v>
      </c>
      <c r="D30" s="2" t="s">
        <v>65</v>
      </c>
      <c r="E30" s="5">
        <v>0</v>
      </c>
      <c r="F30" s="2">
        <v>3</v>
      </c>
      <c r="G30" s="5">
        <v>4</v>
      </c>
      <c r="H30" s="7">
        <v>0</v>
      </c>
      <c r="I30">
        <v>2.5</v>
      </c>
      <c r="J30" s="2">
        <v>4</v>
      </c>
      <c r="K30">
        <f t="shared" ref="K30:N30" si="42">O20*$I$30</f>
        <v>0</v>
      </c>
      <c r="L30">
        <f t="shared" si="42"/>
        <v>0</v>
      </c>
      <c r="M30">
        <f t="shared" si="42"/>
        <v>0</v>
      </c>
      <c r="N30">
        <f t="shared" si="42"/>
        <v>0</v>
      </c>
      <c r="O30">
        <f>S20*$I$30</f>
        <v>770</v>
      </c>
      <c r="P30">
        <f t="shared" ref="P30:AD30" si="43">T20*$I$30</f>
        <v>1177.5</v>
      </c>
      <c r="Q30">
        <f t="shared" si="43"/>
        <v>320</v>
      </c>
      <c r="R30">
        <f t="shared" si="43"/>
        <v>815</v>
      </c>
      <c r="S30">
        <f t="shared" si="43"/>
        <v>1107.5</v>
      </c>
      <c r="T30">
        <f t="shared" si="43"/>
        <v>990</v>
      </c>
      <c r="U30">
        <f t="shared" si="43"/>
        <v>270</v>
      </c>
      <c r="V30">
        <f t="shared" si="43"/>
        <v>492.5</v>
      </c>
      <c r="W30">
        <f t="shared" si="43"/>
        <v>1635</v>
      </c>
      <c r="X30">
        <f t="shared" si="43"/>
        <v>0</v>
      </c>
      <c r="Y30">
        <f t="shared" si="43"/>
        <v>0</v>
      </c>
      <c r="Z30">
        <f t="shared" si="43"/>
        <v>0</v>
      </c>
      <c r="AA30">
        <f t="shared" si="43"/>
        <v>0</v>
      </c>
      <c r="AB30">
        <f t="shared" si="43"/>
        <v>0</v>
      </c>
      <c r="AC30">
        <f t="shared" si="43"/>
        <v>0</v>
      </c>
      <c r="AD30">
        <f t="shared" si="43"/>
        <v>0</v>
      </c>
    </row>
    <row r="31" spans="1:30" x14ac:dyDescent="0.35">
      <c r="A31" s="2" t="s">
        <v>52</v>
      </c>
      <c r="B31" s="2" t="s">
        <v>55</v>
      </c>
      <c r="C31" s="2" t="s">
        <v>41</v>
      </c>
      <c r="D31" s="2" t="s">
        <v>66</v>
      </c>
      <c r="E31" s="5">
        <v>0</v>
      </c>
      <c r="F31" s="2">
        <v>3</v>
      </c>
      <c r="G31" s="5">
        <v>4</v>
      </c>
      <c r="H31">
        <v>1</v>
      </c>
      <c r="I31" s="7">
        <v>0</v>
      </c>
      <c r="J31" s="2">
        <v>3</v>
      </c>
      <c r="K31">
        <f t="shared" ref="K31:O31" si="44">N20*$H$31</f>
        <v>0</v>
      </c>
      <c r="L31">
        <f t="shared" si="44"/>
        <v>0</v>
      </c>
      <c r="M31">
        <f t="shared" si="44"/>
        <v>0</v>
      </c>
      <c r="N31">
        <f t="shared" si="44"/>
        <v>0</v>
      </c>
      <c r="O31">
        <f t="shared" si="44"/>
        <v>0</v>
      </c>
      <c r="P31">
        <f>S20*$H$31</f>
        <v>308</v>
      </c>
      <c r="Q31">
        <f t="shared" ref="Q31:AD31" si="45">T20*$H$31</f>
        <v>471</v>
      </c>
      <c r="R31">
        <f t="shared" si="45"/>
        <v>128</v>
      </c>
      <c r="S31">
        <f t="shared" si="45"/>
        <v>326</v>
      </c>
      <c r="T31">
        <f t="shared" si="45"/>
        <v>443</v>
      </c>
      <c r="U31">
        <f t="shared" si="45"/>
        <v>396</v>
      </c>
      <c r="V31">
        <f t="shared" si="45"/>
        <v>108</v>
      </c>
      <c r="W31">
        <f t="shared" si="45"/>
        <v>197</v>
      </c>
      <c r="X31">
        <f t="shared" si="45"/>
        <v>654</v>
      </c>
      <c r="Y31">
        <f t="shared" si="45"/>
        <v>0</v>
      </c>
      <c r="Z31">
        <f t="shared" si="45"/>
        <v>0</v>
      </c>
      <c r="AA31">
        <f t="shared" si="45"/>
        <v>0</v>
      </c>
      <c r="AB31">
        <f t="shared" si="45"/>
        <v>0</v>
      </c>
      <c r="AC31">
        <f t="shared" si="45"/>
        <v>0</v>
      </c>
      <c r="AD31">
        <f t="shared" si="45"/>
        <v>0</v>
      </c>
    </row>
    <row r="32" spans="1:30" x14ac:dyDescent="0.35">
      <c r="A32" s="2" t="s">
        <v>52</v>
      </c>
      <c r="B32" s="2" t="s">
        <v>56</v>
      </c>
      <c r="C32" s="2" t="s">
        <v>41</v>
      </c>
      <c r="D32" s="2" t="s">
        <v>67</v>
      </c>
      <c r="E32" s="5">
        <v>0</v>
      </c>
      <c r="F32" s="2">
        <v>3</v>
      </c>
      <c r="G32" s="5">
        <v>4</v>
      </c>
      <c r="H32">
        <v>5</v>
      </c>
      <c r="I32" s="7">
        <v>0</v>
      </c>
      <c r="J32" s="2">
        <v>3</v>
      </c>
      <c r="K32">
        <f t="shared" ref="K32:P32" si="46">N21*$H$32</f>
        <v>0</v>
      </c>
      <c r="L32">
        <f t="shared" si="46"/>
        <v>0</v>
      </c>
      <c r="M32">
        <f t="shared" si="46"/>
        <v>0</v>
      </c>
      <c r="N32">
        <f t="shared" si="46"/>
        <v>0</v>
      </c>
      <c r="O32">
        <f t="shared" si="46"/>
        <v>0</v>
      </c>
      <c r="P32">
        <f t="shared" si="46"/>
        <v>0</v>
      </c>
      <c r="Q32">
        <f>T21*$H$32</f>
        <v>1540</v>
      </c>
      <c r="R32">
        <f t="shared" ref="R32:AD32" si="47">U21*$H$32</f>
        <v>2355</v>
      </c>
      <c r="S32">
        <f t="shared" si="47"/>
        <v>640</v>
      </c>
      <c r="T32">
        <f t="shared" si="47"/>
        <v>1630</v>
      </c>
      <c r="U32">
        <f t="shared" si="47"/>
        <v>2215</v>
      </c>
      <c r="V32">
        <f t="shared" si="47"/>
        <v>1980</v>
      </c>
      <c r="W32">
        <f t="shared" si="47"/>
        <v>540</v>
      </c>
      <c r="X32">
        <f t="shared" si="47"/>
        <v>985</v>
      </c>
      <c r="Y32">
        <f t="shared" si="47"/>
        <v>3270</v>
      </c>
      <c r="Z32">
        <f t="shared" si="47"/>
        <v>0</v>
      </c>
      <c r="AA32">
        <f t="shared" si="47"/>
        <v>0</v>
      </c>
      <c r="AB32">
        <f t="shared" si="47"/>
        <v>0</v>
      </c>
      <c r="AC32">
        <f t="shared" si="47"/>
        <v>0</v>
      </c>
      <c r="AD32">
        <f t="shared" si="47"/>
        <v>0</v>
      </c>
    </row>
    <row r="33" spans="1:30" x14ac:dyDescent="0.35">
      <c r="A33" s="2" t="s">
        <v>52</v>
      </c>
      <c r="B33" s="2" t="s">
        <v>57</v>
      </c>
      <c r="C33" s="2" t="s">
        <v>38</v>
      </c>
      <c r="D33" s="2" t="s">
        <v>68</v>
      </c>
      <c r="E33" s="5">
        <v>0</v>
      </c>
      <c r="F33" s="2">
        <v>3</v>
      </c>
      <c r="G33" s="5">
        <v>4</v>
      </c>
      <c r="H33" s="7">
        <v>0</v>
      </c>
      <c r="I33">
        <v>166</v>
      </c>
      <c r="J33" s="2">
        <v>1</v>
      </c>
      <c r="K33">
        <f t="shared" ref="K33:AC33" si="48">L22*$I$33</f>
        <v>0</v>
      </c>
      <c r="L33">
        <f t="shared" si="48"/>
        <v>0</v>
      </c>
      <c r="M33">
        <f t="shared" si="48"/>
        <v>0</v>
      </c>
      <c r="N33">
        <f t="shared" si="48"/>
        <v>0</v>
      </c>
      <c r="O33">
        <f t="shared" si="48"/>
        <v>0</v>
      </c>
      <c r="P33">
        <f t="shared" si="48"/>
        <v>0</v>
      </c>
      <c r="Q33">
        <f t="shared" si="48"/>
        <v>0</v>
      </c>
      <c r="R33">
        <f t="shared" si="48"/>
        <v>0</v>
      </c>
      <c r="S33">
        <f t="shared" si="48"/>
        <v>0</v>
      </c>
      <c r="T33">
        <f>U22*$I$33</f>
        <v>51128</v>
      </c>
      <c r="U33">
        <f t="shared" si="48"/>
        <v>78186</v>
      </c>
      <c r="V33">
        <f t="shared" si="48"/>
        <v>21248</v>
      </c>
      <c r="W33">
        <f t="shared" si="48"/>
        <v>54116</v>
      </c>
      <c r="X33">
        <f t="shared" si="48"/>
        <v>73538</v>
      </c>
      <c r="Y33">
        <f t="shared" si="48"/>
        <v>65736</v>
      </c>
      <c r="Z33">
        <f t="shared" si="48"/>
        <v>17928</v>
      </c>
      <c r="AA33">
        <f t="shared" si="48"/>
        <v>32702</v>
      </c>
      <c r="AB33">
        <f t="shared" si="48"/>
        <v>108564</v>
      </c>
      <c r="AC33">
        <f t="shared" si="48"/>
        <v>0</v>
      </c>
      <c r="AD33">
        <f>AE22*$I$33</f>
        <v>0</v>
      </c>
    </row>
    <row r="34" spans="1:30" x14ac:dyDescent="0.35">
      <c r="A34" s="2" t="s">
        <v>52</v>
      </c>
      <c r="B34" s="2" t="s">
        <v>57</v>
      </c>
      <c r="C34" s="2" t="s">
        <v>36</v>
      </c>
      <c r="D34" s="2" t="s">
        <v>69</v>
      </c>
      <c r="E34" s="5">
        <v>0</v>
      </c>
      <c r="F34" s="2">
        <v>3</v>
      </c>
      <c r="G34" s="5">
        <v>4</v>
      </c>
      <c r="H34" s="7">
        <v>0</v>
      </c>
      <c r="I34">
        <v>356</v>
      </c>
      <c r="J34" s="2">
        <v>4</v>
      </c>
      <c r="K34">
        <f t="shared" ref="K34:P34" si="49">O22*$I$34</f>
        <v>0</v>
      </c>
      <c r="L34">
        <f t="shared" si="49"/>
        <v>0</v>
      </c>
      <c r="M34">
        <f t="shared" si="49"/>
        <v>0</v>
      </c>
      <c r="N34">
        <f t="shared" si="49"/>
        <v>0</v>
      </c>
      <c r="O34">
        <f t="shared" si="49"/>
        <v>0</v>
      </c>
      <c r="P34">
        <f t="shared" si="49"/>
        <v>0</v>
      </c>
      <c r="Q34">
        <f>U22*$I$34</f>
        <v>109648</v>
      </c>
      <c r="R34">
        <f t="shared" ref="R34:AD34" si="50">V22*$I$34</f>
        <v>167676</v>
      </c>
      <c r="S34">
        <f t="shared" si="50"/>
        <v>45568</v>
      </c>
      <c r="T34">
        <f t="shared" si="50"/>
        <v>116056</v>
      </c>
      <c r="U34">
        <f t="shared" si="50"/>
        <v>157708</v>
      </c>
      <c r="V34">
        <f t="shared" si="50"/>
        <v>140976</v>
      </c>
      <c r="W34">
        <f t="shared" si="50"/>
        <v>38448</v>
      </c>
      <c r="X34">
        <f t="shared" si="50"/>
        <v>70132</v>
      </c>
      <c r="Y34">
        <f t="shared" si="50"/>
        <v>232824</v>
      </c>
      <c r="Z34">
        <f t="shared" si="50"/>
        <v>0</v>
      </c>
      <c r="AA34">
        <f t="shared" si="50"/>
        <v>0</v>
      </c>
      <c r="AB34">
        <f t="shared" si="50"/>
        <v>0</v>
      </c>
      <c r="AC34">
        <f t="shared" si="50"/>
        <v>0</v>
      </c>
      <c r="AD34">
        <f t="shared" si="50"/>
        <v>0</v>
      </c>
    </row>
    <row r="35" spans="1:30" x14ac:dyDescent="0.35">
      <c r="A35" s="2" t="s">
        <v>70</v>
      </c>
      <c r="B35" s="2" t="s">
        <v>70</v>
      </c>
      <c r="C35" s="2" t="s">
        <v>71</v>
      </c>
      <c r="D35" s="2" t="s">
        <v>71</v>
      </c>
      <c r="E35" s="5">
        <v>0</v>
      </c>
      <c r="F35" s="5">
        <v>2</v>
      </c>
      <c r="G35" s="5">
        <f t="shared" ref="G35:G41" si="51">F35+1</f>
        <v>3</v>
      </c>
      <c r="H35">
        <v>1</v>
      </c>
      <c r="I35" s="7">
        <v>0</v>
      </c>
      <c r="J35" s="2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ref="U35:AC35" si="52">V55</f>
        <v>121</v>
      </c>
      <c r="V35">
        <f t="shared" si="52"/>
        <v>198</v>
      </c>
      <c r="W35">
        <f t="shared" si="52"/>
        <v>276</v>
      </c>
      <c r="X35">
        <f t="shared" si="52"/>
        <v>431</v>
      </c>
      <c r="Y35">
        <f t="shared" si="52"/>
        <v>311</v>
      </c>
      <c r="Z35">
        <f t="shared" si="52"/>
        <v>224</v>
      </c>
      <c r="AA35">
        <f t="shared" si="52"/>
        <v>325</v>
      </c>
      <c r="AB35">
        <f t="shared" si="52"/>
        <v>432</v>
      </c>
      <c r="AC35">
        <f t="shared" si="52"/>
        <v>256</v>
      </c>
      <c r="AD35">
        <f>AE4</f>
        <v>0</v>
      </c>
    </row>
    <row r="36" spans="1:30" x14ac:dyDescent="0.35">
      <c r="A36" s="2" t="s">
        <v>70</v>
      </c>
      <c r="B36" s="2" t="s">
        <v>70</v>
      </c>
      <c r="C36" s="2" t="s">
        <v>72</v>
      </c>
      <c r="D36" s="2" t="s">
        <v>72</v>
      </c>
      <c r="E36" s="5">
        <v>0</v>
      </c>
      <c r="F36" s="5">
        <v>2</v>
      </c>
      <c r="G36" s="5">
        <f t="shared" si="51"/>
        <v>3</v>
      </c>
      <c r="H36">
        <v>1</v>
      </c>
      <c r="I36" s="7">
        <v>0</v>
      </c>
      <c r="J36" s="2">
        <v>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ref="T36:AC36" si="53">U35</f>
        <v>121</v>
      </c>
      <c r="U36">
        <f t="shared" si="53"/>
        <v>198</v>
      </c>
      <c r="V36">
        <f t="shared" si="53"/>
        <v>276</v>
      </c>
      <c r="W36">
        <f t="shared" si="53"/>
        <v>431</v>
      </c>
      <c r="X36">
        <f t="shared" si="53"/>
        <v>311</v>
      </c>
      <c r="Y36">
        <f t="shared" si="53"/>
        <v>224</v>
      </c>
      <c r="Z36">
        <f t="shared" si="53"/>
        <v>325</v>
      </c>
      <c r="AA36">
        <f t="shared" si="53"/>
        <v>432</v>
      </c>
      <c r="AB36">
        <f t="shared" si="53"/>
        <v>256</v>
      </c>
      <c r="AC36">
        <f t="shared" si="53"/>
        <v>0</v>
      </c>
      <c r="AD36">
        <f>AE27</f>
        <v>0</v>
      </c>
    </row>
    <row r="37" spans="1:30" x14ac:dyDescent="0.35">
      <c r="A37" s="2" t="s">
        <v>70</v>
      </c>
      <c r="B37" s="2" t="s">
        <v>70</v>
      </c>
      <c r="C37" s="2" t="s">
        <v>73</v>
      </c>
      <c r="D37" s="2" t="s">
        <v>73</v>
      </c>
      <c r="E37" s="5">
        <v>0</v>
      </c>
      <c r="F37" s="5">
        <v>2</v>
      </c>
      <c r="G37" s="5">
        <f t="shared" si="51"/>
        <v>3</v>
      </c>
      <c r="H37">
        <v>1</v>
      </c>
      <c r="I37" s="7">
        <v>0</v>
      </c>
      <c r="J37" s="2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ref="U37:AD37" si="54">T36</f>
        <v>121</v>
      </c>
      <c r="V37">
        <f t="shared" si="54"/>
        <v>198</v>
      </c>
      <c r="W37">
        <f t="shared" si="54"/>
        <v>276</v>
      </c>
      <c r="X37">
        <f t="shared" si="54"/>
        <v>431</v>
      </c>
      <c r="Y37">
        <f t="shared" si="54"/>
        <v>311</v>
      </c>
      <c r="Z37">
        <f t="shared" si="54"/>
        <v>224</v>
      </c>
      <c r="AA37">
        <f t="shared" si="54"/>
        <v>325</v>
      </c>
      <c r="AB37">
        <f t="shared" si="54"/>
        <v>432</v>
      </c>
      <c r="AC37">
        <f t="shared" si="54"/>
        <v>256</v>
      </c>
      <c r="AD37">
        <f t="shared" si="54"/>
        <v>0</v>
      </c>
    </row>
    <row r="38" spans="1:30" x14ac:dyDescent="0.35">
      <c r="A38" s="2" t="s">
        <v>70</v>
      </c>
      <c r="B38" s="2" t="s">
        <v>70</v>
      </c>
      <c r="C38" s="2" t="s">
        <v>74</v>
      </c>
      <c r="D38" s="2" t="s">
        <v>74</v>
      </c>
      <c r="E38" s="5">
        <v>0</v>
      </c>
      <c r="F38" s="5">
        <v>2</v>
      </c>
      <c r="G38" s="5">
        <f t="shared" si="51"/>
        <v>3</v>
      </c>
      <c r="H38">
        <v>1</v>
      </c>
      <c r="I38" s="7">
        <v>0</v>
      </c>
      <c r="J38" s="2">
        <v>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f t="shared" ref="T38:AC38" si="55">U37</f>
        <v>121</v>
      </c>
      <c r="U38">
        <f t="shared" si="55"/>
        <v>198</v>
      </c>
      <c r="V38">
        <f t="shared" si="55"/>
        <v>276</v>
      </c>
      <c r="W38">
        <f t="shared" si="55"/>
        <v>431</v>
      </c>
      <c r="X38">
        <f t="shared" si="55"/>
        <v>311</v>
      </c>
      <c r="Y38">
        <f t="shared" si="55"/>
        <v>224</v>
      </c>
      <c r="Z38">
        <f t="shared" si="55"/>
        <v>325</v>
      </c>
      <c r="AA38">
        <f t="shared" si="55"/>
        <v>432</v>
      </c>
      <c r="AB38">
        <f t="shared" si="55"/>
        <v>256</v>
      </c>
      <c r="AC38">
        <f t="shared" si="55"/>
        <v>0</v>
      </c>
      <c r="AD38">
        <f>AE29</f>
        <v>0</v>
      </c>
    </row>
    <row r="39" spans="1:30" x14ac:dyDescent="0.35">
      <c r="A39" s="2" t="s">
        <v>70</v>
      </c>
      <c r="B39" s="2" t="s">
        <v>70</v>
      </c>
      <c r="C39" s="2" t="s">
        <v>75</v>
      </c>
      <c r="D39" s="2" t="s">
        <v>75</v>
      </c>
      <c r="E39" s="5">
        <v>0</v>
      </c>
      <c r="F39" s="5">
        <v>2</v>
      </c>
      <c r="G39" s="5">
        <f t="shared" si="51"/>
        <v>3</v>
      </c>
      <c r="H39">
        <v>1</v>
      </c>
      <c r="I39" s="7">
        <v>0</v>
      </c>
      <c r="J39" s="2">
        <v>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ref="T39:AD40" si="56">T38</f>
        <v>121</v>
      </c>
      <c r="U39">
        <f t="shared" si="56"/>
        <v>198</v>
      </c>
      <c r="V39">
        <f t="shared" si="56"/>
        <v>276</v>
      </c>
      <c r="W39">
        <f t="shared" si="56"/>
        <v>431</v>
      </c>
      <c r="X39">
        <f t="shared" si="56"/>
        <v>311</v>
      </c>
      <c r="Y39">
        <f t="shared" si="56"/>
        <v>224</v>
      </c>
      <c r="Z39">
        <f t="shared" si="56"/>
        <v>325</v>
      </c>
      <c r="AA39">
        <f t="shared" si="56"/>
        <v>432</v>
      </c>
      <c r="AB39">
        <f t="shared" si="56"/>
        <v>256</v>
      </c>
      <c r="AC39">
        <f t="shared" si="56"/>
        <v>0</v>
      </c>
      <c r="AD39">
        <f t="shared" si="56"/>
        <v>0</v>
      </c>
    </row>
    <row r="40" spans="1:30" x14ac:dyDescent="0.35">
      <c r="A40" s="2" t="s">
        <v>70</v>
      </c>
      <c r="B40" s="2" t="s">
        <v>70</v>
      </c>
      <c r="C40" s="2" t="s">
        <v>76</v>
      </c>
      <c r="D40" s="2" t="s">
        <v>76</v>
      </c>
      <c r="E40" s="5">
        <v>0</v>
      </c>
      <c r="F40" s="5">
        <v>2</v>
      </c>
      <c r="G40" s="5">
        <f t="shared" si="51"/>
        <v>3</v>
      </c>
      <c r="H40">
        <v>1</v>
      </c>
      <c r="I40" s="7">
        <v>0</v>
      </c>
      <c r="J40" s="2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56"/>
        <v>121</v>
      </c>
      <c r="U40">
        <f t="shared" si="56"/>
        <v>198</v>
      </c>
      <c r="V40">
        <f t="shared" si="56"/>
        <v>276</v>
      </c>
      <c r="W40">
        <f t="shared" si="56"/>
        <v>431</v>
      </c>
      <c r="X40">
        <f t="shared" si="56"/>
        <v>311</v>
      </c>
      <c r="Y40">
        <f t="shared" si="56"/>
        <v>224</v>
      </c>
      <c r="Z40">
        <f t="shared" si="56"/>
        <v>325</v>
      </c>
      <c r="AA40">
        <f t="shared" si="56"/>
        <v>432</v>
      </c>
      <c r="AB40">
        <f t="shared" si="56"/>
        <v>256</v>
      </c>
      <c r="AC40">
        <f t="shared" si="56"/>
        <v>0</v>
      </c>
      <c r="AD40">
        <f t="shared" si="56"/>
        <v>0</v>
      </c>
    </row>
    <row r="41" spans="1:30" x14ac:dyDescent="0.35">
      <c r="A41" s="2" t="s">
        <v>70</v>
      </c>
      <c r="B41" s="2" t="s">
        <v>70</v>
      </c>
      <c r="C41" s="2" t="s">
        <v>77</v>
      </c>
      <c r="D41" s="2" t="s">
        <v>77</v>
      </c>
      <c r="E41" s="5">
        <v>0</v>
      </c>
      <c r="F41" s="5">
        <v>2</v>
      </c>
      <c r="G41" s="5">
        <f t="shared" si="51"/>
        <v>3</v>
      </c>
      <c r="H41">
        <v>1</v>
      </c>
      <c r="I41" s="7">
        <v>0</v>
      </c>
      <c r="J41" s="2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ref="V41:AD41" si="57">T40</f>
        <v>121</v>
      </c>
      <c r="W41">
        <f t="shared" si="57"/>
        <v>198</v>
      </c>
      <c r="X41">
        <f t="shared" si="57"/>
        <v>276</v>
      </c>
      <c r="Y41">
        <f t="shared" si="57"/>
        <v>431</v>
      </c>
      <c r="Z41">
        <f t="shared" si="57"/>
        <v>311</v>
      </c>
      <c r="AA41">
        <f t="shared" si="57"/>
        <v>224</v>
      </c>
      <c r="AB41">
        <f t="shared" si="57"/>
        <v>325</v>
      </c>
      <c r="AC41">
        <f t="shared" si="57"/>
        <v>432</v>
      </c>
      <c r="AD41">
        <f t="shared" si="57"/>
        <v>256</v>
      </c>
    </row>
    <row r="42" spans="1:30" x14ac:dyDescent="0.35">
      <c r="A42" s="2" t="s">
        <v>70</v>
      </c>
      <c r="B42" s="2" t="s">
        <v>71</v>
      </c>
      <c r="C42" s="2" t="s">
        <v>36</v>
      </c>
      <c r="D42" s="2" t="s">
        <v>78</v>
      </c>
      <c r="E42" s="5">
        <v>0</v>
      </c>
      <c r="F42" s="2">
        <v>3</v>
      </c>
      <c r="G42" s="5">
        <v>4</v>
      </c>
      <c r="H42" s="7">
        <v>0</v>
      </c>
      <c r="I42" s="8">
        <v>2270</v>
      </c>
      <c r="J42" s="2">
        <v>4</v>
      </c>
      <c r="K42">
        <f t="shared" ref="K42:P42" si="58">O35*$I$42</f>
        <v>0</v>
      </c>
      <c r="L42">
        <f t="shared" si="58"/>
        <v>0</v>
      </c>
      <c r="M42">
        <f t="shared" si="58"/>
        <v>0</v>
      </c>
      <c r="N42">
        <f t="shared" si="58"/>
        <v>0</v>
      </c>
      <c r="O42">
        <f t="shared" si="58"/>
        <v>0</v>
      </c>
      <c r="P42">
        <f t="shared" si="58"/>
        <v>0</v>
      </c>
      <c r="Q42">
        <f>U35*$I$42</f>
        <v>274670</v>
      </c>
      <c r="R42">
        <f t="shared" ref="R42:AD42" si="59">V35*$I$42</f>
        <v>449460</v>
      </c>
      <c r="S42">
        <f t="shared" si="59"/>
        <v>626520</v>
      </c>
      <c r="T42">
        <f t="shared" si="59"/>
        <v>978370</v>
      </c>
      <c r="U42">
        <f t="shared" si="59"/>
        <v>705970</v>
      </c>
      <c r="V42">
        <f t="shared" si="59"/>
        <v>508480</v>
      </c>
      <c r="W42">
        <f t="shared" si="59"/>
        <v>737750</v>
      </c>
      <c r="X42">
        <f t="shared" si="59"/>
        <v>980640</v>
      </c>
      <c r="Y42">
        <f t="shared" si="59"/>
        <v>581120</v>
      </c>
      <c r="Z42">
        <f t="shared" si="59"/>
        <v>0</v>
      </c>
      <c r="AA42">
        <f t="shared" si="59"/>
        <v>0</v>
      </c>
      <c r="AB42">
        <f t="shared" si="59"/>
        <v>0</v>
      </c>
      <c r="AC42">
        <f t="shared" si="59"/>
        <v>0</v>
      </c>
      <c r="AD42">
        <f t="shared" si="59"/>
        <v>0</v>
      </c>
    </row>
    <row r="43" spans="1:30" x14ac:dyDescent="0.35">
      <c r="A43" s="2" t="s">
        <v>70</v>
      </c>
      <c r="B43" s="2" t="s">
        <v>72</v>
      </c>
      <c r="C43" s="2" t="s">
        <v>36</v>
      </c>
      <c r="D43" s="2" t="s">
        <v>79</v>
      </c>
      <c r="E43" s="5">
        <v>0</v>
      </c>
      <c r="F43" s="2">
        <v>3</v>
      </c>
      <c r="G43" s="5">
        <v>4</v>
      </c>
      <c r="H43" s="7">
        <v>0</v>
      </c>
      <c r="I43" s="9">
        <v>1180</v>
      </c>
      <c r="J43" s="2">
        <v>4</v>
      </c>
      <c r="K43">
        <f t="shared" ref="K43:O43" si="60">O36*$I$43</f>
        <v>0</v>
      </c>
      <c r="L43">
        <f t="shared" si="60"/>
        <v>0</v>
      </c>
      <c r="M43">
        <f t="shared" si="60"/>
        <v>0</v>
      </c>
      <c r="N43">
        <f t="shared" si="60"/>
        <v>0</v>
      </c>
      <c r="O43">
        <f t="shared" si="60"/>
        <v>0</v>
      </c>
      <c r="P43">
        <f>T36*$I$43</f>
        <v>142780</v>
      </c>
      <c r="Q43">
        <f t="shared" ref="Q43:AD43" si="61">U36*$I$43</f>
        <v>233640</v>
      </c>
      <c r="R43">
        <f t="shared" si="61"/>
        <v>325680</v>
      </c>
      <c r="S43">
        <f t="shared" si="61"/>
        <v>508580</v>
      </c>
      <c r="T43">
        <f t="shared" si="61"/>
        <v>366980</v>
      </c>
      <c r="U43">
        <f t="shared" si="61"/>
        <v>264320</v>
      </c>
      <c r="V43">
        <f t="shared" si="61"/>
        <v>383500</v>
      </c>
      <c r="W43">
        <f t="shared" si="61"/>
        <v>509760</v>
      </c>
      <c r="X43">
        <f t="shared" si="61"/>
        <v>302080</v>
      </c>
      <c r="Y43">
        <f t="shared" si="61"/>
        <v>0</v>
      </c>
      <c r="Z43">
        <f t="shared" si="61"/>
        <v>0</v>
      </c>
      <c r="AA43">
        <f t="shared" si="61"/>
        <v>0</v>
      </c>
      <c r="AB43">
        <f t="shared" si="61"/>
        <v>0</v>
      </c>
      <c r="AC43">
        <f t="shared" si="61"/>
        <v>0</v>
      </c>
      <c r="AD43">
        <f t="shared" si="61"/>
        <v>0</v>
      </c>
    </row>
    <row r="44" spans="1:30" x14ac:dyDescent="0.35">
      <c r="A44" s="2" t="s">
        <v>70</v>
      </c>
      <c r="B44" s="2" t="s">
        <v>72</v>
      </c>
      <c r="C44" s="2" t="s">
        <v>41</v>
      </c>
      <c r="D44" s="2" t="s">
        <v>80</v>
      </c>
      <c r="E44" s="5">
        <v>0</v>
      </c>
      <c r="F44" s="2">
        <v>3</v>
      </c>
      <c r="G44" s="5">
        <v>4</v>
      </c>
      <c r="H44">
        <v>2</v>
      </c>
      <c r="I44" s="7">
        <v>0</v>
      </c>
      <c r="J44" s="2">
        <v>3</v>
      </c>
      <c r="K44">
        <f t="shared" ref="K44:P44" si="62">N36*$H$44</f>
        <v>0</v>
      </c>
      <c r="L44">
        <f t="shared" si="62"/>
        <v>0</v>
      </c>
      <c r="M44">
        <f t="shared" si="62"/>
        <v>0</v>
      </c>
      <c r="N44">
        <f t="shared" si="62"/>
        <v>0</v>
      </c>
      <c r="O44">
        <f t="shared" si="62"/>
        <v>0</v>
      </c>
      <c r="P44">
        <f t="shared" si="62"/>
        <v>0</v>
      </c>
      <c r="Q44">
        <f>T36*$H$44</f>
        <v>242</v>
      </c>
      <c r="R44">
        <f t="shared" ref="R44:AD44" si="63">U36*$H$44</f>
        <v>396</v>
      </c>
      <c r="S44">
        <f t="shared" si="63"/>
        <v>552</v>
      </c>
      <c r="T44">
        <f t="shared" si="63"/>
        <v>862</v>
      </c>
      <c r="U44">
        <f t="shared" si="63"/>
        <v>622</v>
      </c>
      <c r="V44">
        <f t="shared" si="63"/>
        <v>448</v>
      </c>
      <c r="W44">
        <f t="shared" si="63"/>
        <v>650</v>
      </c>
      <c r="X44">
        <f t="shared" si="63"/>
        <v>864</v>
      </c>
      <c r="Y44">
        <f t="shared" si="63"/>
        <v>512</v>
      </c>
      <c r="Z44">
        <f t="shared" si="63"/>
        <v>0</v>
      </c>
      <c r="AA44">
        <f t="shared" si="63"/>
        <v>0</v>
      </c>
      <c r="AB44">
        <f t="shared" si="63"/>
        <v>0</v>
      </c>
      <c r="AC44">
        <f t="shared" si="63"/>
        <v>0</v>
      </c>
      <c r="AD44">
        <f t="shared" si="63"/>
        <v>0</v>
      </c>
    </row>
    <row r="45" spans="1:30" x14ac:dyDescent="0.35">
      <c r="A45" s="2" t="s">
        <v>70</v>
      </c>
      <c r="B45" s="2" t="s">
        <v>72</v>
      </c>
      <c r="C45" s="2" t="s">
        <v>43</v>
      </c>
      <c r="D45" s="2" t="s">
        <v>81</v>
      </c>
      <c r="E45" s="5">
        <v>0</v>
      </c>
      <c r="F45" s="2">
        <v>3</v>
      </c>
      <c r="G45" s="5">
        <v>4</v>
      </c>
      <c r="H45" s="7">
        <v>0</v>
      </c>
      <c r="I45" s="9">
        <v>1460</v>
      </c>
      <c r="J45" s="2">
        <v>2</v>
      </c>
      <c r="K45">
        <f t="shared" ref="K45:Q45" si="64">M36*$I$45</f>
        <v>0</v>
      </c>
      <c r="L45">
        <f t="shared" si="64"/>
        <v>0</v>
      </c>
      <c r="M45">
        <f t="shared" si="64"/>
        <v>0</v>
      </c>
      <c r="N45">
        <f t="shared" si="64"/>
        <v>0</v>
      </c>
      <c r="O45">
        <f t="shared" si="64"/>
        <v>0</v>
      </c>
      <c r="P45">
        <f t="shared" si="64"/>
        <v>0</v>
      </c>
      <c r="Q45">
        <f t="shared" si="64"/>
        <v>0</v>
      </c>
      <c r="R45">
        <f>T36*$I$45</f>
        <v>176660</v>
      </c>
      <c r="S45">
        <f t="shared" ref="S45:AD45" si="65">U36*$I$45</f>
        <v>289080</v>
      </c>
      <c r="T45">
        <f t="shared" si="65"/>
        <v>402960</v>
      </c>
      <c r="U45">
        <f t="shared" si="65"/>
        <v>629260</v>
      </c>
      <c r="V45">
        <f t="shared" si="65"/>
        <v>454060</v>
      </c>
      <c r="W45">
        <f t="shared" si="65"/>
        <v>327040</v>
      </c>
      <c r="X45">
        <f t="shared" si="65"/>
        <v>474500</v>
      </c>
      <c r="Y45">
        <f t="shared" si="65"/>
        <v>630720</v>
      </c>
      <c r="Z45">
        <f t="shared" si="65"/>
        <v>373760</v>
      </c>
      <c r="AA45">
        <f t="shared" si="65"/>
        <v>0</v>
      </c>
      <c r="AB45">
        <f t="shared" si="65"/>
        <v>0</v>
      </c>
      <c r="AC45">
        <f t="shared" si="65"/>
        <v>0</v>
      </c>
      <c r="AD45">
        <f t="shared" si="65"/>
        <v>0</v>
      </c>
    </row>
    <row r="46" spans="1:30" x14ac:dyDescent="0.35">
      <c r="A46" s="2" t="s">
        <v>70</v>
      </c>
      <c r="B46" s="2" t="s">
        <v>73</v>
      </c>
      <c r="C46" s="2" t="s">
        <v>38</v>
      </c>
      <c r="D46" s="2" t="s">
        <v>82</v>
      </c>
      <c r="E46" s="5">
        <v>0</v>
      </c>
      <c r="F46" s="2">
        <v>3</v>
      </c>
      <c r="G46" s="5">
        <v>4</v>
      </c>
      <c r="H46" s="7">
        <v>0</v>
      </c>
      <c r="I46" s="9">
        <v>2865</v>
      </c>
      <c r="J46" s="2">
        <v>1</v>
      </c>
      <c r="K46">
        <f t="shared" ref="K46:S46" si="66">L37*$I$46</f>
        <v>0</v>
      </c>
      <c r="L46">
        <f t="shared" si="66"/>
        <v>0</v>
      </c>
      <c r="M46">
        <f t="shared" si="66"/>
        <v>0</v>
      </c>
      <c r="N46">
        <f t="shared" si="66"/>
        <v>0</v>
      </c>
      <c r="O46">
        <f t="shared" si="66"/>
        <v>0</v>
      </c>
      <c r="P46">
        <f t="shared" si="66"/>
        <v>0</v>
      </c>
      <c r="Q46">
        <f t="shared" si="66"/>
        <v>0</v>
      </c>
      <c r="R46">
        <f t="shared" si="66"/>
        <v>0</v>
      </c>
      <c r="S46">
        <f t="shared" si="66"/>
        <v>0</v>
      </c>
      <c r="T46">
        <f>U37*$I$46</f>
        <v>346665</v>
      </c>
      <c r="U46">
        <f t="shared" ref="U46:AD46" si="67">V37*$I$46</f>
        <v>567270</v>
      </c>
      <c r="V46">
        <f t="shared" si="67"/>
        <v>790740</v>
      </c>
      <c r="W46">
        <f t="shared" si="67"/>
        <v>1234815</v>
      </c>
      <c r="X46">
        <f t="shared" si="67"/>
        <v>891015</v>
      </c>
      <c r="Y46">
        <f t="shared" si="67"/>
        <v>641760</v>
      </c>
      <c r="Z46">
        <f t="shared" si="67"/>
        <v>931125</v>
      </c>
      <c r="AA46">
        <f t="shared" si="67"/>
        <v>1237680</v>
      </c>
      <c r="AB46">
        <f t="shared" si="67"/>
        <v>733440</v>
      </c>
      <c r="AC46">
        <f t="shared" si="67"/>
        <v>0</v>
      </c>
      <c r="AD46">
        <f t="shared" si="67"/>
        <v>0</v>
      </c>
    </row>
    <row r="47" spans="1:30" x14ac:dyDescent="0.35">
      <c r="A47" s="2" t="s">
        <v>70</v>
      </c>
      <c r="B47" s="2" t="s">
        <v>74</v>
      </c>
      <c r="C47" s="2" t="s">
        <v>41</v>
      </c>
      <c r="D47" s="2" t="s">
        <v>83</v>
      </c>
      <c r="E47" s="5">
        <v>0</v>
      </c>
      <c r="F47" s="2">
        <v>3</v>
      </c>
      <c r="G47" s="5">
        <v>4</v>
      </c>
      <c r="H47">
        <v>16</v>
      </c>
      <c r="I47" s="7">
        <v>0</v>
      </c>
      <c r="J47" s="2">
        <v>3</v>
      </c>
      <c r="K47">
        <f t="shared" ref="K47:P47" si="68">N38*$H$47</f>
        <v>0</v>
      </c>
      <c r="L47">
        <f t="shared" si="68"/>
        <v>0</v>
      </c>
      <c r="M47">
        <f t="shared" si="68"/>
        <v>0</v>
      </c>
      <c r="N47">
        <f t="shared" si="68"/>
        <v>0</v>
      </c>
      <c r="O47">
        <f t="shared" si="68"/>
        <v>0</v>
      </c>
      <c r="P47">
        <f t="shared" si="68"/>
        <v>0</v>
      </c>
      <c r="Q47">
        <f>T38*$H$47</f>
        <v>1936</v>
      </c>
      <c r="R47">
        <f t="shared" ref="R47:AD47" si="69">U38*$H$47</f>
        <v>3168</v>
      </c>
      <c r="S47">
        <f t="shared" si="69"/>
        <v>4416</v>
      </c>
      <c r="T47">
        <f t="shared" si="69"/>
        <v>6896</v>
      </c>
      <c r="U47">
        <f t="shared" si="69"/>
        <v>4976</v>
      </c>
      <c r="V47">
        <f t="shared" si="69"/>
        <v>3584</v>
      </c>
      <c r="W47">
        <f t="shared" si="69"/>
        <v>5200</v>
      </c>
      <c r="X47">
        <f t="shared" si="69"/>
        <v>6912</v>
      </c>
      <c r="Y47">
        <f t="shared" si="69"/>
        <v>4096</v>
      </c>
      <c r="Z47">
        <f t="shared" si="69"/>
        <v>0</v>
      </c>
      <c r="AA47">
        <f t="shared" si="69"/>
        <v>0</v>
      </c>
      <c r="AB47">
        <f t="shared" si="69"/>
        <v>0</v>
      </c>
      <c r="AC47">
        <f t="shared" si="69"/>
        <v>0</v>
      </c>
      <c r="AD47">
        <f t="shared" si="69"/>
        <v>0</v>
      </c>
    </row>
    <row r="48" spans="1:30" x14ac:dyDescent="0.35">
      <c r="A48" s="2" t="s">
        <v>70</v>
      </c>
      <c r="B48" s="2" t="s">
        <v>75</v>
      </c>
      <c r="C48" s="2" t="s">
        <v>41</v>
      </c>
      <c r="D48" s="2" t="s">
        <v>84</v>
      </c>
      <c r="E48" s="5">
        <v>0</v>
      </c>
      <c r="F48" s="2">
        <v>3</v>
      </c>
      <c r="G48" s="5">
        <v>4</v>
      </c>
      <c r="H48">
        <v>22</v>
      </c>
      <c r="I48" s="7">
        <v>0</v>
      </c>
      <c r="J48" s="2">
        <v>3</v>
      </c>
      <c r="K48">
        <f t="shared" ref="K48:P48" si="70">N39*$H$48</f>
        <v>0</v>
      </c>
      <c r="L48">
        <f t="shared" si="70"/>
        <v>0</v>
      </c>
      <c r="M48">
        <f t="shared" si="70"/>
        <v>0</v>
      </c>
      <c r="N48">
        <f t="shared" si="70"/>
        <v>0</v>
      </c>
      <c r="O48">
        <f t="shared" si="70"/>
        <v>0</v>
      </c>
      <c r="P48">
        <f t="shared" si="70"/>
        <v>0</v>
      </c>
      <c r="Q48">
        <f>T39*$H$48</f>
        <v>2662</v>
      </c>
      <c r="R48">
        <f t="shared" ref="R48:AD48" si="71">U39*$H$48</f>
        <v>4356</v>
      </c>
      <c r="S48">
        <f t="shared" si="71"/>
        <v>6072</v>
      </c>
      <c r="T48">
        <f t="shared" si="71"/>
        <v>9482</v>
      </c>
      <c r="U48">
        <f t="shared" si="71"/>
        <v>6842</v>
      </c>
      <c r="V48">
        <f t="shared" si="71"/>
        <v>4928</v>
      </c>
      <c r="W48">
        <f t="shared" si="71"/>
        <v>7150</v>
      </c>
      <c r="X48">
        <f t="shared" si="71"/>
        <v>9504</v>
      </c>
      <c r="Y48">
        <f t="shared" si="71"/>
        <v>5632</v>
      </c>
      <c r="Z48">
        <f t="shared" si="71"/>
        <v>0</v>
      </c>
      <c r="AA48">
        <f t="shared" si="71"/>
        <v>0</v>
      </c>
      <c r="AB48">
        <f t="shared" si="71"/>
        <v>0</v>
      </c>
      <c r="AC48">
        <f t="shared" si="71"/>
        <v>0</v>
      </c>
      <c r="AD48">
        <f t="shared" si="71"/>
        <v>0</v>
      </c>
    </row>
    <row r="49" spans="1:30" x14ac:dyDescent="0.35">
      <c r="A49" s="2" t="s">
        <v>70</v>
      </c>
      <c r="B49" s="2" t="s">
        <v>76</v>
      </c>
      <c r="C49" s="2" t="s">
        <v>36</v>
      </c>
      <c r="D49" s="2" t="s">
        <v>85</v>
      </c>
      <c r="E49" s="5">
        <v>0</v>
      </c>
      <c r="F49" s="2">
        <v>3</v>
      </c>
      <c r="G49" s="5">
        <v>4</v>
      </c>
      <c r="H49" s="7">
        <v>0</v>
      </c>
      <c r="I49" s="10">
        <v>500</v>
      </c>
      <c r="J49" s="2">
        <v>4</v>
      </c>
      <c r="K49">
        <f t="shared" ref="K49:O49" si="72">O40*$I$49</f>
        <v>0</v>
      </c>
      <c r="L49">
        <f t="shared" si="72"/>
        <v>0</v>
      </c>
      <c r="M49">
        <f t="shared" si="72"/>
        <v>0</v>
      </c>
      <c r="N49">
        <f t="shared" si="72"/>
        <v>0</v>
      </c>
      <c r="O49">
        <f t="shared" si="72"/>
        <v>0</v>
      </c>
      <c r="P49">
        <f>T40*$I$49</f>
        <v>60500</v>
      </c>
      <c r="Q49">
        <f t="shared" ref="Q49:AD49" si="73">U40*$I$49</f>
        <v>99000</v>
      </c>
      <c r="R49">
        <f t="shared" si="73"/>
        <v>138000</v>
      </c>
      <c r="S49">
        <f t="shared" si="73"/>
        <v>215500</v>
      </c>
      <c r="T49">
        <f t="shared" si="73"/>
        <v>155500</v>
      </c>
      <c r="U49">
        <f t="shared" si="73"/>
        <v>112000</v>
      </c>
      <c r="V49">
        <f t="shared" si="73"/>
        <v>162500</v>
      </c>
      <c r="W49">
        <f t="shared" si="73"/>
        <v>216000</v>
      </c>
      <c r="X49">
        <f t="shared" si="73"/>
        <v>128000</v>
      </c>
      <c r="Y49">
        <f t="shared" si="73"/>
        <v>0</v>
      </c>
      <c r="Z49">
        <f t="shared" si="73"/>
        <v>0</v>
      </c>
      <c r="AA49">
        <f t="shared" si="73"/>
        <v>0</v>
      </c>
      <c r="AB49">
        <f t="shared" si="73"/>
        <v>0</v>
      </c>
      <c r="AC49">
        <f t="shared" si="73"/>
        <v>0</v>
      </c>
      <c r="AD49">
        <f t="shared" si="73"/>
        <v>0</v>
      </c>
    </row>
    <row r="50" spans="1:30" x14ac:dyDescent="0.35">
      <c r="A50" s="2" t="s">
        <v>70</v>
      </c>
      <c r="B50" s="2" t="s">
        <v>77</v>
      </c>
      <c r="C50" s="2" t="s">
        <v>38</v>
      </c>
      <c r="D50" s="2" t="s">
        <v>86</v>
      </c>
      <c r="E50" s="5">
        <v>0</v>
      </c>
      <c r="F50" s="2">
        <v>3</v>
      </c>
      <c r="G50" s="5">
        <v>4</v>
      </c>
      <c r="H50" s="7">
        <v>0</v>
      </c>
      <c r="I50" s="10">
        <v>24</v>
      </c>
      <c r="J50" s="2">
        <v>1</v>
      </c>
      <c r="K50">
        <f>L41*$I$50</f>
        <v>0</v>
      </c>
      <c r="L50">
        <f t="shared" ref="L50:T50" si="74">M41*$I$50</f>
        <v>0</v>
      </c>
      <c r="M50">
        <f t="shared" si="74"/>
        <v>0</v>
      </c>
      <c r="N50">
        <f t="shared" si="74"/>
        <v>0</v>
      </c>
      <c r="O50">
        <f t="shared" si="74"/>
        <v>0</v>
      </c>
      <c r="P50">
        <f t="shared" si="74"/>
        <v>0</v>
      </c>
      <c r="Q50">
        <f t="shared" si="74"/>
        <v>0</v>
      </c>
      <c r="R50">
        <f t="shared" si="74"/>
        <v>0</v>
      </c>
      <c r="S50">
        <f t="shared" si="74"/>
        <v>0</v>
      </c>
      <c r="T50">
        <f t="shared" si="74"/>
        <v>0</v>
      </c>
      <c r="U50">
        <f>V41*$I$50</f>
        <v>2904</v>
      </c>
      <c r="V50">
        <f t="shared" ref="V50:AD50" si="75">W41*$I$50</f>
        <v>4752</v>
      </c>
      <c r="W50">
        <f t="shared" si="75"/>
        <v>6624</v>
      </c>
      <c r="X50">
        <f t="shared" si="75"/>
        <v>10344</v>
      </c>
      <c r="Y50">
        <f t="shared" si="75"/>
        <v>7464</v>
      </c>
      <c r="Z50">
        <f t="shared" si="75"/>
        <v>5376</v>
      </c>
      <c r="AA50">
        <f t="shared" si="75"/>
        <v>7800</v>
      </c>
      <c r="AB50">
        <f t="shared" si="75"/>
        <v>10368</v>
      </c>
      <c r="AC50">
        <f t="shared" si="75"/>
        <v>6144</v>
      </c>
      <c r="AD50">
        <f t="shared" si="75"/>
        <v>0</v>
      </c>
    </row>
    <row r="51" spans="1:30" x14ac:dyDescent="0.35">
      <c r="A51" s="2" t="s">
        <v>70</v>
      </c>
      <c r="B51" s="2" t="s">
        <v>77</v>
      </c>
      <c r="C51" s="2" t="s">
        <v>36</v>
      </c>
      <c r="D51" s="2" t="s">
        <v>87</v>
      </c>
      <c r="E51" s="5">
        <v>0</v>
      </c>
      <c r="F51" s="2">
        <v>3</v>
      </c>
      <c r="G51" s="5">
        <v>4</v>
      </c>
      <c r="H51" s="7">
        <v>0</v>
      </c>
      <c r="I51" s="10">
        <v>363.5</v>
      </c>
      <c r="J51" s="2">
        <v>4</v>
      </c>
      <c r="K51">
        <f t="shared" ref="K51:Q51" si="76">O41*$I$51</f>
        <v>0</v>
      </c>
      <c r="L51">
        <f t="shared" si="76"/>
        <v>0</v>
      </c>
      <c r="M51">
        <f t="shared" si="76"/>
        <v>0</v>
      </c>
      <c r="N51">
        <f t="shared" si="76"/>
        <v>0</v>
      </c>
      <c r="O51">
        <f t="shared" si="76"/>
        <v>0</v>
      </c>
      <c r="P51">
        <f t="shared" si="76"/>
        <v>0</v>
      </c>
      <c r="Q51">
        <f t="shared" si="76"/>
        <v>0</v>
      </c>
      <c r="R51">
        <f>V41*$I$51</f>
        <v>43983.5</v>
      </c>
      <c r="S51">
        <f t="shared" ref="S51:AD51" si="77">W41*$I$51</f>
        <v>71973</v>
      </c>
      <c r="T51">
        <f t="shared" si="77"/>
        <v>100326</v>
      </c>
      <c r="U51">
        <f t="shared" si="77"/>
        <v>156668.5</v>
      </c>
      <c r="V51">
        <f t="shared" si="77"/>
        <v>113048.5</v>
      </c>
      <c r="W51">
        <f t="shared" si="77"/>
        <v>81424</v>
      </c>
      <c r="X51">
        <f t="shared" si="77"/>
        <v>118137.5</v>
      </c>
      <c r="Y51">
        <f t="shared" si="77"/>
        <v>157032</v>
      </c>
      <c r="Z51">
        <f t="shared" si="77"/>
        <v>93056</v>
      </c>
      <c r="AA51">
        <f t="shared" si="77"/>
        <v>0</v>
      </c>
      <c r="AB51">
        <f t="shared" si="77"/>
        <v>0</v>
      </c>
      <c r="AC51">
        <f t="shared" si="77"/>
        <v>0</v>
      </c>
      <c r="AD51">
        <f t="shared" si="77"/>
        <v>0</v>
      </c>
    </row>
    <row r="52" spans="1:30" x14ac:dyDescent="0.35">
      <c r="A52" s="2" t="s">
        <v>70</v>
      </c>
      <c r="B52" s="2" t="s">
        <v>77</v>
      </c>
      <c r="C52" s="2" t="s">
        <v>88</v>
      </c>
      <c r="D52" s="2" t="s">
        <v>88</v>
      </c>
      <c r="E52" s="5">
        <v>0</v>
      </c>
      <c r="F52" s="2">
        <v>3</v>
      </c>
      <c r="G52" s="5">
        <v>4</v>
      </c>
      <c r="H52" s="7">
        <v>0</v>
      </c>
      <c r="I52" s="10">
        <v>28.7</v>
      </c>
      <c r="J52" s="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ref="T52:AD52" si="78">28.7*T41</f>
        <v>0</v>
      </c>
      <c r="U52">
        <f t="shared" si="78"/>
        <v>0</v>
      </c>
      <c r="V52">
        <f t="shared" si="78"/>
        <v>3472.7</v>
      </c>
      <c r="W52">
        <f t="shared" si="78"/>
        <v>5682.5999999999995</v>
      </c>
      <c r="X52">
        <f t="shared" si="78"/>
        <v>7921.2</v>
      </c>
      <c r="Y52">
        <f t="shared" si="78"/>
        <v>12369.699999999999</v>
      </c>
      <c r="Z52">
        <f t="shared" si="78"/>
        <v>8925.6999999999989</v>
      </c>
      <c r="AA52">
        <f t="shared" si="78"/>
        <v>6428.8</v>
      </c>
      <c r="AB52">
        <f t="shared" si="78"/>
        <v>9327.5</v>
      </c>
      <c r="AC52">
        <f t="shared" si="78"/>
        <v>12398.4</v>
      </c>
      <c r="AD52">
        <f t="shared" si="78"/>
        <v>7347.2</v>
      </c>
    </row>
    <row r="53" spans="1:30" x14ac:dyDescent="0.35">
      <c r="A53" s="11" t="s">
        <v>30</v>
      </c>
      <c r="B53" s="11" t="s">
        <v>30</v>
      </c>
      <c r="C53" s="11" t="s">
        <v>30</v>
      </c>
      <c r="D53" s="11" t="s">
        <v>30</v>
      </c>
      <c r="E53" s="5">
        <v>0</v>
      </c>
      <c r="F53" s="5">
        <v>1</v>
      </c>
      <c r="G53" s="5">
        <f>F53+1</f>
        <v>2</v>
      </c>
      <c r="H53">
        <v>1</v>
      </c>
      <c r="I53" s="7">
        <v>0</v>
      </c>
      <c r="J53" s="2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315</v>
      </c>
      <c r="W53">
        <v>298</v>
      </c>
      <c r="X53">
        <v>436</v>
      </c>
      <c r="Y53">
        <v>212</v>
      </c>
      <c r="Z53">
        <v>376</v>
      </c>
      <c r="AA53">
        <v>321</v>
      </c>
      <c r="AB53">
        <v>474</v>
      </c>
      <c r="AC53">
        <v>146</v>
      </c>
      <c r="AD53">
        <v>364</v>
      </c>
    </row>
    <row r="54" spans="1:30" x14ac:dyDescent="0.35">
      <c r="A54" s="12" t="s">
        <v>52</v>
      </c>
      <c r="B54" s="12" t="s">
        <v>52</v>
      </c>
      <c r="C54" s="12" t="s">
        <v>52</v>
      </c>
      <c r="D54" s="12" t="s">
        <v>52</v>
      </c>
      <c r="E54" s="5">
        <v>0</v>
      </c>
      <c r="F54" s="2">
        <v>1</v>
      </c>
      <c r="G54" s="5">
        <f>F54+1</f>
        <v>2</v>
      </c>
      <c r="H54">
        <v>1</v>
      </c>
      <c r="I54" s="7">
        <v>0</v>
      </c>
      <c r="J54" s="2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308</v>
      </c>
      <c r="W54">
        <v>471</v>
      </c>
      <c r="X54">
        <v>128</v>
      </c>
      <c r="Y54">
        <v>326</v>
      </c>
      <c r="Z54">
        <v>443</v>
      </c>
      <c r="AA54">
        <v>396</v>
      </c>
      <c r="AB54">
        <v>108</v>
      </c>
      <c r="AC54">
        <v>197</v>
      </c>
      <c r="AD54">
        <v>654</v>
      </c>
    </row>
    <row r="55" spans="1:30" x14ac:dyDescent="0.35">
      <c r="A55" s="12" t="s">
        <v>70</v>
      </c>
      <c r="B55" s="12" t="s">
        <v>70</v>
      </c>
      <c r="C55" s="12" t="s">
        <v>70</v>
      </c>
      <c r="D55" s="12" t="s">
        <v>70</v>
      </c>
      <c r="E55" s="5">
        <v>0</v>
      </c>
      <c r="F55" s="2">
        <v>1</v>
      </c>
      <c r="G55" s="5">
        <f>F55+1</f>
        <v>2</v>
      </c>
      <c r="H55">
        <v>1</v>
      </c>
      <c r="I55" s="7">
        <v>0</v>
      </c>
      <c r="J55" s="2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121</v>
      </c>
      <c r="W55">
        <v>198</v>
      </c>
      <c r="X55">
        <v>276</v>
      </c>
      <c r="Y55">
        <v>431</v>
      </c>
      <c r="Z55">
        <v>311</v>
      </c>
      <c r="AA55">
        <v>224</v>
      </c>
      <c r="AB55">
        <v>325</v>
      </c>
      <c r="AC55">
        <v>432</v>
      </c>
      <c r="AD55">
        <v>256</v>
      </c>
    </row>
  </sheetData>
  <conditionalFormatting sqref="K1:AD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C3163-664A-4EEC-9C9E-9069497AB79A}">
  <dimension ref="A1:E56"/>
  <sheetViews>
    <sheetView tabSelected="1" topLeftCell="A48" zoomScaleNormal="100" workbookViewId="0">
      <selection activeCell="E56" sqref="E56"/>
    </sheetView>
  </sheetViews>
  <sheetFormatPr defaultRowHeight="14.5" x14ac:dyDescent="0.35"/>
  <cols>
    <col min="1" max="1" width="10.54296875" customWidth="1"/>
    <col min="2" max="2" width="34.54296875" customWidth="1"/>
    <col min="3" max="3" width="10.81640625" customWidth="1"/>
    <col min="5" max="5" width="26.453125" customWidth="1"/>
  </cols>
  <sheetData>
    <row r="1" spans="1:5" x14ac:dyDescent="0.35">
      <c r="A1" t="s">
        <v>89</v>
      </c>
      <c r="B1" s="1" t="s">
        <v>90</v>
      </c>
      <c r="C1" t="s">
        <v>96</v>
      </c>
      <c r="D1" t="s">
        <v>97</v>
      </c>
      <c r="E1" t="s">
        <v>99</v>
      </c>
    </row>
    <row r="2" spans="1:5" x14ac:dyDescent="0.35">
      <c r="A2" s="13">
        <v>1</v>
      </c>
      <c r="B2" s="14" t="s">
        <v>30</v>
      </c>
      <c r="C2" s="13">
        <f ca="1">RANDBETWEEN(5,20)</f>
        <v>16</v>
      </c>
      <c r="D2" s="13" t="s">
        <v>98</v>
      </c>
      <c r="E2" s="13" t="s">
        <v>100</v>
      </c>
    </row>
    <row r="3" spans="1:5" x14ac:dyDescent="0.35">
      <c r="A3">
        <v>2</v>
      </c>
      <c r="B3" s="4" t="s">
        <v>91</v>
      </c>
      <c r="C3" s="13">
        <f t="shared" ref="C3:C56" ca="1" si="0">RANDBETWEEN(5,20)</f>
        <v>19</v>
      </c>
      <c r="D3">
        <v>1</v>
      </c>
      <c r="E3" t="s">
        <v>101</v>
      </c>
    </row>
    <row r="4" spans="1:5" x14ac:dyDescent="0.35">
      <c r="A4">
        <v>3</v>
      </c>
      <c r="B4" s="2" t="s">
        <v>32</v>
      </c>
      <c r="C4" s="13">
        <f t="shared" ca="1" si="0"/>
        <v>10</v>
      </c>
      <c r="D4">
        <v>1</v>
      </c>
      <c r="E4" t="s">
        <v>101</v>
      </c>
    </row>
    <row r="5" spans="1:5" x14ac:dyDescent="0.35">
      <c r="A5">
        <v>4</v>
      </c>
      <c r="B5" s="2" t="s">
        <v>33</v>
      </c>
      <c r="C5" s="13">
        <f t="shared" ca="1" si="0"/>
        <v>5</v>
      </c>
      <c r="D5">
        <v>1</v>
      </c>
      <c r="E5" t="s">
        <v>101</v>
      </c>
    </row>
    <row r="6" spans="1:5" x14ac:dyDescent="0.35">
      <c r="A6">
        <v>5</v>
      </c>
      <c r="B6" s="2" t="s">
        <v>34</v>
      </c>
      <c r="C6" s="13">
        <f t="shared" ca="1" si="0"/>
        <v>13</v>
      </c>
      <c r="D6">
        <v>1</v>
      </c>
      <c r="E6" t="s">
        <v>102</v>
      </c>
    </row>
    <row r="7" spans="1:5" x14ac:dyDescent="0.35">
      <c r="A7">
        <v>6</v>
      </c>
      <c r="B7" s="2" t="s">
        <v>35</v>
      </c>
      <c r="C7" s="13">
        <f t="shared" ca="1" si="0"/>
        <v>6</v>
      </c>
      <c r="D7">
        <v>1</v>
      </c>
      <c r="E7">
        <v>17</v>
      </c>
    </row>
    <row r="8" spans="1:5" x14ac:dyDescent="0.35">
      <c r="A8">
        <v>7</v>
      </c>
      <c r="B8" s="2" t="s">
        <v>37</v>
      </c>
      <c r="C8" s="13">
        <f t="shared" ca="1" si="0"/>
        <v>17</v>
      </c>
      <c r="D8">
        <v>3</v>
      </c>
    </row>
    <row r="9" spans="1:5" x14ac:dyDescent="0.35">
      <c r="A9">
        <v>8</v>
      </c>
      <c r="B9" s="2" t="s">
        <v>39</v>
      </c>
      <c r="C9" s="13">
        <f t="shared" ca="1" si="0"/>
        <v>14</v>
      </c>
      <c r="D9">
        <v>4</v>
      </c>
    </row>
    <row r="10" spans="1:5" x14ac:dyDescent="0.35">
      <c r="A10">
        <v>9</v>
      </c>
      <c r="B10" s="2" t="s">
        <v>40</v>
      </c>
      <c r="C10" s="13">
        <f t="shared" ca="1" si="0"/>
        <v>10</v>
      </c>
      <c r="D10">
        <v>4</v>
      </c>
    </row>
    <row r="11" spans="1:5" x14ac:dyDescent="0.35">
      <c r="A11">
        <v>10</v>
      </c>
      <c r="B11" s="2" t="s">
        <v>42</v>
      </c>
      <c r="C11" s="13">
        <f t="shared" ca="1" si="0"/>
        <v>6</v>
      </c>
      <c r="D11">
        <v>4</v>
      </c>
    </row>
    <row r="12" spans="1:5" x14ac:dyDescent="0.35">
      <c r="A12">
        <v>11</v>
      </c>
      <c r="B12" s="2" t="s">
        <v>44</v>
      </c>
      <c r="C12" s="13">
        <f t="shared" ca="1" si="0"/>
        <v>14</v>
      </c>
      <c r="D12">
        <v>4</v>
      </c>
    </row>
    <row r="13" spans="1:5" x14ac:dyDescent="0.35">
      <c r="A13">
        <v>12</v>
      </c>
      <c r="B13" s="2" t="s">
        <v>45</v>
      </c>
      <c r="C13" s="13">
        <f t="shared" ca="1" si="0"/>
        <v>11</v>
      </c>
      <c r="D13">
        <v>4</v>
      </c>
    </row>
    <row r="14" spans="1:5" x14ac:dyDescent="0.35">
      <c r="A14">
        <v>13</v>
      </c>
      <c r="B14" s="2" t="s">
        <v>47</v>
      </c>
      <c r="C14" s="13">
        <f t="shared" ca="1" si="0"/>
        <v>19</v>
      </c>
      <c r="D14">
        <v>5</v>
      </c>
    </row>
    <row r="15" spans="1:5" x14ac:dyDescent="0.35">
      <c r="A15">
        <v>14</v>
      </c>
      <c r="B15" s="2" t="s">
        <v>48</v>
      </c>
      <c r="C15" s="13">
        <f t="shared" ca="1" si="0"/>
        <v>9</v>
      </c>
      <c r="D15">
        <v>5</v>
      </c>
    </row>
    <row r="16" spans="1:5" x14ac:dyDescent="0.35">
      <c r="A16">
        <v>15</v>
      </c>
      <c r="B16" s="2" t="s">
        <v>49</v>
      </c>
      <c r="C16" s="13">
        <f t="shared" ca="1" si="0"/>
        <v>13</v>
      </c>
      <c r="D16">
        <v>5</v>
      </c>
    </row>
    <row r="17" spans="1:5" x14ac:dyDescent="0.35">
      <c r="A17">
        <v>16</v>
      </c>
      <c r="B17" s="2" t="s">
        <v>50</v>
      </c>
      <c r="C17" s="13">
        <f t="shared" ca="1" si="0"/>
        <v>20</v>
      </c>
      <c r="D17">
        <v>5</v>
      </c>
    </row>
    <row r="18" spans="1:5" x14ac:dyDescent="0.35">
      <c r="A18">
        <v>17</v>
      </c>
      <c r="B18" s="2" t="s">
        <v>51</v>
      </c>
      <c r="C18" s="13">
        <f t="shared" ca="1" si="0"/>
        <v>17</v>
      </c>
      <c r="D18">
        <v>6</v>
      </c>
    </row>
    <row r="19" spans="1:5" x14ac:dyDescent="0.35">
      <c r="A19" s="13">
        <v>18</v>
      </c>
      <c r="B19" s="14" t="s">
        <v>52</v>
      </c>
      <c r="C19" s="13">
        <f t="shared" ca="1" si="0"/>
        <v>16</v>
      </c>
      <c r="D19" s="13" t="s">
        <v>98</v>
      </c>
      <c r="E19" s="13" t="s">
        <v>103</v>
      </c>
    </row>
    <row r="20" spans="1:5" x14ac:dyDescent="0.35">
      <c r="A20">
        <v>19</v>
      </c>
      <c r="B20" s="2" t="s">
        <v>53</v>
      </c>
      <c r="C20" s="13">
        <f t="shared" ca="1" si="0"/>
        <v>13</v>
      </c>
      <c r="D20">
        <v>18</v>
      </c>
      <c r="E20" t="s">
        <v>104</v>
      </c>
    </row>
    <row r="21" spans="1:5" x14ac:dyDescent="0.35">
      <c r="A21">
        <v>20</v>
      </c>
      <c r="B21" s="2" t="s">
        <v>54</v>
      </c>
      <c r="C21" s="13">
        <f t="shared" ca="1" si="0"/>
        <v>20</v>
      </c>
      <c r="D21">
        <v>18</v>
      </c>
      <c r="E21" t="s">
        <v>105</v>
      </c>
    </row>
    <row r="22" spans="1:5" x14ac:dyDescent="0.35">
      <c r="A22">
        <v>21</v>
      </c>
      <c r="B22" s="2" t="s">
        <v>55</v>
      </c>
      <c r="C22" s="13">
        <f t="shared" ca="1" si="0"/>
        <v>20</v>
      </c>
      <c r="D22">
        <v>18</v>
      </c>
      <c r="E22" t="s">
        <v>106</v>
      </c>
    </row>
    <row r="23" spans="1:5" x14ac:dyDescent="0.35">
      <c r="A23">
        <v>22</v>
      </c>
      <c r="B23" s="2" t="s">
        <v>56</v>
      </c>
      <c r="C23" s="13">
        <f t="shared" ca="1" si="0"/>
        <v>10</v>
      </c>
      <c r="D23">
        <v>18</v>
      </c>
      <c r="E23">
        <v>33</v>
      </c>
    </row>
    <row r="24" spans="1:5" x14ac:dyDescent="0.35">
      <c r="A24">
        <v>23</v>
      </c>
      <c r="B24" s="2" t="s">
        <v>57</v>
      </c>
      <c r="C24" s="13">
        <f t="shared" ca="1" si="0"/>
        <v>18</v>
      </c>
      <c r="D24">
        <v>18</v>
      </c>
      <c r="E24" t="s">
        <v>107</v>
      </c>
    </row>
    <row r="25" spans="1:5" x14ac:dyDescent="0.35">
      <c r="A25">
        <v>24</v>
      </c>
      <c r="B25" s="2" t="s">
        <v>58</v>
      </c>
      <c r="C25" s="13">
        <f t="shared" ca="1" si="0"/>
        <v>19</v>
      </c>
      <c r="D25">
        <v>19</v>
      </c>
    </row>
    <row r="26" spans="1:5" x14ac:dyDescent="0.35">
      <c r="A26">
        <v>25</v>
      </c>
      <c r="B26" s="2" t="s">
        <v>59</v>
      </c>
      <c r="C26" s="13">
        <f t="shared" ca="1" si="0"/>
        <v>9</v>
      </c>
      <c r="D26">
        <v>19</v>
      </c>
    </row>
    <row r="27" spans="1:5" x14ac:dyDescent="0.35">
      <c r="A27">
        <v>26</v>
      </c>
      <c r="B27" s="2" t="s">
        <v>60</v>
      </c>
      <c r="C27" s="13">
        <f t="shared" ca="1" si="0"/>
        <v>12</v>
      </c>
      <c r="D27">
        <v>20</v>
      </c>
    </row>
    <row r="28" spans="1:5" x14ac:dyDescent="0.35">
      <c r="A28">
        <v>27</v>
      </c>
      <c r="B28" s="2" t="s">
        <v>61</v>
      </c>
      <c r="C28" s="13">
        <f t="shared" ca="1" si="0"/>
        <v>17</v>
      </c>
      <c r="D28">
        <v>20</v>
      </c>
    </row>
    <row r="29" spans="1:5" x14ac:dyDescent="0.35">
      <c r="A29">
        <v>28</v>
      </c>
      <c r="B29" s="2" t="s">
        <v>62</v>
      </c>
      <c r="C29" s="13">
        <f t="shared" ca="1" si="0"/>
        <v>20</v>
      </c>
      <c r="D29">
        <v>21</v>
      </c>
    </row>
    <row r="30" spans="1:5" x14ac:dyDescent="0.35">
      <c r="A30">
        <v>29</v>
      </c>
      <c r="B30" s="2" t="s">
        <v>63</v>
      </c>
      <c r="C30" s="13">
        <f t="shared" ca="1" si="0"/>
        <v>15</v>
      </c>
      <c r="D30">
        <v>21</v>
      </c>
    </row>
    <row r="31" spans="1:5" x14ac:dyDescent="0.35">
      <c r="A31">
        <v>30</v>
      </c>
      <c r="B31" s="2" t="s">
        <v>64</v>
      </c>
      <c r="C31" s="13">
        <f t="shared" ca="1" si="0"/>
        <v>17</v>
      </c>
      <c r="D31">
        <v>21</v>
      </c>
    </row>
    <row r="32" spans="1:5" x14ac:dyDescent="0.35">
      <c r="A32">
        <v>31</v>
      </c>
      <c r="B32" s="2" t="s">
        <v>65</v>
      </c>
      <c r="C32" s="13">
        <f t="shared" ca="1" si="0"/>
        <v>6</v>
      </c>
      <c r="D32">
        <v>21</v>
      </c>
    </row>
    <row r="33" spans="1:5" x14ac:dyDescent="0.35">
      <c r="A33">
        <v>32</v>
      </c>
      <c r="B33" s="2" t="s">
        <v>66</v>
      </c>
      <c r="C33" s="13">
        <f t="shared" ca="1" si="0"/>
        <v>17</v>
      </c>
      <c r="D33">
        <v>21</v>
      </c>
    </row>
    <row r="34" spans="1:5" x14ac:dyDescent="0.35">
      <c r="A34">
        <v>33</v>
      </c>
      <c r="B34" s="2" t="s">
        <v>67</v>
      </c>
      <c r="C34" s="13">
        <f t="shared" ca="1" si="0"/>
        <v>14</v>
      </c>
      <c r="D34">
        <v>22</v>
      </c>
    </row>
    <row r="35" spans="1:5" x14ac:dyDescent="0.35">
      <c r="A35">
        <v>34</v>
      </c>
      <c r="B35" s="2" t="s">
        <v>68</v>
      </c>
      <c r="C35" s="13">
        <f t="shared" ca="1" si="0"/>
        <v>15</v>
      </c>
      <c r="D35">
        <v>23</v>
      </c>
    </row>
    <row r="36" spans="1:5" x14ac:dyDescent="0.35">
      <c r="A36">
        <v>35</v>
      </c>
      <c r="B36" s="2" t="s">
        <v>69</v>
      </c>
      <c r="C36" s="13">
        <f t="shared" ca="1" si="0"/>
        <v>15</v>
      </c>
      <c r="D36">
        <v>23</v>
      </c>
    </row>
    <row r="37" spans="1:5" x14ac:dyDescent="0.35">
      <c r="A37" s="13">
        <v>36</v>
      </c>
      <c r="B37" s="14" t="s">
        <v>70</v>
      </c>
      <c r="C37" s="13">
        <f t="shared" ca="1" si="0"/>
        <v>14</v>
      </c>
      <c r="D37" s="13" t="s">
        <v>98</v>
      </c>
      <c r="E37" s="13" t="s">
        <v>108</v>
      </c>
    </row>
    <row r="38" spans="1:5" x14ac:dyDescent="0.35">
      <c r="A38">
        <v>37</v>
      </c>
      <c r="B38" s="2" t="s">
        <v>92</v>
      </c>
      <c r="C38" s="13">
        <f t="shared" ca="1" si="0"/>
        <v>20</v>
      </c>
      <c r="D38">
        <v>36</v>
      </c>
      <c r="E38">
        <v>44</v>
      </c>
    </row>
    <row r="39" spans="1:5" x14ac:dyDescent="0.35">
      <c r="A39">
        <v>38</v>
      </c>
      <c r="B39" s="2" t="s">
        <v>93</v>
      </c>
      <c r="C39" s="13">
        <f t="shared" ca="1" si="0"/>
        <v>6</v>
      </c>
      <c r="D39">
        <v>36</v>
      </c>
      <c r="E39" t="s">
        <v>109</v>
      </c>
    </row>
    <row r="40" spans="1:5" x14ac:dyDescent="0.35">
      <c r="A40">
        <v>39</v>
      </c>
      <c r="B40" s="2" t="s">
        <v>94</v>
      </c>
      <c r="C40" s="13">
        <f t="shared" ca="1" si="0"/>
        <v>10</v>
      </c>
      <c r="D40">
        <v>36</v>
      </c>
      <c r="E40">
        <v>48</v>
      </c>
    </row>
    <row r="41" spans="1:5" x14ac:dyDescent="0.35">
      <c r="A41">
        <v>40</v>
      </c>
      <c r="B41" s="2" t="s">
        <v>95</v>
      </c>
      <c r="C41" s="13">
        <f t="shared" ca="1" si="0"/>
        <v>9</v>
      </c>
      <c r="D41">
        <v>36</v>
      </c>
      <c r="E41">
        <v>49</v>
      </c>
    </row>
    <row r="42" spans="1:5" x14ac:dyDescent="0.35">
      <c r="A42">
        <v>41</v>
      </c>
      <c r="B42" s="2" t="s">
        <v>75</v>
      </c>
      <c r="C42" s="13">
        <f t="shared" ca="1" si="0"/>
        <v>12</v>
      </c>
      <c r="D42">
        <v>36</v>
      </c>
      <c r="E42">
        <v>50</v>
      </c>
    </row>
    <row r="43" spans="1:5" x14ac:dyDescent="0.35">
      <c r="A43">
        <v>42</v>
      </c>
      <c r="B43" s="2" t="s">
        <v>76</v>
      </c>
      <c r="C43" s="13">
        <f t="shared" ca="1" si="0"/>
        <v>6</v>
      </c>
      <c r="D43">
        <v>36</v>
      </c>
      <c r="E43">
        <v>51</v>
      </c>
    </row>
    <row r="44" spans="1:5" x14ac:dyDescent="0.35">
      <c r="A44">
        <v>43</v>
      </c>
      <c r="B44" s="2" t="s">
        <v>77</v>
      </c>
      <c r="C44" s="13">
        <f t="shared" ca="1" si="0"/>
        <v>9</v>
      </c>
      <c r="D44">
        <v>36</v>
      </c>
      <c r="E44" t="s">
        <v>110</v>
      </c>
    </row>
    <row r="45" spans="1:5" x14ac:dyDescent="0.35">
      <c r="A45">
        <v>44</v>
      </c>
      <c r="B45" s="2" t="s">
        <v>78</v>
      </c>
      <c r="C45" s="13">
        <f t="shared" ca="1" si="0"/>
        <v>10</v>
      </c>
      <c r="D45">
        <v>37</v>
      </c>
    </row>
    <row r="46" spans="1:5" x14ac:dyDescent="0.35">
      <c r="A46">
        <v>45</v>
      </c>
      <c r="B46" s="2" t="s">
        <v>79</v>
      </c>
      <c r="C46" s="13">
        <f t="shared" ca="1" si="0"/>
        <v>12</v>
      </c>
      <c r="D46">
        <v>38</v>
      </c>
    </row>
    <row r="47" spans="1:5" x14ac:dyDescent="0.35">
      <c r="A47">
        <v>46</v>
      </c>
      <c r="B47" s="2" t="s">
        <v>80</v>
      </c>
      <c r="C47" s="13">
        <f t="shared" ca="1" si="0"/>
        <v>6</v>
      </c>
      <c r="D47">
        <v>38</v>
      </c>
    </row>
    <row r="48" spans="1:5" x14ac:dyDescent="0.35">
      <c r="A48">
        <v>47</v>
      </c>
      <c r="B48" s="2" t="s">
        <v>81</v>
      </c>
      <c r="C48" s="13">
        <f t="shared" ca="1" si="0"/>
        <v>16</v>
      </c>
      <c r="D48">
        <v>38</v>
      </c>
    </row>
    <row r="49" spans="1:5" x14ac:dyDescent="0.35">
      <c r="A49">
        <v>48</v>
      </c>
      <c r="B49" s="2" t="s">
        <v>82</v>
      </c>
      <c r="C49" s="13">
        <f t="shared" ca="1" si="0"/>
        <v>5</v>
      </c>
      <c r="D49">
        <v>39</v>
      </c>
    </row>
    <row r="50" spans="1:5" x14ac:dyDescent="0.35">
      <c r="A50">
        <v>49</v>
      </c>
      <c r="B50" s="2" t="s">
        <v>83</v>
      </c>
      <c r="C50" s="13">
        <f t="shared" ca="1" si="0"/>
        <v>10</v>
      </c>
      <c r="D50">
        <v>40</v>
      </c>
    </row>
    <row r="51" spans="1:5" x14ac:dyDescent="0.35">
      <c r="A51">
        <v>50</v>
      </c>
      <c r="B51" s="2" t="s">
        <v>84</v>
      </c>
      <c r="C51" s="13">
        <f t="shared" ca="1" si="0"/>
        <v>20</v>
      </c>
      <c r="D51">
        <v>41</v>
      </c>
    </row>
    <row r="52" spans="1:5" x14ac:dyDescent="0.35">
      <c r="A52">
        <v>51</v>
      </c>
      <c r="B52" s="2" t="s">
        <v>85</v>
      </c>
      <c r="C52" s="13">
        <f t="shared" ca="1" si="0"/>
        <v>16</v>
      </c>
      <c r="D52">
        <v>42</v>
      </c>
    </row>
    <row r="53" spans="1:5" x14ac:dyDescent="0.35">
      <c r="A53">
        <v>52</v>
      </c>
      <c r="B53" s="2" t="s">
        <v>86</v>
      </c>
      <c r="C53" s="13">
        <f t="shared" ca="1" si="0"/>
        <v>19</v>
      </c>
      <c r="D53">
        <v>43</v>
      </c>
    </row>
    <row r="54" spans="1:5" x14ac:dyDescent="0.35">
      <c r="A54">
        <v>53</v>
      </c>
      <c r="B54" s="2" t="s">
        <v>87</v>
      </c>
      <c r="C54" s="13">
        <f t="shared" ca="1" si="0"/>
        <v>14</v>
      </c>
      <c r="D54">
        <v>43</v>
      </c>
    </row>
    <row r="55" spans="1:5" x14ac:dyDescent="0.35">
      <c r="A55">
        <v>54</v>
      </c>
      <c r="B55" t="s">
        <v>88</v>
      </c>
      <c r="C55" s="13">
        <f t="shared" ca="1" si="0"/>
        <v>9</v>
      </c>
      <c r="D55">
        <v>43</v>
      </c>
    </row>
    <row r="56" spans="1:5" x14ac:dyDescent="0.35">
      <c r="A56">
        <v>55</v>
      </c>
      <c r="B56" s="2" t="s">
        <v>111</v>
      </c>
      <c r="C56" s="13">
        <f t="shared" ca="1" si="0"/>
        <v>13</v>
      </c>
      <c r="E56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F2FA3-EC46-4E1B-8E5C-44FA76740289}">
  <dimension ref="A1:D55"/>
  <sheetViews>
    <sheetView topLeftCell="B1" zoomScale="55" workbookViewId="0">
      <selection activeCell="D1" sqref="D1:D1048576"/>
    </sheetView>
  </sheetViews>
  <sheetFormatPr defaultRowHeight="14.5" x14ac:dyDescent="0.35"/>
  <cols>
    <col min="2" max="2" width="36.1796875" customWidth="1"/>
    <col min="4" max="4" width="26.453125" customWidth="1"/>
  </cols>
  <sheetData>
    <row r="1" spans="1:4" x14ac:dyDescent="0.35">
      <c r="A1" t="s">
        <v>89</v>
      </c>
      <c r="B1" t="s">
        <v>90</v>
      </c>
      <c r="C1" t="s">
        <v>96</v>
      </c>
      <c r="D1" t="s">
        <v>99</v>
      </c>
    </row>
    <row r="2" spans="1:4" x14ac:dyDescent="0.35">
      <c r="A2" s="13">
        <v>1</v>
      </c>
      <c r="B2" s="13" t="s">
        <v>30</v>
      </c>
      <c r="C2" s="13">
        <v>0</v>
      </c>
      <c r="D2" s="13" t="s">
        <v>100</v>
      </c>
    </row>
    <row r="3" spans="1:4" x14ac:dyDescent="0.35">
      <c r="A3">
        <v>2</v>
      </c>
      <c r="B3" t="s">
        <v>91</v>
      </c>
      <c r="C3">
        <v>0</v>
      </c>
      <c r="D3" t="s">
        <v>101</v>
      </c>
    </row>
    <row r="4" spans="1:4" x14ac:dyDescent="0.35">
      <c r="A4">
        <v>3</v>
      </c>
      <c r="B4" t="s">
        <v>32</v>
      </c>
      <c r="C4">
        <v>0</v>
      </c>
      <c r="D4" t="s">
        <v>101</v>
      </c>
    </row>
    <row r="5" spans="1:4" x14ac:dyDescent="0.35">
      <c r="A5">
        <v>4</v>
      </c>
      <c r="B5" t="s">
        <v>33</v>
      </c>
      <c r="C5">
        <v>0</v>
      </c>
      <c r="D5" t="s">
        <v>101</v>
      </c>
    </row>
    <row r="6" spans="1:4" x14ac:dyDescent="0.35">
      <c r="A6">
        <v>5</v>
      </c>
      <c r="B6" t="s">
        <v>34</v>
      </c>
      <c r="C6">
        <v>0</v>
      </c>
      <c r="D6" t="s">
        <v>102</v>
      </c>
    </row>
    <row r="7" spans="1:4" x14ac:dyDescent="0.35">
      <c r="A7">
        <v>6</v>
      </c>
      <c r="B7" t="s">
        <v>35</v>
      </c>
      <c r="C7">
        <v>0</v>
      </c>
      <c r="D7">
        <v>17</v>
      </c>
    </row>
    <row r="8" spans="1:4" x14ac:dyDescent="0.35">
      <c r="A8">
        <v>7</v>
      </c>
      <c r="B8" t="s">
        <v>37</v>
      </c>
      <c r="C8">
        <v>0</v>
      </c>
      <c r="D8" t="s">
        <v>98</v>
      </c>
    </row>
    <row r="9" spans="1:4" x14ac:dyDescent="0.35">
      <c r="A9">
        <v>8</v>
      </c>
      <c r="B9" t="s">
        <v>39</v>
      </c>
      <c r="C9">
        <v>0</v>
      </c>
      <c r="D9" t="s">
        <v>98</v>
      </c>
    </row>
    <row r="10" spans="1:4" x14ac:dyDescent="0.35">
      <c r="A10">
        <v>9</v>
      </c>
      <c r="B10" t="s">
        <v>40</v>
      </c>
      <c r="C10">
        <v>0</v>
      </c>
      <c r="D10" t="s">
        <v>98</v>
      </c>
    </row>
    <row r="11" spans="1:4" x14ac:dyDescent="0.35">
      <c r="A11">
        <v>10</v>
      </c>
      <c r="B11" t="s">
        <v>42</v>
      </c>
      <c r="C11">
        <v>0</v>
      </c>
      <c r="D11" t="s">
        <v>98</v>
      </c>
    </row>
    <row r="12" spans="1:4" x14ac:dyDescent="0.35">
      <c r="A12">
        <v>11</v>
      </c>
      <c r="B12" t="s">
        <v>44</v>
      </c>
      <c r="C12">
        <v>0</v>
      </c>
      <c r="D12" t="s">
        <v>98</v>
      </c>
    </row>
    <row r="13" spans="1:4" x14ac:dyDescent="0.35">
      <c r="A13">
        <v>12</v>
      </c>
      <c r="B13" t="s">
        <v>45</v>
      </c>
      <c r="C13">
        <v>0</v>
      </c>
      <c r="D13" t="s">
        <v>98</v>
      </c>
    </row>
    <row r="14" spans="1:4" x14ac:dyDescent="0.35">
      <c r="A14">
        <v>13</v>
      </c>
      <c r="B14" t="s">
        <v>47</v>
      </c>
      <c r="C14">
        <v>0</v>
      </c>
      <c r="D14" t="s">
        <v>98</v>
      </c>
    </row>
    <row r="15" spans="1:4" x14ac:dyDescent="0.35">
      <c r="A15">
        <v>14</v>
      </c>
      <c r="B15" t="s">
        <v>48</v>
      </c>
      <c r="C15">
        <v>0</v>
      </c>
      <c r="D15" t="s">
        <v>98</v>
      </c>
    </row>
    <row r="16" spans="1:4" x14ac:dyDescent="0.35">
      <c r="A16">
        <v>15</v>
      </c>
      <c r="B16" t="s">
        <v>49</v>
      </c>
      <c r="C16">
        <v>0</v>
      </c>
      <c r="D16" t="s">
        <v>98</v>
      </c>
    </row>
    <row r="17" spans="1:4" x14ac:dyDescent="0.35">
      <c r="A17">
        <v>16</v>
      </c>
      <c r="B17" t="s">
        <v>50</v>
      </c>
      <c r="C17">
        <v>0</v>
      </c>
      <c r="D17" t="s">
        <v>98</v>
      </c>
    </row>
    <row r="18" spans="1:4" x14ac:dyDescent="0.35">
      <c r="A18">
        <v>17</v>
      </c>
      <c r="B18" t="s">
        <v>51</v>
      </c>
      <c r="C18">
        <v>0</v>
      </c>
      <c r="D18" t="s">
        <v>98</v>
      </c>
    </row>
    <row r="19" spans="1:4" x14ac:dyDescent="0.35">
      <c r="A19" s="13">
        <v>18</v>
      </c>
      <c r="B19" s="13" t="s">
        <v>52</v>
      </c>
      <c r="C19" s="13">
        <v>0</v>
      </c>
      <c r="D19" s="13" t="s">
        <v>103</v>
      </c>
    </row>
    <row r="20" spans="1:4" x14ac:dyDescent="0.35">
      <c r="A20">
        <v>19</v>
      </c>
      <c r="B20" t="s">
        <v>53</v>
      </c>
      <c r="C20">
        <v>0</v>
      </c>
      <c r="D20" t="s">
        <v>104</v>
      </c>
    </row>
    <row r="21" spans="1:4" x14ac:dyDescent="0.35">
      <c r="A21">
        <v>20</v>
      </c>
      <c r="B21" t="s">
        <v>54</v>
      </c>
      <c r="C21">
        <v>0</v>
      </c>
      <c r="D21" t="s">
        <v>105</v>
      </c>
    </row>
    <row r="22" spans="1:4" x14ac:dyDescent="0.35">
      <c r="A22">
        <v>21</v>
      </c>
      <c r="B22" t="s">
        <v>55</v>
      </c>
      <c r="C22">
        <v>0</v>
      </c>
      <c r="D22" t="s">
        <v>106</v>
      </c>
    </row>
    <row r="23" spans="1:4" x14ac:dyDescent="0.35">
      <c r="A23">
        <v>22</v>
      </c>
      <c r="B23" t="s">
        <v>56</v>
      </c>
      <c r="C23">
        <v>0</v>
      </c>
      <c r="D23">
        <v>33</v>
      </c>
    </row>
    <row r="24" spans="1:4" x14ac:dyDescent="0.35">
      <c r="A24">
        <v>23</v>
      </c>
      <c r="B24" t="s">
        <v>57</v>
      </c>
      <c r="C24">
        <v>0</v>
      </c>
      <c r="D24" t="s">
        <v>107</v>
      </c>
    </row>
    <row r="25" spans="1:4" x14ac:dyDescent="0.35">
      <c r="A25">
        <v>24</v>
      </c>
      <c r="B25" t="s">
        <v>58</v>
      </c>
      <c r="C25">
        <v>0</v>
      </c>
      <c r="D25" t="s">
        <v>98</v>
      </c>
    </row>
    <row r="26" spans="1:4" x14ac:dyDescent="0.35">
      <c r="A26">
        <v>25</v>
      </c>
      <c r="B26" t="s">
        <v>59</v>
      </c>
      <c r="C26">
        <v>0</v>
      </c>
      <c r="D26" t="s">
        <v>98</v>
      </c>
    </row>
    <row r="27" spans="1:4" x14ac:dyDescent="0.35">
      <c r="A27">
        <v>26</v>
      </c>
      <c r="B27" t="s">
        <v>60</v>
      </c>
      <c r="C27">
        <v>0</v>
      </c>
      <c r="D27" t="s">
        <v>98</v>
      </c>
    </row>
    <row r="28" spans="1:4" x14ac:dyDescent="0.35">
      <c r="A28">
        <v>27</v>
      </c>
      <c r="B28" t="s">
        <v>61</v>
      </c>
      <c r="C28">
        <v>0</v>
      </c>
      <c r="D28" t="s">
        <v>98</v>
      </c>
    </row>
    <row r="29" spans="1:4" x14ac:dyDescent="0.35">
      <c r="A29">
        <v>28</v>
      </c>
      <c r="B29" t="s">
        <v>62</v>
      </c>
      <c r="C29">
        <v>0</v>
      </c>
      <c r="D29" t="s">
        <v>98</v>
      </c>
    </row>
    <row r="30" spans="1:4" x14ac:dyDescent="0.35">
      <c r="A30">
        <v>29</v>
      </c>
      <c r="B30" t="s">
        <v>63</v>
      </c>
      <c r="C30">
        <v>0</v>
      </c>
      <c r="D30" t="s">
        <v>98</v>
      </c>
    </row>
    <row r="31" spans="1:4" x14ac:dyDescent="0.35">
      <c r="A31">
        <v>30</v>
      </c>
      <c r="B31" t="s">
        <v>64</v>
      </c>
      <c r="C31">
        <v>0</v>
      </c>
      <c r="D31" t="s">
        <v>98</v>
      </c>
    </row>
    <row r="32" spans="1:4" x14ac:dyDescent="0.35">
      <c r="A32">
        <v>31</v>
      </c>
      <c r="B32" t="s">
        <v>65</v>
      </c>
      <c r="C32">
        <v>0</v>
      </c>
      <c r="D32" t="s">
        <v>98</v>
      </c>
    </row>
    <row r="33" spans="1:4" x14ac:dyDescent="0.35">
      <c r="A33">
        <v>32</v>
      </c>
      <c r="B33" t="s">
        <v>66</v>
      </c>
      <c r="C33">
        <v>0</v>
      </c>
      <c r="D33" t="s">
        <v>98</v>
      </c>
    </row>
    <row r="34" spans="1:4" x14ac:dyDescent="0.35">
      <c r="A34">
        <v>33</v>
      </c>
      <c r="B34" t="s">
        <v>67</v>
      </c>
      <c r="C34">
        <v>0</v>
      </c>
      <c r="D34" t="s">
        <v>98</v>
      </c>
    </row>
    <row r="35" spans="1:4" x14ac:dyDescent="0.35">
      <c r="A35">
        <v>34</v>
      </c>
      <c r="B35" t="s">
        <v>68</v>
      </c>
      <c r="C35">
        <v>0</v>
      </c>
      <c r="D35" t="s">
        <v>98</v>
      </c>
    </row>
    <row r="36" spans="1:4" x14ac:dyDescent="0.35">
      <c r="A36">
        <v>35</v>
      </c>
      <c r="B36" t="s">
        <v>69</v>
      </c>
      <c r="C36">
        <v>0</v>
      </c>
      <c r="D36" t="s">
        <v>98</v>
      </c>
    </row>
    <row r="37" spans="1:4" x14ac:dyDescent="0.35">
      <c r="A37" s="13">
        <v>36</v>
      </c>
      <c r="B37" s="13" t="s">
        <v>70</v>
      </c>
      <c r="C37" s="13">
        <v>0</v>
      </c>
      <c r="D37" s="13" t="s">
        <v>108</v>
      </c>
    </row>
    <row r="38" spans="1:4" x14ac:dyDescent="0.35">
      <c r="A38">
        <v>37</v>
      </c>
      <c r="B38" t="s">
        <v>92</v>
      </c>
      <c r="C38">
        <v>0</v>
      </c>
      <c r="D38">
        <v>44</v>
      </c>
    </row>
    <row r="39" spans="1:4" x14ac:dyDescent="0.35">
      <c r="A39">
        <v>38</v>
      </c>
      <c r="B39" t="s">
        <v>93</v>
      </c>
      <c r="C39">
        <v>0</v>
      </c>
      <c r="D39" t="s">
        <v>109</v>
      </c>
    </row>
    <row r="40" spans="1:4" x14ac:dyDescent="0.35">
      <c r="A40">
        <v>39</v>
      </c>
      <c r="B40" t="s">
        <v>94</v>
      </c>
      <c r="C40">
        <v>0</v>
      </c>
      <c r="D40">
        <v>48</v>
      </c>
    </row>
    <row r="41" spans="1:4" x14ac:dyDescent="0.35">
      <c r="A41">
        <v>40</v>
      </c>
      <c r="B41" t="s">
        <v>95</v>
      </c>
      <c r="C41">
        <v>0</v>
      </c>
      <c r="D41">
        <v>49</v>
      </c>
    </row>
    <row r="42" spans="1:4" x14ac:dyDescent="0.35">
      <c r="A42">
        <v>41</v>
      </c>
      <c r="B42" t="s">
        <v>75</v>
      </c>
      <c r="C42">
        <v>0</v>
      </c>
      <c r="D42">
        <v>50</v>
      </c>
    </row>
    <row r="43" spans="1:4" x14ac:dyDescent="0.35">
      <c r="A43">
        <v>42</v>
      </c>
      <c r="B43" t="s">
        <v>76</v>
      </c>
      <c r="C43">
        <v>0</v>
      </c>
      <c r="D43">
        <v>51</v>
      </c>
    </row>
    <row r="44" spans="1:4" x14ac:dyDescent="0.35">
      <c r="A44">
        <v>43</v>
      </c>
      <c r="B44" t="s">
        <v>77</v>
      </c>
      <c r="C44">
        <v>0</v>
      </c>
      <c r="D44" t="s">
        <v>110</v>
      </c>
    </row>
    <row r="45" spans="1:4" x14ac:dyDescent="0.35">
      <c r="A45">
        <v>44</v>
      </c>
      <c r="B45" t="s">
        <v>78</v>
      </c>
      <c r="C45">
        <v>0</v>
      </c>
      <c r="D45" t="s">
        <v>98</v>
      </c>
    </row>
    <row r="46" spans="1:4" x14ac:dyDescent="0.35">
      <c r="A46">
        <v>45</v>
      </c>
      <c r="B46" t="s">
        <v>79</v>
      </c>
      <c r="C46">
        <v>0</v>
      </c>
      <c r="D46" t="s">
        <v>98</v>
      </c>
    </row>
    <row r="47" spans="1:4" x14ac:dyDescent="0.35">
      <c r="A47">
        <v>46</v>
      </c>
      <c r="B47" t="s">
        <v>80</v>
      </c>
      <c r="C47">
        <v>0</v>
      </c>
      <c r="D47" t="s">
        <v>98</v>
      </c>
    </row>
    <row r="48" spans="1:4" x14ac:dyDescent="0.35">
      <c r="A48">
        <v>47</v>
      </c>
      <c r="B48" t="s">
        <v>81</v>
      </c>
      <c r="C48">
        <v>0</v>
      </c>
      <c r="D48" t="s">
        <v>98</v>
      </c>
    </row>
    <row r="49" spans="1:4" x14ac:dyDescent="0.35">
      <c r="A49">
        <v>48</v>
      </c>
      <c r="B49" t="s">
        <v>82</v>
      </c>
      <c r="C49">
        <v>0</v>
      </c>
      <c r="D49" t="s">
        <v>98</v>
      </c>
    </row>
    <row r="50" spans="1:4" x14ac:dyDescent="0.35">
      <c r="A50">
        <v>49</v>
      </c>
      <c r="B50" t="s">
        <v>83</v>
      </c>
      <c r="C50">
        <v>0</v>
      </c>
      <c r="D50" t="s">
        <v>98</v>
      </c>
    </row>
    <row r="51" spans="1:4" x14ac:dyDescent="0.35">
      <c r="A51">
        <v>50</v>
      </c>
      <c r="B51" t="s">
        <v>84</v>
      </c>
      <c r="C51">
        <v>0</v>
      </c>
      <c r="D51" t="s">
        <v>98</v>
      </c>
    </row>
    <row r="52" spans="1:4" x14ac:dyDescent="0.35">
      <c r="A52">
        <v>51</v>
      </c>
      <c r="B52" t="s">
        <v>85</v>
      </c>
      <c r="C52">
        <v>0</v>
      </c>
      <c r="D52" t="s">
        <v>98</v>
      </c>
    </row>
    <row r="53" spans="1:4" x14ac:dyDescent="0.35">
      <c r="A53">
        <v>52</v>
      </c>
      <c r="B53" t="s">
        <v>86</v>
      </c>
      <c r="C53">
        <v>0</v>
      </c>
      <c r="D53" t="s">
        <v>98</v>
      </c>
    </row>
    <row r="54" spans="1:4" x14ac:dyDescent="0.35">
      <c r="A54">
        <v>53</v>
      </c>
      <c r="B54" t="s">
        <v>87</v>
      </c>
      <c r="C54">
        <v>0</v>
      </c>
      <c r="D54" t="s">
        <v>98</v>
      </c>
    </row>
    <row r="55" spans="1:4" x14ac:dyDescent="0.35">
      <c r="A55">
        <v>54</v>
      </c>
      <c r="B55" t="s">
        <v>88</v>
      </c>
      <c r="C55">
        <v>0</v>
      </c>
      <c r="D55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7C1E-C5C2-4706-B282-0DE693748008}">
  <dimension ref="A1:D55"/>
  <sheetViews>
    <sheetView zoomScale="101" workbookViewId="0">
      <selection sqref="A1:D55"/>
    </sheetView>
  </sheetViews>
  <sheetFormatPr defaultRowHeight="14.5" x14ac:dyDescent="0.35"/>
  <sheetData>
    <row r="1" spans="1:4" x14ac:dyDescent="0.35">
      <c r="A1" t="s">
        <v>89</v>
      </c>
      <c r="B1" s="1" t="s">
        <v>90</v>
      </c>
      <c r="C1" t="s">
        <v>96</v>
      </c>
      <c r="D1" t="s">
        <v>97</v>
      </c>
    </row>
    <row r="2" spans="1:4" x14ac:dyDescent="0.35">
      <c r="A2" s="13">
        <v>1</v>
      </c>
      <c r="B2" s="14" t="s">
        <v>30</v>
      </c>
      <c r="C2" s="13">
        <v>0</v>
      </c>
      <c r="D2" s="13" t="s">
        <v>98</v>
      </c>
    </row>
    <row r="3" spans="1:4" x14ac:dyDescent="0.35">
      <c r="A3">
        <v>2</v>
      </c>
      <c r="B3" s="4" t="s">
        <v>91</v>
      </c>
      <c r="C3">
        <v>0</v>
      </c>
      <c r="D3">
        <v>1</v>
      </c>
    </row>
    <row r="4" spans="1:4" x14ac:dyDescent="0.35">
      <c r="A4">
        <v>3</v>
      </c>
      <c r="B4" s="2" t="s">
        <v>32</v>
      </c>
      <c r="C4">
        <v>0</v>
      </c>
      <c r="D4">
        <v>1</v>
      </c>
    </row>
    <row r="5" spans="1:4" x14ac:dyDescent="0.35">
      <c r="A5">
        <v>4</v>
      </c>
      <c r="B5" s="2" t="s">
        <v>33</v>
      </c>
      <c r="C5">
        <v>0</v>
      </c>
      <c r="D5">
        <v>1</v>
      </c>
    </row>
    <row r="6" spans="1:4" x14ac:dyDescent="0.35">
      <c r="A6">
        <v>5</v>
      </c>
      <c r="B6" s="2" t="s">
        <v>34</v>
      </c>
      <c r="C6">
        <v>0</v>
      </c>
      <c r="D6">
        <v>1</v>
      </c>
    </row>
    <row r="7" spans="1:4" x14ac:dyDescent="0.35">
      <c r="A7">
        <v>6</v>
      </c>
      <c r="B7" s="2" t="s">
        <v>35</v>
      </c>
      <c r="C7">
        <v>0</v>
      </c>
      <c r="D7">
        <v>1</v>
      </c>
    </row>
    <row r="8" spans="1:4" x14ac:dyDescent="0.35">
      <c r="A8">
        <v>7</v>
      </c>
      <c r="B8" s="2" t="s">
        <v>37</v>
      </c>
      <c r="C8">
        <v>0</v>
      </c>
      <c r="D8">
        <v>3</v>
      </c>
    </row>
    <row r="9" spans="1:4" x14ac:dyDescent="0.35">
      <c r="A9">
        <v>8</v>
      </c>
      <c r="B9" s="2" t="s">
        <v>39</v>
      </c>
      <c r="C9">
        <v>0</v>
      </c>
      <c r="D9">
        <v>4</v>
      </c>
    </row>
    <row r="10" spans="1:4" x14ac:dyDescent="0.35">
      <c r="A10">
        <v>9</v>
      </c>
      <c r="B10" s="2" t="s">
        <v>40</v>
      </c>
      <c r="C10">
        <v>0</v>
      </c>
      <c r="D10">
        <v>4</v>
      </c>
    </row>
    <row r="11" spans="1:4" x14ac:dyDescent="0.35">
      <c r="A11">
        <v>10</v>
      </c>
      <c r="B11" s="2" t="s">
        <v>42</v>
      </c>
      <c r="C11">
        <v>0</v>
      </c>
      <c r="D11">
        <v>4</v>
      </c>
    </row>
    <row r="12" spans="1:4" x14ac:dyDescent="0.35">
      <c r="A12">
        <v>11</v>
      </c>
      <c r="B12" s="2" t="s">
        <v>44</v>
      </c>
      <c r="C12">
        <v>0</v>
      </c>
      <c r="D12">
        <v>4</v>
      </c>
    </row>
    <row r="13" spans="1:4" x14ac:dyDescent="0.35">
      <c r="A13">
        <v>12</v>
      </c>
      <c r="B13" s="2" t="s">
        <v>45</v>
      </c>
      <c r="C13">
        <v>0</v>
      </c>
      <c r="D13">
        <v>4</v>
      </c>
    </row>
    <row r="14" spans="1:4" x14ac:dyDescent="0.35">
      <c r="A14">
        <v>13</v>
      </c>
      <c r="B14" s="2" t="s">
        <v>47</v>
      </c>
      <c r="C14">
        <v>0</v>
      </c>
      <c r="D14">
        <v>5</v>
      </c>
    </row>
    <row r="15" spans="1:4" x14ac:dyDescent="0.35">
      <c r="A15">
        <v>14</v>
      </c>
      <c r="B15" s="2" t="s">
        <v>48</v>
      </c>
      <c r="C15">
        <v>0</v>
      </c>
      <c r="D15">
        <v>5</v>
      </c>
    </row>
    <row r="16" spans="1:4" x14ac:dyDescent="0.35">
      <c r="A16">
        <v>15</v>
      </c>
      <c r="B16" s="2" t="s">
        <v>49</v>
      </c>
      <c r="C16">
        <v>0</v>
      </c>
      <c r="D16">
        <v>5</v>
      </c>
    </row>
    <row r="17" spans="1:4" x14ac:dyDescent="0.35">
      <c r="A17">
        <v>16</v>
      </c>
      <c r="B17" s="2" t="s">
        <v>50</v>
      </c>
      <c r="C17">
        <v>0</v>
      </c>
      <c r="D17">
        <v>5</v>
      </c>
    </row>
    <row r="18" spans="1:4" x14ac:dyDescent="0.35">
      <c r="A18">
        <v>17</v>
      </c>
      <c r="B18" s="2" t="s">
        <v>51</v>
      </c>
      <c r="C18">
        <v>0</v>
      </c>
      <c r="D18">
        <v>6</v>
      </c>
    </row>
    <row r="19" spans="1:4" x14ac:dyDescent="0.35">
      <c r="A19" s="13">
        <v>18</v>
      </c>
      <c r="B19" s="14" t="s">
        <v>52</v>
      </c>
      <c r="C19" s="13">
        <v>0</v>
      </c>
      <c r="D19" s="13" t="s">
        <v>98</v>
      </c>
    </row>
    <row r="20" spans="1:4" x14ac:dyDescent="0.35">
      <c r="A20">
        <v>19</v>
      </c>
      <c r="B20" s="2" t="s">
        <v>53</v>
      </c>
      <c r="C20">
        <v>0</v>
      </c>
      <c r="D20">
        <v>18</v>
      </c>
    </row>
    <row r="21" spans="1:4" x14ac:dyDescent="0.35">
      <c r="A21">
        <v>20</v>
      </c>
      <c r="B21" s="2" t="s">
        <v>54</v>
      </c>
      <c r="C21">
        <v>0</v>
      </c>
      <c r="D21">
        <v>18</v>
      </c>
    </row>
    <row r="22" spans="1:4" x14ac:dyDescent="0.35">
      <c r="A22">
        <v>21</v>
      </c>
      <c r="B22" s="2" t="s">
        <v>55</v>
      </c>
      <c r="C22">
        <v>0</v>
      </c>
      <c r="D22">
        <v>18</v>
      </c>
    </row>
    <row r="23" spans="1:4" x14ac:dyDescent="0.35">
      <c r="A23">
        <v>22</v>
      </c>
      <c r="B23" s="2" t="s">
        <v>56</v>
      </c>
      <c r="C23">
        <v>0</v>
      </c>
      <c r="D23">
        <v>18</v>
      </c>
    </row>
    <row r="24" spans="1:4" x14ac:dyDescent="0.35">
      <c r="A24">
        <v>23</v>
      </c>
      <c r="B24" s="2" t="s">
        <v>57</v>
      </c>
      <c r="C24">
        <v>0</v>
      </c>
      <c r="D24">
        <v>18</v>
      </c>
    </row>
    <row r="25" spans="1:4" x14ac:dyDescent="0.35">
      <c r="A25">
        <v>24</v>
      </c>
      <c r="B25" s="2" t="s">
        <v>58</v>
      </c>
      <c r="C25">
        <v>0</v>
      </c>
      <c r="D25">
        <v>19</v>
      </c>
    </row>
    <row r="26" spans="1:4" x14ac:dyDescent="0.35">
      <c r="A26">
        <v>25</v>
      </c>
      <c r="B26" s="2" t="s">
        <v>59</v>
      </c>
      <c r="C26">
        <v>0</v>
      </c>
      <c r="D26">
        <v>19</v>
      </c>
    </row>
    <row r="27" spans="1:4" x14ac:dyDescent="0.35">
      <c r="A27">
        <v>26</v>
      </c>
      <c r="B27" s="2" t="s">
        <v>60</v>
      </c>
      <c r="C27">
        <v>0</v>
      </c>
      <c r="D27">
        <v>20</v>
      </c>
    </row>
    <row r="28" spans="1:4" x14ac:dyDescent="0.35">
      <c r="A28">
        <v>27</v>
      </c>
      <c r="B28" s="2" t="s">
        <v>61</v>
      </c>
      <c r="C28">
        <v>0</v>
      </c>
      <c r="D28">
        <v>20</v>
      </c>
    </row>
    <row r="29" spans="1:4" x14ac:dyDescent="0.35">
      <c r="A29">
        <v>28</v>
      </c>
      <c r="B29" s="2" t="s">
        <v>62</v>
      </c>
      <c r="C29">
        <v>0</v>
      </c>
      <c r="D29">
        <v>21</v>
      </c>
    </row>
    <row r="30" spans="1:4" x14ac:dyDescent="0.35">
      <c r="A30">
        <v>29</v>
      </c>
      <c r="B30" s="2" t="s">
        <v>63</v>
      </c>
      <c r="C30">
        <v>0</v>
      </c>
      <c r="D30">
        <v>21</v>
      </c>
    </row>
    <row r="31" spans="1:4" x14ac:dyDescent="0.35">
      <c r="A31">
        <v>30</v>
      </c>
      <c r="B31" s="2" t="s">
        <v>64</v>
      </c>
      <c r="C31">
        <v>0</v>
      </c>
      <c r="D31">
        <v>21</v>
      </c>
    </row>
    <row r="32" spans="1:4" x14ac:dyDescent="0.35">
      <c r="A32">
        <v>31</v>
      </c>
      <c r="B32" s="2" t="s">
        <v>65</v>
      </c>
      <c r="C32">
        <v>0</v>
      </c>
      <c r="D32">
        <v>21</v>
      </c>
    </row>
    <row r="33" spans="1:4" x14ac:dyDescent="0.35">
      <c r="A33">
        <v>32</v>
      </c>
      <c r="B33" s="2" t="s">
        <v>66</v>
      </c>
      <c r="C33">
        <v>0</v>
      </c>
      <c r="D33">
        <v>21</v>
      </c>
    </row>
    <row r="34" spans="1:4" x14ac:dyDescent="0.35">
      <c r="A34">
        <v>33</v>
      </c>
      <c r="B34" s="2" t="s">
        <v>67</v>
      </c>
      <c r="C34">
        <v>0</v>
      </c>
      <c r="D34">
        <v>22</v>
      </c>
    </row>
    <row r="35" spans="1:4" x14ac:dyDescent="0.35">
      <c r="A35">
        <v>34</v>
      </c>
      <c r="B35" s="2" t="s">
        <v>68</v>
      </c>
      <c r="C35">
        <v>0</v>
      </c>
      <c r="D35">
        <v>23</v>
      </c>
    </row>
    <row r="36" spans="1:4" x14ac:dyDescent="0.35">
      <c r="A36">
        <v>35</v>
      </c>
      <c r="B36" s="2" t="s">
        <v>69</v>
      </c>
      <c r="C36">
        <v>0</v>
      </c>
      <c r="D36">
        <v>23</v>
      </c>
    </row>
    <row r="37" spans="1:4" x14ac:dyDescent="0.35">
      <c r="A37" s="13">
        <v>36</v>
      </c>
      <c r="B37" s="14" t="s">
        <v>70</v>
      </c>
      <c r="C37" s="13">
        <v>0</v>
      </c>
      <c r="D37" s="13" t="s">
        <v>98</v>
      </c>
    </row>
    <row r="38" spans="1:4" x14ac:dyDescent="0.35">
      <c r="A38">
        <v>37</v>
      </c>
      <c r="B38" s="2" t="s">
        <v>92</v>
      </c>
      <c r="C38">
        <v>0</v>
      </c>
      <c r="D38">
        <v>36</v>
      </c>
    </row>
    <row r="39" spans="1:4" x14ac:dyDescent="0.35">
      <c r="A39">
        <v>38</v>
      </c>
      <c r="B39" s="2" t="s">
        <v>93</v>
      </c>
      <c r="C39">
        <v>0</v>
      </c>
      <c r="D39">
        <v>36</v>
      </c>
    </row>
    <row r="40" spans="1:4" x14ac:dyDescent="0.35">
      <c r="A40">
        <v>39</v>
      </c>
      <c r="B40" s="2" t="s">
        <v>94</v>
      </c>
      <c r="C40">
        <v>0</v>
      </c>
      <c r="D40">
        <v>36</v>
      </c>
    </row>
    <row r="41" spans="1:4" x14ac:dyDescent="0.35">
      <c r="A41">
        <v>40</v>
      </c>
      <c r="B41" s="2" t="s">
        <v>95</v>
      </c>
      <c r="C41">
        <v>0</v>
      </c>
      <c r="D41">
        <v>36</v>
      </c>
    </row>
    <row r="42" spans="1:4" x14ac:dyDescent="0.35">
      <c r="A42">
        <v>41</v>
      </c>
      <c r="B42" s="2" t="s">
        <v>75</v>
      </c>
      <c r="C42">
        <v>0</v>
      </c>
      <c r="D42">
        <v>36</v>
      </c>
    </row>
    <row r="43" spans="1:4" x14ac:dyDescent="0.35">
      <c r="A43">
        <v>42</v>
      </c>
      <c r="B43" s="2" t="s">
        <v>76</v>
      </c>
      <c r="C43">
        <v>0</v>
      </c>
      <c r="D43">
        <v>36</v>
      </c>
    </row>
    <row r="44" spans="1:4" x14ac:dyDescent="0.35">
      <c r="A44">
        <v>43</v>
      </c>
      <c r="B44" s="2" t="s">
        <v>77</v>
      </c>
      <c r="C44">
        <v>0</v>
      </c>
      <c r="D44">
        <v>36</v>
      </c>
    </row>
    <row r="45" spans="1:4" x14ac:dyDescent="0.35">
      <c r="A45">
        <v>44</v>
      </c>
      <c r="B45" s="2" t="s">
        <v>78</v>
      </c>
      <c r="C45">
        <v>0</v>
      </c>
      <c r="D45">
        <v>37</v>
      </c>
    </row>
    <row r="46" spans="1:4" x14ac:dyDescent="0.35">
      <c r="A46">
        <v>45</v>
      </c>
      <c r="B46" s="2" t="s">
        <v>79</v>
      </c>
      <c r="C46">
        <v>0</v>
      </c>
      <c r="D46">
        <v>38</v>
      </c>
    </row>
    <row r="47" spans="1:4" x14ac:dyDescent="0.35">
      <c r="A47">
        <v>46</v>
      </c>
      <c r="B47" s="2" t="s">
        <v>80</v>
      </c>
      <c r="C47">
        <v>0</v>
      </c>
      <c r="D47">
        <v>38</v>
      </c>
    </row>
    <row r="48" spans="1:4" x14ac:dyDescent="0.35">
      <c r="A48">
        <v>47</v>
      </c>
      <c r="B48" s="2" t="s">
        <v>81</v>
      </c>
      <c r="C48">
        <v>0</v>
      </c>
      <c r="D48">
        <v>38</v>
      </c>
    </row>
    <row r="49" spans="1:4" x14ac:dyDescent="0.35">
      <c r="A49">
        <v>48</v>
      </c>
      <c r="B49" s="2" t="s">
        <v>82</v>
      </c>
      <c r="C49">
        <v>0</v>
      </c>
      <c r="D49">
        <v>39</v>
      </c>
    </row>
    <row r="50" spans="1:4" x14ac:dyDescent="0.35">
      <c r="A50">
        <v>49</v>
      </c>
      <c r="B50" s="2" t="s">
        <v>83</v>
      </c>
      <c r="C50">
        <v>0</v>
      </c>
      <c r="D50">
        <v>40</v>
      </c>
    </row>
    <row r="51" spans="1:4" x14ac:dyDescent="0.35">
      <c r="A51">
        <v>50</v>
      </c>
      <c r="B51" s="2" t="s">
        <v>84</v>
      </c>
      <c r="C51">
        <v>0</v>
      </c>
      <c r="D51">
        <v>41</v>
      </c>
    </row>
    <row r="52" spans="1:4" x14ac:dyDescent="0.35">
      <c r="A52">
        <v>51</v>
      </c>
      <c r="B52" s="2" t="s">
        <v>85</v>
      </c>
      <c r="C52">
        <v>0</v>
      </c>
      <c r="D52">
        <v>42</v>
      </c>
    </row>
    <row r="53" spans="1:4" x14ac:dyDescent="0.35">
      <c r="A53">
        <v>52</v>
      </c>
      <c r="B53" s="2" t="s">
        <v>86</v>
      </c>
      <c r="C53">
        <v>0</v>
      </c>
      <c r="D53">
        <v>43</v>
      </c>
    </row>
    <row r="54" spans="1:4" x14ac:dyDescent="0.35">
      <c r="A54">
        <v>53</v>
      </c>
      <c r="B54" s="2" t="s">
        <v>87</v>
      </c>
      <c r="C54">
        <v>0</v>
      </c>
      <c r="D54">
        <v>43</v>
      </c>
    </row>
    <row r="55" spans="1:4" x14ac:dyDescent="0.35">
      <c r="A55">
        <v>54</v>
      </c>
      <c r="B55" t="s">
        <v>88</v>
      </c>
      <c r="C55">
        <v>0</v>
      </c>
      <c r="D55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AED6257B77644D9B93F747D020B57C" ma:contentTypeVersion="12" ma:contentTypeDescription="Create a new document." ma:contentTypeScope="" ma:versionID="9351fa388c235ebfaa0eda359105143e">
  <xsd:schema xmlns:xsd="http://www.w3.org/2001/XMLSchema" xmlns:xs="http://www.w3.org/2001/XMLSchema" xmlns:p="http://schemas.microsoft.com/office/2006/metadata/properties" xmlns:ns3="c1a8bfd8-7825-4020-afb1-330b5add0a6e" targetNamespace="http://schemas.microsoft.com/office/2006/metadata/properties" ma:root="true" ma:fieldsID="67aa17116b4767b43f144c7df1664bf8" ns3:_="">
    <xsd:import namespace="c1a8bfd8-7825-4020-afb1-330b5add0a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_activity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a8bfd8-7825-4020-afb1-330b5add0a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1a8bfd8-7825-4020-afb1-330b5add0a6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2FF3AB-4435-4C4C-B67F-0371B87007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a8bfd8-7825-4020-afb1-330b5add0a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B25DB9-7551-4600-A7B7-3E538043C2AF}">
  <ds:schemaRefs>
    <ds:schemaRef ds:uri="http://schemas.microsoft.com/office/2006/documentManagement/types"/>
    <ds:schemaRef ds:uri="http://purl.org/dc/elements/1.1/"/>
    <ds:schemaRef ds:uri="c1a8bfd8-7825-4020-afb1-330b5add0a6e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4123FA6-909F-44A0-AC84-399DF78576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 + POR Gantt Merged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- Evan Ang Jun Ting</dc:creator>
  <cp:lastModifiedBy>Shian Pei Tan</cp:lastModifiedBy>
  <dcterms:created xsi:type="dcterms:W3CDTF">2024-07-19T10:49:04Z</dcterms:created>
  <dcterms:modified xsi:type="dcterms:W3CDTF">2024-08-04T08:24:45Z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0x010100F3AED6257B77644D9B93F747D020B57C</vt:lpwstr>
  </property>
</Properties>
</file>