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mien\FILES\PRIVE\EM LYON BBA\BBA4\OFF-CYCLE INTERNSHIP\GITHUB\PRINCING OPTIONS\"/>
    </mc:Choice>
  </mc:AlternateContent>
  <xr:revisionPtr revIDLastSave="0" documentId="8_{48AF19A7-9844-4B95-BBFF-503D58B6A07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2" r:id="rId1"/>
    <sheet name="STAT" sheetId="3" r:id="rId2"/>
    <sheet name="BSM" sheetId="4" r:id="rId3"/>
  </sheets>
  <definedNames>
    <definedName name="chartTableData">DATA!$A$11:$E$18</definedName>
    <definedName name="chartTableHeader">DATA!$A$10:$E$10</definedName>
    <definedName name="chartTableName">DATA!$A$9:$A$9</definedName>
    <definedName name="chartTableTotal">DATA!$B$9:$B$9</definedName>
    <definedName name="CLS">DATA!$B$31:$B$1166</definedName>
    <definedName name="DAT">DATA!$A$31:$A$1166</definedName>
    <definedName name="filterValues">DATA!$A$4:$A$6</definedName>
    <definedName name="FLOW">DATA!$J$31:$J$1166</definedName>
    <definedName name="HIG">DATA!$G$31:$G$1166</definedName>
    <definedName name="LOW">DATA!$F$31:$F$1166</definedName>
    <definedName name="NET">DATA!$C$31:$C$1166</definedName>
    <definedName name="OPN">DATA!$E$31:$E$1166</definedName>
    <definedName name="PCC">DATA!$D$31:$D$1166</definedName>
    <definedName name="phTableData">DATA!$A$31:$J$1166</definedName>
    <definedName name="phTableHeader">DATA!$A$30:$J$30</definedName>
    <definedName name="phTableName">DATA!$A$29:$A$29</definedName>
    <definedName name="sheetHeader">DATA!$A$1:$A$1</definedName>
    <definedName name="solver_adj" localSheetId="1" hidden="1">STAT!$C$6:$C$9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STAT!$C$10</definedName>
    <definedName name="solver_lhs2" localSheetId="1" hidden="1">STAT!$C$6</definedName>
    <definedName name="solver_lhs3" localSheetId="1" hidden="1">STAT!$C$6</definedName>
    <definedName name="solver_lhs4" localSheetId="1" hidden="1">STAT!$C$7</definedName>
    <definedName name="solver_lhs5" localSheetId="1" hidden="1">STAT!$C$7</definedName>
    <definedName name="solver_lhs6" localSheetId="1" hidden="1">STAT!$C$8</definedName>
    <definedName name="solver_lhs7" localSheetId="1" hidden="1">STAT!$C$8</definedName>
    <definedName name="solver_lhs8" localSheetId="1" hidden="1">STAT!$C$9</definedName>
    <definedName name="solver_lhs9" localSheetId="1" hidden="1">STAT!$C$9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9</definedName>
    <definedName name="solver_nwt" localSheetId="1" hidden="1">1</definedName>
    <definedName name="solver_opt" localSheetId="1" hidden="1">STAT!$H$11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el5" localSheetId="1" hidden="1">3</definedName>
    <definedName name="solver_rel6" localSheetId="1" hidden="1">1</definedName>
    <definedName name="solver_rel7" localSheetId="1" hidden="1">3</definedName>
    <definedName name="solver_rel8" localSheetId="1" hidden="1">1</definedName>
    <definedName name="solver_rel9" localSheetId="1" hidden="1">3</definedName>
    <definedName name="solver_rhs1" localSheetId="1" hidden="1">1</definedName>
    <definedName name="solver_rhs2" localSheetId="1" hidden="1">0.001</definedName>
    <definedName name="solver_rhs3" localSheetId="1" hidden="1">-0.001</definedName>
    <definedName name="solver_rhs4" localSheetId="1" hidden="1">0.000242</definedName>
    <definedName name="solver_rhs5" localSheetId="1" hidden="1">0.000001</definedName>
    <definedName name="solver_rhs6" localSheetId="1" hidden="1">1</definedName>
    <definedName name="solver_rhs7" localSheetId="1" hidden="1">0</definedName>
    <definedName name="solver_rhs8" localSheetId="1" hidden="1">1</definedName>
    <definedName name="solver_rhs9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  <definedName name="statPriceChangeTableData">DATA!$K$23:$M$25</definedName>
    <definedName name="statPriceChangeTableHeader">DATA!$K$22:$M$22</definedName>
    <definedName name="statPriceTableData">DATA!$A$23:$C$26</definedName>
    <definedName name="statPriceTableHeader">DATA!$A$22:$C$22</definedName>
    <definedName name="statTableName">DATA!$A$21:$A$21</definedName>
    <definedName name="statTurnoverTableData">DATA!$N$23:$P$25</definedName>
    <definedName name="statTurnoverTableHeader">DATA!$N$22:$P$22</definedName>
    <definedName name="statUpDownTableData">DATA!$I$23:$J$25</definedName>
    <definedName name="statUpDownTableHeader">DATA!$I$22:$J$22</definedName>
    <definedName name="statVolumeTableData">DATA!$D$23:$H$25</definedName>
    <definedName name="statVolumeTableHeader">DATA!$D$22:$H$22</definedName>
    <definedName name="TRNOVR_UNS">DATA!$I$31:$I$1166</definedName>
    <definedName name="VOL">DATA!$H$31:$H$1166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L9" i="4"/>
  <c r="G25" i="4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C2" i="3"/>
  <c r="C11" i="3"/>
  <c r="C10" i="3"/>
  <c r="G16" i="3"/>
  <c r="D18" i="3"/>
  <c r="E18" i="3" s="1"/>
  <c r="F19" i="3" s="1"/>
  <c r="D19" i="3"/>
  <c r="E19" i="3" s="1"/>
  <c r="F20" i="3" s="1"/>
  <c r="D20" i="3"/>
  <c r="E20" i="3" s="1"/>
  <c r="F21" i="3" s="1"/>
  <c r="D21" i="3"/>
  <c r="E21" i="3" s="1"/>
  <c r="F22" i="3" s="1"/>
  <c r="D22" i="3"/>
  <c r="E22" i="3" s="1"/>
  <c r="F23" i="3" s="1"/>
  <c r="D23" i="3"/>
  <c r="E23" i="3" s="1"/>
  <c r="F24" i="3" s="1"/>
  <c r="D24" i="3"/>
  <c r="E24" i="3" s="1"/>
  <c r="F25" i="3" s="1"/>
  <c r="D25" i="3"/>
  <c r="E25" i="3" s="1"/>
  <c r="F26" i="3" s="1"/>
  <c r="D26" i="3"/>
  <c r="E26" i="3" s="1"/>
  <c r="F27" i="3" s="1"/>
  <c r="D27" i="3"/>
  <c r="E27" i="3" s="1"/>
  <c r="F28" i="3" s="1"/>
  <c r="D28" i="3"/>
  <c r="E28" i="3" s="1"/>
  <c r="F29" i="3" s="1"/>
  <c r="D29" i="3"/>
  <c r="E29" i="3" s="1"/>
  <c r="F30" i="3" s="1"/>
  <c r="D30" i="3"/>
  <c r="E30" i="3" s="1"/>
  <c r="F31" i="3" s="1"/>
  <c r="D31" i="3"/>
  <c r="E31" i="3" s="1"/>
  <c r="F32" i="3" s="1"/>
  <c r="D32" i="3"/>
  <c r="E32" i="3" s="1"/>
  <c r="F33" i="3" s="1"/>
  <c r="D33" i="3"/>
  <c r="E33" i="3" s="1"/>
  <c r="F34" i="3" s="1"/>
  <c r="D34" i="3"/>
  <c r="E34" i="3" s="1"/>
  <c r="F35" i="3" s="1"/>
  <c r="D35" i="3"/>
  <c r="E35" i="3" s="1"/>
  <c r="F36" i="3" s="1"/>
  <c r="D36" i="3"/>
  <c r="E36" i="3" s="1"/>
  <c r="F37" i="3" s="1"/>
  <c r="D37" i="3"/>
  <c r="E37" i="3" s="1"/>
  <c r="F38" i="3" s="1"/>
  <c r="D38" i="3"/>
  <c r="E38" i="3" s="1"/>
  <c r="F39" i="3" s="1"/>
  <c r="D39" i="3"/>
  <c r="E39" i="3" s="1"/>
  <c r="F40" i="3" s="1"/>
  <c r="D40" i="3"/>
  <c r="E40" i="3" s="1"/>
  <c r="F41" i="3" s="1"/>
  <c r="D41" i="3"/>
  <c r="E41" i="3" s="1"/>
  <c r="F42" i="3" s="1"/>
  <c r="D42" i="3"/>
  <c r="E42" i="3" s="1"/>
  <c r="F43" i="3" s="1"/>
  <c r="D43" i="3"/>
  <c r="E43" i="3" s="1"/>
  <c r="F44" i="3" s="1"/>
  <c r="D44" i="3"/>
  <c r="E44" i="3" s="1"/>
  <c r="F45" i="3" s="1"/>
  <c r="D45" i="3"/>
  <c r="E45" i="3" s="1"/>
  <c r="F46" i="3" s="1"/>
  <c r="D46" i="3"/>
  <c r="E46" i="3" s="1"/>
  <c r="F47" i="3" s="1"/>
  <c r="D47" i="3"/>
  <c r="E47" i="3" s="1"/>
  <c r="F48" i="3" s="1"/>
  <c r="D48" i="3"/>
  <c r="E48" i="3" s="1"/>
  <c r="F49" i="3" s="1"/>
  <c r="D49" i="3"/>
  <c r="E49" i="3" s="1"/>
  <c r="F50" i="3" s="1"/>
  <c r="D50" i="3"/>
  <c r="E50" i="3" s="1"/>
  <c r="F51" i="3" s="1"/>
  <c r="D51" i="3"/>
  <c r="E51" i="3" s="1"/>
  <c r="F52" i="3" s="1"/>
  <c r="D52" i="3"/>
  <c r="E52" i="3" s="1"/>
  <c r="F53" i="3" s="1"/>
  <c r="D53" i="3"/>
  <c r="E53" i="3" s="1"/>
  <c r="F54" i="3" s="1"/>
  <c r="D54" i="3"/>
  <c r="E54" i="3" s="1"/>
  <c r="F55" i="3" s="1"/>
  <c r="D55" i="3"/>
  <c r="E55" i="3" s="1"/>
  <c r="F56" i="3" s="1"/>
  <c r="D56" i="3"/>
  <c r="E56" i="3" s="1"/>
  <c r="F57" i="3" s="1"/>
  <c r="D57" i="3"/>
  <c r="E57" i="3" s="1"/>
  <c r="F58" i="3" s="1"/>
  <c r="D58" i="3"/>
  <c r="E58" i="3" s="1"/>
  <c r="F59" i="3" s="1"/>
  <c r="D59" i="3"/>
  <c r="E59" i="3" s="1"/>
  <c r="F60" i="3" s="1"/>
  <c r="D60" i="3"/>
  <c r="E60" i="3" s="1"/>
  <c r="F61" i="3" s="1"/>
  <c r="D61" i="3"/>
  <c r="E61" i="3" s="1"/>
  <c r="F62" i="3" s="1"/>
  <c r="D62" i="3"/>
  <c r="E62" i="3" s="1"/>
  <c r="F63" i="3" s="1"/>
  <c r="D63" i="3"/>
  <c r="E63" i="3" s="1"/>
  <c r="F64" i="3" s="1"/>
  <c r="D64" i="3"/>
  <c r="E64" i="3" s="1"/>
  <c r="F65" i="3" s="1"/>
  <c r="D65" i="3"/>
  <c r="E65" i="3" s="1"/>
  <c r="F66" i="3" s="1"/>
  <c r="D66" i="3"/>
  <c r="E66" i="3" s="1"/>
  <c r="F67" i="3" s="1"/>
  <c r="D67" i="3"/>
  <c r="E67" i="3" s="1"/>
  <c r="F68" i="3" s="1"/>
  <c r="D68" i="3"/>
  <c r="E68" i="3" s="1"/>
  <c r="F69" i="3" s="1"/>
  <c r="D69" i="3"/>
  <c r="E69" i="3" s="1"/>
  <c r="F70" i="3" s="1"/>
  <c r="D70" i="3"/>
  <c r="E70" i="3" s="1"/>
  <c r="F71" i="3" s="1"/>
  <c r="D71" i="3"/>
  <c r="E71" i="3" s="1"/>
  <c r="F72" i="3" s="1"/>
  <c r="D72" i="3"/>
  <c r="E72" i="3" s="1"/>
  <c r="F73" i="3" s="1"/>
  <c r="D73" i="3"/>
  <c r="E73" i="3" s="1"/>
  <c r="F74" i="3" s="1"/>
  <c r="D74" i="3"/>
  <c r="E74" i="3" s="1"/>
  <c r="F75" i="3" s="1"/>
  <c r="D75" i="3"/>
  <c r="E75" i="3" s="1"/>
  <c r="F76" i="3" s="1"/>
  <c r="D76" i="3"/>
  <c r="E76" i="3" s="1"/>
  <c r="F77" i="3" s="1"/>
  <c r="D77" i="3"/>
  <c r="E77" i="3" s="1"/>
  <c r="F78" i="3" s="1"/>
  <c r="D78" i="3"/>
  <c r="E78" i="3" s="1"/>
  <c r="F79" i="3" s="1"/>
  <c r="D79" i="3"/>
  <c r="E79" i="3" s="1"/>
  <c r="F80" i="3" s="1"/>
  <c r="D80" i="3"/>
  <c r="E80" i="3" s="1"/>
  <c r="F81" i="3" s="1"/>
  <c r="D81" i="3"/>
  <c r="E81" i="3" s="1"/>
  <c r="F82" i="3" s="1"/>
  <c r="D82" i="3"/>
  <c r="E82" i="3" s="1"/>
  <c r="F83" i="3" s="1"/>
  <c r="D83" i="3"/>
  <c r="E83" i="3" s="1"/>
  <c r="F84" i="3" s="1"/>
  <c r="D84" i="3"/>
  <c r="E84" i="3" s="1"/>
  <c r="F85" i="3" s="1"/>
  <c r="D85" i="3"/>
  <c r="E85" i="3" s="1"/>
  <c r="F86" i="3" s="1"/>
  <c r="D86" i="3"/>
  <c r="E86" i="3" s="1"/>
  <c r="F87" i="3" s="1"/>
  <c r="D87" i="3"/>
  <c r="E87" i="3" s="1"/>
  <c r="F88" i="3" s="1"/>
  <c r="D88" i="3"/>
  <c r="E88" i="3" s="1"/>
  <c r="F89" i="3" s="1"/>
  <c r="D89" i="3"/>
  <c r="E89" i="3" s="1"/>
  <c r="F90" i="3" s="1"/>
  <c r="D90" i="3"/>
  <c r="E90" i="3" s="1"/>
  <c r="F91" i="3" s="1"/>
  <c r="D91" i="3"/>
  <c r="E91" i="3" s="1"/>
  <c r="F92" i="3" s="1"/>
  <c r="D92" i="3"/>
  <c r="E92" i="3" s="1"/>
  <c r="F93" i="3" s="1"/>
  <c r="D93" i="3"/>
  <c r="E93" i="3" s="1"/>
  <c r="F94" i="3" s="1"/>
  <c r="D94" i="3"/>
  <c r="E94" i="3" s="1"/>
  <c r="F95" i="3" s="1"/>
  <c r="D95" i="3"/>
  <c r="E95" i="3" s="1"/>
  <c r="F96" i="3" s="1"/>
  <c r="D96" i="3"/>
  <c r="E96" i="3" s="1"/>
  <c r="F97" i="3" s="1"/>
  <c r="D97" i="3"/>
  <c r="E97" i="3" s="1"/>
  <c r="F98" i="3" s="1"/>
  <c r="D98" i="3"/>
  <c r="E98" i="3" s="1"/>
  <c r="F99" i="3" s="1"/>
  <c r="D99" i="3"/>
  <c r="E99" i="3" s="1"/>
  <c r="F100" i="3" s="1"/>
  <c r="D100" i="3"/>
  <c r="E100" i="3" s="1"/>
  <c r="F101" i="3" s="1"/>
  <c r="D101" i="3"/>
  <c r="E101" i="3" s="1"/>
  <c r="F102" i="3" s="1"/>
  <c r="D102" i="3"/>
  <c r="E102" i="3" s="1"/>
  <c r="F103" i="3" s="1"/>
  <c r="D103" i="3"/>
  <c r="E103" i="3" s="1"/>
  <c r="F104" i="3" s="1"/>
  <c r="D104" i="3"/>
  <c r="E104" i="3" s="1"/>
  <c r="F105" i="3" s="1"/>
  <c r="D105" i="3"/>
  <c r="E105" i="3" s="1"/>
  <c r="F106" i="3" s="1"/>
  <c r="D106" i="3"/>
  <c r="E106" i="3" s="1"/>
  <c r="F107" i="3" s="1"/>
  <c r="D107" i="3"/>
  <c r="E107" i="3" s="1"/>
  <c r="F108" i="3" s="1"/>
  <c r="D108" i="3"/>
  <c r="E108" i="3" s="1"/>
  <c r="F109" i="3" s="1"/>
  <c r="D109" i="3"/>
  <c r="E109" i="3" s="1"/>
  <c r="F110" i="3" s="1"/>
  <c r="D110" i="3"/>
  <c r="E110" i="3" s="1"/>
  <c r="F111" i="3" s="1"/>
  <c r="D111" i="3"/>
  <c r="E111" i="3" s="1"/>
  <c r="F112" i="3" s="1"/>
  <c r="D112" i="3"/>
  <c r="E112" i="3" s="1"/>
  <c r="F113" i="3" s="1"/>
  <c r="D113" i="3"/>
  <c r="E113" i="3" s="1"/>
  <c r="F114" i="3" s="1"/>
  <c r="D114" i="3"/>
  <c r="E114" i="3" s="1"/>
  <c r="F115" i="3" s="1"/>
  <c r="D115" i="3"/>
  <c r="E115" i="3" s="1"/>
  <c r="F116" i="3" s="1"/>
  <c r="D116" i="3"/>
  <c r="E116" i="3" s="1"/>
  <c r="F117" i="3" s="1"/>
  <c r="D117" i="3"/>
  <c r="E117" i="3" s="1"/>
  <c r="F118" i="3" s="1"/>
  <c r="D118" i="3"/>
  <c r="E118" i="3" s="1"/>
  <c r="F119" i="3" s="1"/>
  <c r="D119" i="3"/>
  <c r="E119" i="3" s="1"/>
  <c r="F120" i="3" s="1"/>
  <c r="D120" i="3"/>
  <c r="E120" i="3" s="1"/>
  <c r="F121" i="3" s="1"/>
  <c r="D121" i="3"/>
  <c r="E121" i="3" s="1"/>
  <c r="F122" i="3" s="1"/>
  <c r="D122" i="3"/>
  <c r="E122" i="3" s="1"/>
  <c r="F123" i="3" s="1"/>
  <c r="D123" i="3"/>
  <c r="E123" i="3" s="1"/>
  <c r="F124" i="3" s="1"/>
  <c r="D124" i="3"/>
  <c r="E124" i="3" s="1"/>
  <c r="F125" i="3" s="1"/>
  <c r="D125" i="3"/>
  <c r="E125" i="3" s="1"/>
  <c r="F126" i="3" s="1"/>
  <c r="D126" i="3"/>
  <c r="E126" i="3" s="1"/>
  <c r="F127" i="3" s="1"/>
  <c r="D127" i="3"/>
  <c r="E127" i="3" s="1"/>
  <c r="F128" i="3" s="1"/>
  <c r="D128" i="3"/>
  <c r="E128" i="3" s="1"/>
  <c r="F129" i="3" s="1"/>
  <c r="D129" i="3"/>
  <c r="E129" i="3" s="1"/>
  <c r="F130" i="3" s="1"/>
  <c r="D130" i="3"/>
  <c r="E130" i="3" s="1"/>
  <c r="F131" i="3" s="1"/>
  <c r="D131" i="3"/>
  <c r="E131" i="3" s="1"/>
  <c r="F132" i="3" s="1"/>
  <c r="D132" i="3"/>
  <c r="E132" i="3" s="1"/>
  <c r="F133" i="3" s="1"/>
  <c r="D133" i="3"/>
  <c r="E133" i="3" s="1"/>
  <c r="F134" i="3" s="1"/>
  <c r="D134" i="3"/>
  <c r="E134" i="3" s="1"/>
  <c r="F135" i="3" s="1"/>
  <c r="D135" i="3"/>
  <c r="E135" i="3" s="1"/>
  <c r="F136" i="3" s="1"/>
  <c r="D136" i="3"/>
  <c r="E136" i="3" s="1"/>
  <c r="F137" i="3" s="1"/>
  <c r="D137" i="3"/>
  <c r="E137" i="3" s="1"/>
  <c r="F138" i="3" s="1"/>
  <c r="D138" i="3"/>
  <c r="E138" i="3" s="1"/>
  <c r="F139" i="3" s="1"/>
  <c r="D139" i="3"/>
  <c r="E139" i="3" s="1"/>
  <c r="F140" i="3" s="1"/>
  <c r="D140" i="3"/>
  <c r="E140" i="3" s="1"/>
  <c r="F141" i="3" s="1"/>
  <c r="D141" i="3"/>
  <c r="E141" i="3" s="1"/>
  <c r="F142" i="3" s="1"/>
  <c r="D142" i="3"/>
  <c r="E142" i="3" s="1"/>
  <c r="F143" i="3" s="1"/>
  <c r="D143" i="3"/>
  <c r="E143" i="3" s="1"/>
  <c r="F144" i="3" s="1"/>
  <c r="D144" i="3"/>
  <c r="E144" i="3" s="1"/>
  <c r="F145" i="3" s="1"/>
  <c r="D145" i="3"/>
  <c r="E145" i="3" s="1"/>
  <c r="F146" i="3" s="1"/>
  <c r="D146" i="3"/>
  <c r="E146" i="3" s="1"/>
  <c r="F147" i="3" s="1"/>
  <c r="D147" i="3"/>
  <c r="E147" i="3" s="1"/>
  <c r="F148" i="3" s="1"/>
  <c r="D148" i="3"/>
  <c r="E148" i="3" s="1"/>
  <c r="F149" i="3" s="1"/>
  <c r="D149" i="3"/>
  <c r="E149" i="3" s="1"/>
  <c r="F150" i="3" s="1"/>
  <c r="D150" i="3"/>
  <c r="E150" i="3" s="1"/>
  <c r="F151" i="3" s="1"/>
  <c r="D151" i="3"/>
  <c r="E151" i="3" s="1"/>
  <c r="F152" i="3" s="1"/>
  <c r="D152" i="3"/>
  <c r="E152" i="3" s="1"/>
  <c r="F153" i="3" s="1"/>
  <c r="D153" i="3"/>
  <c r="E153" i="3" s="1"/>
  <c r="F154" i="3" s="1"/>
  <c r="D154" i="3"/>
  <c r="E154" i="3" s="1"/>
  <c r="F155" i="3" s="1"/>
  <c r="D155" i="3"/>
  <c r="E155" i="3" s="1"/>
  <c r="F156" i="3" s="1"/>
  <c r="D156" i="3"/>
  <c r="E156" i="3" s="1"/>
  <c r="F157" i="3" s="1"/>
  <c r="D157" i="3"/>
  <c r="E157" i="3" s="1"/>
  <c r="F158" i="3" s="1"/>
  <c r="D158" i="3"/>
  <c r="E158" i="3" s="1"/>
  <c r="F159" i="3" s="1"/>
  <c r="D159" i="3"/>
  <c r="E159" i="3" s="1"/>
  <c r="F160" i="3" s="1"/>
  <c r="D160" i="3"/>
  <c r="E160" i="3" s="1"/>
  <c r="F161" i="3" s="1"/>
  <c r="D161" i="3"/>
  <c r="E161" i="3" s="1"/>
  <c r="F162" i="3" s="1"/>
  <c r="D162" i="3"/>
  <c r="E162" i="3" s="1"/>
  <c r="F163" i="3" s="1"/>
  <c r="D163" i="3"/>
  <c r="E163" i="3" s="1"/>
  <c r="F164" i="3" s="1"/>
  <c r="D164" i="3"/>
  <c r="E164" i="3" s="1"/>
  <c r="F165" i="3" s="1"/>
  <c r="D165" i="3"/>
  <c r="E165" i="3" s="1"/>
  <c r="F166" i="3" s="1"/>
  <c r="D166" i="3"/>
  <c r="E166" i="3" s="1"/>
  <c r="F167" i="3" s="1"/>
  <c r="D167" i="3"/>
  <c r="E167" i="3" s="1"/>
  <c r="F168" i="3" s="1"/>
  <c r="D168" i="3"/>
  <c r="E168" i="3" s="1"/>
  <c r="F169" i="3" s="1"/>
  <c r="D169" i="3"/>
  <c r="E169" i="3" s="1"/>
  <c r="F170" i="3" s="1"/>
  <c r="D170" i="3"/>
  <c r="E170" i="3" s="1"/>
  <c r="F171" i="3" s="1"/>
  <c r="D171" i="3"/>
  <c r="E171" i="3" s="1"/>
  <c r="F172" i="3" s="1"/>
  <c r="D172" i="3"/>
  <c r="E172" i="3" s="1"/>
  <c r="F173" i="3" s="1"/>
  <c r="D173" i="3"/>
  <c r="E173" i="3" s="1"/>
  <c r="F174" i="3" s="1"/>
  <c r="D174" i="3"/>
  <c r="E174" i="3" s="1"/>
  <c r="F175" i="3" s="1"/>
  <c r="D175" i="3"/>
  <c r="E175" i="3" s="1"/>
  <c r="F176" i="3" s="1"/>
  <c r="D176" i="3"/>
  <c r="E176" i="3" s="1"/>
  <c r="F177" i="3" s="1"/>
  <c r="D177" i="3"/>
  <c r="E177" i="3" s="1"/>
  <c r="F178" i="3" s="1"/>
  <c r="D178" i="3"/>
  <c r="E178" i="3" s="1"/>
  <c r="F179" i="3" s="1"/>
  <c r="D179" i="3"/>
  <c r="E179" i="3" s="1"/>
  <c r="F180" i="3" s="1"/>
  <c r="D180" i="3"/>
  <c r="E180" i="3" s="1"/>
  <c r="F181" i="3" s="1"/>
  <c r="D181" i="3"/>
  <c r="E181" i="3" s="1"/>
  <c r="F182" i="3" s="1"/>
  <c r="D182" i="3"/>
  <c r="E182" i="3" s="1"/>
  <c r="F183" i="3" s="1"/>
  <c r="D183" i="3"/>
  <c r="E183" i="3" s="1"/>
  <c r="F184" i="3" s="1"/>
  <c r="D184" i="3"/>
  <c r="E184" i="3" s="1"/>
  <c r="F185" i="3" s="1"/>
  <c r="D185" i="3"/>
  <c r="E185" i="3" s="1"/>
  <c r="F186" i="3" s="1"/>
  <c r="D186" i="3"/>
  <c r="E186" i="3" s="1"/>
  <c r="F187" i="3" s="1"/>
  <c r="D187" i="3"/>
  <c r="E187" i="3" s="1"/>
  <c r="F188" i="3" s="1"/>
  <c r="D188" i="3"/>
  <c r="E188" i="3" s="1"/>
  <c r="F189" i="3" s="1"/>
  <c r="D189" i="3"/>
  <c r="E189" i="3" s="1"/>
  <c r="F190" i="3" s="1"/>
  <c r="D190" i="3"/>
  <c r="E190" i="3" s="1"/>
  <c r="F191" i="3" s="1"/>
  <c r="D191" i="3"/>
  <c r="E191" i="3" s="1"/>
  <c r="F192" i="3" s="1"/>
  <c r="D192" i="3"/>
  <c r="E192" i="3" s="1"/>
  <c r="F193" i="3" s="1"/>
  <c r="D193" i="3"/>
  <c r="E193" i="3" s="1"/>
  <c r="F194" i="3" s="1"/>
  <c r="D194" i="3"/>
  <c r="E194" i="3" s="1"/>
  <c r="F195" i="3" s="1"/>
  <c r="D195" i="3"/>
  <c r="E195" i="3" s="1"/>
  <c r="F196" i="3" s="1"/>
  <c r="D196" i="3"/>
  <c r="E196" i="3" s="1"/>
  <c r="F197" i="3" s="1"/>
  <c r="D197" i="3"/>
  <c r="E197" i="3" s="1"/>
  <c r="F198" i="3" s="1"/>
  <c r="D198" i="3"/>
  <c r="E198" i="3" s="1"/>
  <c r="F199" i="3" s="1"/>
  <c r="D199" i="3"/>
  <c r="E199" i="3" s="1"/>
  <c r="F200" i="3" s="1"/>
  <c r="D200" i="3"/>
  <c r="E200" i="3" s="1"/>
  <c r="F201" i="3" s="1"/>
  <c r="D201" i="3"/>
  <c r="E201" i="3" s="1"/>
  <c r="F202" i="3" s="1"/>
  <c r="D202" i="3"/>
  <c r="E202" i="3" s="1"/>
  <c r="F203" i="3" s="1"/>
  <c r="D203" i="3"/>
  <c r="E203" i="3" s="1"/>
  <c r="F204" i="3" s="1"/>
  <c r="D204" i="3"/>
  <c r="E204" i="3" s="1"/>
  <c r="F205" i="3" s="1"/>
  <c r="D205" i="3"/>
  <c r="E205" i="3" s="1"/>
  <c r="F206" i="3" s="1"/>
  <c r="D206" i="3"/>
  <c r="E206" i="3" s="1"/>
  <c r="F207" i="3" s="1"/>
  <c r="D207" i="3"/>
  <c r="E207" i="3" s="1"/>
  <c r="F208" i="3" s="1"/>
  <c r="D208" i="3"/>
  <c r="E208" i="3" s="1"/>
  <c r="F209" i="3" s="1"/>
  <c r="D209" i="3"/>
  <c r="E209" i="3" s="1"/>
  <c r="F210" i="3" s="1"/>
  <c r="D210" i="3"/>
  <c r="E210" i="3" s="1"/>
  <c r="F211" i="3" s="1"/>
  <c r="D211" i="3"/>
  <c r="E211" i="3" s="1"/>
  <c r="F212" i="3" s="1"/>
  <c r="D212" i="3"/>
  <c r="E212" i="3" s="1"/>
  <c r="F213" i="3" s="1"/>
  <c r="D213" i="3"/>
  <c r="E213" i="3" s="1"/>
  <c r="F214" i="3" s="1"/>
  <c r="D214" i="3"/>
  <c r="E214" i="3" s="1"/>
  <c r="F215" i="3" s="1"/>
  <c r="D215" i="3"/>
  <c r="E215" i="3" s="1"/>
  <c r="F216" i="3" s="1"/>
  <c r="D216" i="3"/>
  <c r="E216" i="3" s="1"/>
  <c r="F217" i="3" s="1"/>
  <c r="D217" i="3"/>
  <c r="E217" i="3" s="1"/>
  <c r="F218" i="3" s="1"/>
  <c r="D218" i="3"/>
  <c r="E218" i="3" s="1"/>
  <c r="F219" i="3" s="1"/>
  <c r="D219" i="3"/>
  <c r="E219" i="3" s="1"/>
  <c r="F220" i="3" s="1"/>
  <c r="D220" i="3"/>
  <c r="E220" i="3" s="1"/>
  <c r="F221" i="3" s="1"/>
  <c r="D221" i="3"/>
  <c r="E221" i="3" s="1"/>
  <c r="F222" i="3" s="1"/>
  <c r="D222" i="3"/>
  <c r="E222" i="3" s="1"/>
  <c r="F223" i="3" s="1"/>
  <c r="D223" i="3"/>
  <c r="E223" i="3" s="1"/>
  <c r="F224" i="3" s="1"/>
  <c r="D224" i="3"/>
  <c r="E224" i="3" s="1"/>
  <c r="F225" i="3" s="1"/>
  <c r="D225" i="3"/>
  <c r="E225" i="3" s="1"/>
  <c r="F226" i="3" s="1"/>
  <c r="D226" i="3"/>
  <c r="E226" i="3" s="1"/>
  <c r="F227" i="3" s="1"/>
  <c r="D227" i="3"/>
  <c r="E227" i="3" s="1"/>
  <c r="F228" i="3" s="1"/>
  <c r="D228" i="3"/>
  <c r="E228" i="3" s="1"/>
  <c r="F229" i="3" s="1"/>
  <c r="D229" i="3"/>
  <c r="E229" i="3" s="1"/>
  <c r="F230" i="3" s="1"/>
  <c r="D230" i="3"/>
  <c r="E230" i="3" s="1"/>
  <c r="F231" i="3" s="1"/>
  <c r="D231" i="3"/>
  <c r="E231" i="3" s="1"/>
  <c r="F232" i="3" s="1"/>
  <c r="D232" i="3"/>
  <c r="E232" i="3" s="1"/>
  <c r="F233" i="3" s="1"/>
  <c r="D233" i="3"/>
  <c r="E233" i="3" s="1"/>
  <c r="F234" i="3" s="1"/>
  <c r="D234" i="3"/>
  <c r="E234" i="3" s="1"/>
  <c r="F235" i="3" s="1"/>
  <c r="D235" i="3"/>
  <c r="E235" i="3" s="1"/>
  <c r="F236" i="3" s="1"/>
  <c r="D236" i="3"/>
  <c r="E236" i="3" s="1"/>
  <c r="F237" i="3" s="1"/>
  <c r="D237" i="3"/>
  <c r="E237" i="3" s="1"/>
  <c r="F238" i="3" s="1"/>
  <c r="D238" i="3"/>
  <c r="E238" i="3" s="1"/>
  <c r="F239" i="3" s="1"/>
  <c r="D239" i="3"/>
  <c r="E239" i="3" s="1"/>
  <c r="F240" i="3" s="1"/>
  <c r="D240" i="3"/>
  <c r="E240" i="3" s="1"/>
  <c r="F241" i="3" s="1"/>
  <c r="D241" i="3"/>
  <c r="E241" i="3" s="1"/>
  <c r="F242" i="3" s="1"/>
  <c r="D242" i="3"/>
  <c r="E242" i="3" s="1"/>
  <c r="F243" i="3" s="1"/>
  <c r="D243" i="3"/>
  <c r="E243" i="3" s="1"/>
  <c r="F244" i="3" s="1"/>
  <c r="D244" i="3"/>
  <c r="E244" i="3" s="1"/>
  <c r="F245" i="3" s="1"/>
  <c r="D245" i="3"/>
  <c r="E245" i="3" s="1"/>
  <c r="F246" i="3" s="1"/>
  <c r="D246" i="3"/>
  <c r="E246" i="3" s="1"/>
  <c r="F247" i="3" s="1"/>
  <c r="D247" i="3"/>
  <c r="E247" i="3" s="1"/>
  <c r="F248" i="3" s="1"/>
  <c r="D248" i="3"/>
  <c r="E248" i="3" s="1"/>
  <c r="F249" i="3" s="1"/>
  <c r="D249" i="3"/>
  <c r="E249" i="3" s="1"/>
  <c r="F250" i="3" s="1"/>
  <c r="D250" i="3"/>
  <c r="E250" i="3" s="1"/>
  <c r="F251" i="3" s="1"/>
  <c r="D251" i="3"/>
  <c r="E251" i="3" s="1"/>
  <c r="F252" i="3" s="1"/>
  <c r="D252" i="3"/>
  <c r="E252" i="3" s="1"/>
  <c r="F253" i="3" s="1"/>
  <c r="D253" i="3"/>
  <c r="E253" i="3" s="1"/>
  <c r="F254" i="3" s="1"/>
  <c r="D254" i="3"/>
  <c r="E254" i="3" s="1"/>
  <c r="F255" i="3" s="1"/>
  <c r="D255" i="3"/>
  <c r="E255" i="3" s="1"/>
  <c r="F256" i="3" s="1"/>
  <c r="D256" i="3"/>
  <c r="E256" i="3" s="1"/>
  <c r="F257" i="3" s="1"/>
  <c r="D257" i="3"/>
  <c r="E257" i="3" s="1"/>
  <c r="F258" i="3" s="1"/>
  <c r="D258" i="3"/>
  <c r="E258" i="3" s="1"/>
  <c r="F259" i="3" s="1"/>
  <c r="D259" i="3"/>
  <c r="E259" i="3" s="1"/>
  <c r="F260" i="3" s="1"/>
  <c r="D260" i="3"/>
  <c r="E260" i="3" s="1"/>
  <c r="F261" i="3" s="1"/>
  <c r="D261" i="3"/>
  <c r="E261" i="3" s="1"/>
  <c r="F262" i="3" s="1"/>
  <c r="D262" i="3"/>
  <c r="E262" i="3" s="1"/>
  <c r="F263" i="3" s="1"/>
  <c r="D263" i="3"/>
  <c r="E263" i="3" s="1"/>
  <c r="F264" i="3" s="1"/>
  <c r="D264" i="3"/>
  <c r="E264" i="3" s="1"/>
  <c r="F265" i="3" s="1"/>
  <c r="D265" i="3"/>
  <c r="E265" i="3" s="1"/>
  <c r="F266" i="3" s="1"/>
  <c r="D266" i="3"/>
  <c r="E266" i="3" s="1"/>
  <c r="F267" i="3" s="1"/>
  <c r="D267" i="3"/>
  <c r="E267" i="3" s="1"/>
  <c r="F268" i="3" s="1"/>
  <c r="D268" i="3"/>
  <c r="E268" i="3" s="1"/>
  <c r="F269" i="3" s="1"/>
  <c r="D269" i="3"/>
  <c r="E269" i="3" s="1"/>
  <c r="F270" i="3" s="1"/>
  <c r="D270" i="3"/>
  <c r="E270" i="3" s="1"/>
  <c r="F271" i="3" s="1"/>
  <c r="D271" i="3"/>
  <c r="E271" i="3" s="1"/>
  <c r="F272" i="3" s="1"/>
  <c r="D272" i="3"/>
  <c r="E272" i="3" s="1"/>
  <c r="F273" i="3" s="1"/>
  <c r="D273" i="3"/>
  <c r="E273" i="3" s="1"/>
  <c r="F274" i="3" s="1"/>
  <c r="D274" i="3"/>
  <c r="E274" i="3" s="1"/>
  <c r="F275" i="3" s="1"/>
  <c r="D275" i="3"/>
  <c r="E275" i="3" s="1"/>
  <c r="F276" i="3" s="1"/>
  <c r="D276" i="3"/>
  <c r="E276" i="3" s="1"/>
  <c r="F277" i="3" s="1"/>
  <c r="D277" i="3"/>
  <c r="E277" i="3" s="1"/>
  <c r="F278" i="3" s="1"/>
  <c r="D278" i="3"/>
  <c r="E278" i="3" s="1"/>
  <c r="F279" i="3" s="1"/>
  <c r="D279" i="3"/>
  <c r="E279" i="3" s="1"/>
  <c r="F280" i="3" s="1"/>
  <c r="D280" i="3"/>
  <c r="E280" i="3" s="1"/>
  <c r="F281" i="3" s="1"/>
  <c r="D281" i="3"/>
  <c r="E281" i="3" s="1"/>
  <c r="F282" i="3" s="1"/>
  <c r="D282" i="3"/>
  <c r="E282" i="3" s="1"/>
  <c r="F283" i="3" s="1"/>
  <c r="D283" i="3"/>
  <c r="E283" i="3" s="1"/>
  <c r="F284" i="3" s="1"/>
  <c r="D284" i="3"/>
  <c r="E284" i="3" s="1"/>
  <c r="F285" i="3" s="1"/>
  <c r="D285" i="3"/>
  <c r="E285" i="3" s="1"/>
  <c r="F286" i="3" s="1"/>
  <c r="D286" i="3"/>
  <c r="E286" i="3" s="1"/>
  <c r="F287" i="3" s="1"/>
  <c r="D287" i="3"/>
  <c r="E287" i="3" s="1"/>
  <c r="F288" i="3" s="1"/>
  <c r="D288" i="3"/>
  <c r="E288" i="3" s="1"/>
  <c r="F289" i="3" s="1"/>
  <c r="D289" i="3"/>
  <c r="E289" i="3" s="1"/>
  <c r="F290" i="3" s="1"/>
  <c r="D290" i="3"/>
  <c r="E290" i="3" s="1"/>
  <c r="F291" i="3" s="1"/>
  <c r="D291" i="3"/>
  <c r="E291" i="3" s="1"/>
  <c r="F292" i="3" s="1"/>
  <c r="D292" i="3"/>
  <c r="E292" i="3" s="1"/>
  <c r="F293" i="3" s="1"/>
  <c r="D293" i="3"/>
  <c r="E293" i="3" s="1"/>
  <c r="F294" i="3" s="1"/>
  <c r="D294" i="3"/>
  <c r="E294" i="3" s="1"/>
  <c r="F295" i="3" s="1"/>
  <c r="D295" i="3"/>
  <c r="E295" i="3" s="1"/>
  <c r="F296" i="3" s="1"/>
  <c r="D296" i="3"/>
  <c r="E296" i="3" s="1"/>
  <c r="F297" i="3" s="1"/>
  <c r="D297" i="3"/>
  <c r="E297" i="3" s="1"/>
  <c r="F298" i="3" s="1"/>
  <c r="D298" i="3"/>
  <c r="E298" i="3" s="1"/>
  <c r="F299" i="3" s="1"/>
  <c r="D299" i="3"/>
  <c r="E299" i="3" s="1"/>
  <c r="F300" i="3" s="1"/>
  <c r="D300" i="3"/>
  <c r="E300" i="3" s="1"/>
  <c r="F301" i="3" s="1"/>
  <c r="D301" i="3"/>
  <c r="E301" i="3" s="1"/>
  <c r="F302" i="3" s="1"/>
  <c r="D302" i="3"/>
  <c r="E302" i="3" s="1"/>
  <c r="F303" i="3" s="1"/>
  <c r="D303" i="3"/>
  <c r="E303" i="3" s="1"/>
  <c r="F304" i="3" s="1"/>
  <c r="D304" i="3"/>
  <c r="E304" i="3" s="1"/>
  <c r="F305" i="3" s="1"/>
  <c r="D305" i="3"/>
  <c r="E305" i="3" s="1"/>
  <c r="F306" i="3" s="1"/>
  <c r="D306" i="3"/>
  <c r="E306" i="3" s="1"/>
  <c r="F307" i="3" s="1"/>
  <c r="D307" i="3"/>
  <c r="E307" i="3" s="1"/>
  <c r="F308" i="3" s="1"/>
  <c r="D308" i="3"/>
  <c r="E308" i="3" s="1"/>
  <c r="F309" i="3" s="1"/>
  <c r="D309" i="3"/>
  <c r="E309" i="3" s="1"/>
  <c r="F310" i="3" s="1"/>
  <c r="D310" i="3"/>
  <c r="E310" i="3" s="1"/>
  <c r="F311" i="3" s="1"/>
  <c r="D311" i="3"/>
  <c r="E311" i="3" s="1"/>
  <c r="F312" i="3" s="1"/>
  <c r="D312" i="3"/>
  <c r="E312" i="3" s="1"/>
  <c r="F313" i="3" s="1"/>
  <c r="D313" i="3"/>
  <c r="E313" i="3" s="1"/>
  <c r="F314" i="3" s="1"/>
  <c r="D314" i="3"/>
  <c r="E314" i="3" s="1"/>
  <c r="F315" i="3" s="1"/>
  <c r="D315" i="3"/>
  <c r="E315" i="3" s="1"/>
  <c r="F316" i="3" s="1"/>
  <c r="D316" i="3"/>
  <c r="E316" i="3" s="1"/>
  <c r="F317" i="3" s="1"/>
  <c r="D317" i="3"/>
  <c r="E317" i="3" s="1"/>
  <c r="F318" i="3" s="1"/>
  <c r="D318" i="3"/>
  <c r="E318" i="3" s="1"/>
  <c r="F319" i="3" s="1"/>
  <c r="D319" i="3"/>
  <c r="E319" i="3" s="1"/>
  <c r="F320" i="3" s="1"/>
  <c r="D320" i="3"/>
  <c r="E320" i="3" s="1"/>
  <c r="F321" i="3" s="1"/>
  <c r="D321" i="3"/>
  <c r="E321" i="3" s="1"/>
  <c r="F322" i="3" s="1"/>
  <c r="D322" i="3"/>
  <c r="E322" i="3" s="1"/>
  <c r="F323" i="3" s="1"/>
  <c r="D323" i="3"/>
  <c r="E323" i="3" s="1"/>
  <c r="F324" i="3" s="1"/>
  <c r="D324" i="3"/>
  <c r="E324" i="3" s="1"/>
  <c r="F325" i="3" s="1"/>
  <c r="D325" i="3"/>
  <c r="E325" i="3" s="1"/>
  <c r="F326" i="3" s="1"/>
  <c r="D326" i="3"/>
  <c r="E326" i="3" s="1"/>
  <c r="F327" i="3" s="1"/>
  <c r="D327" i="3"/>
  <c r="E327" i="3" s="1"/>
  <c r="F328" i="3" s="1"/>
  <c r="D328" i="3"/>
  <c r="E328" i="3" s="1"/>
  <c r="F329" i="3" s="1"/>
  <c r="D329" i="3"/>
  <c r="E329" i="3" s="1"/>
  <c r="F330" i="3" s="1"/>
  <c r="D330" i="3"/>
  <c r="E330" i="3" s="1"/>
  <c r="F331" i="3" s="1"/>
  <c r="D331" i="3"/>
  <c r="E331" i="3" s="1"/>
  <c r="F332" i="3" s="1"/>
  <c r="D332" i="3"/>
  <c r="E332" i="3" s="1"/>
  <c r="F333" i="3" s="1"/>
  <c r="D333" i="3"/>
  <c r="E333" i="3" s="1"/>
  <c r="F334" i="3" s="1"/>
  <c r="D334" i="3"/>
  <c r="E334" i="3" s="1"/>
  <c r="F335" i="3" s="1"/>
  <c r="D335" i="3"/>
  <c r="E335" i="3" s="1"/>
  <c r="F336" i="3" s="1"/>
  <c r="D336" i="3"/>
  <c r="E336" i="3" s="1"/>
  <c r="F337" i="3" s="1"/>
  <c r="D337" i="3"/>
  <c r="E337" i="3" s="1"/>
  <c r="F338" i="3" s="1"/>
  <c r="D338" i="3"/>
  <c r="E338" i="3" s="1"/>
  <c r="F339" i="3" s="1"/>
  <c r="D339" i="3"/>
  <c r="E339" i="3" s="1"/>
  <c r="F340" i="3" s="1"/>
  <c r="D340" i="3"/>
  <c r="E340" i="3" s="1"/>
  <c r="F341" i="3" s="1"/>
  <c r="D341" i="3"/>
  <c r="E341" i="3" s="1"/>
  <c r="F342" i="3" s="1"/>
  <c r="D342" i="3"/>
  <c r="E342" i="3" s="1"/>
  <c r="F343" i="3" s="1"/>
  <c r="D343" i="3"/>
  <c r="E343" i="3" s="1"/>
  <c r="F344" i="3" s="1"/>
  <c r="D344" i="3"/>
  <c r="E344" i="3" s="1"/>
  <c r="F345" i="3" s="1"/>
  <c r="D345" i="3"/>
  <c r="E345" i="3" s="1"/>
  <c r="F346" i="3" s="1"/>
  <c r="D346" i="3"/>
  <c r="E346" i="3" s="1"/>
  <c r="F347" i="3" s="1"/>
  <c r="D347" i="3"/>
  <c r="E347" i="3" s="1"/>
  <c r="F348" i="3" s="1"/>
  <c r="D348" i="3"/>
  <c r="E348" i="3" s="1"/>
  <c r="F349" i="3" s="1"/>
  <c r="D349" i="3"/>
  <c r="E349" i="3" s="1"/>
  <c r="F350" i="3" s="1"/>
  <c r="D350" i="3"/>
  <c r="E350" i="3" s="1"/>
  <c r="F351" i="3" s="1"/>
  <c r="D351" i="3"/>
  <c r="E351" i="3" s="1"/>
  <c r="F352" i="3" s="1"/>
  <c r="D352" i="3"/>
  <c r="E352" i="3" s="1"/>
  <c r="F353" i="3" s="1"/>
  <c r="D353" i="3"/>
  <c r="E353" i="3" s="1"/>
  <c r="F354" i="3" s="1"/>
  <c r="D354" i="3"/>
  <c r="E354" i="3" s="1"/>
  <c r="F355" i="3" s="1"/>
  <c r="D355" i="3"/>
  <c r="E355" i="3" s="1"/>
  <c r="F356" i="3" s="1"/>
  <c r="D356" i="3"/>
  <c r="E356" i="3" s="1"/>
  <c r="F357" i="3" s="1"/>
  <c r="D357" i="3"/>
  <c r="E357" i="3" s="1"/>
  <c r="F358" i="3" s="1"/>
  <c r="D358" i="3"/>
  <c r="E358" i="3" s="1"/>
  <c r="F359" i="3" s="1"/>
  <c r="D359" i="3"/>
  <c r="E359" i="3" s="1"/>
  <c r="F360" i="3" s="1"/>
  <c r="D360" i="3"/>
  <c r="E360" i="3" s="1"/>
  <c r="F361" i="3" s="1"/>
  <c r="D361" i="3"/>
  <c r="E361" i="3" s="1"/>
  <c r="F362" i="3" s="1"/>
  <c r="D362" i="3"/>
  <c r="E362" i="3" s="1"/>
  <c r="F363" i="3" s="1"/>
  <c r="D363" i="3"/>
  <c r="E363" i="3" s="1"/>
  <c r="F364" i="3" s="1"/>
  <c r="D364" i="3"/>
  <c r="E364" i="3" s="1"/>
  <c r="F365" i="3" s="1"/>
  <c r="D365" i="3"/>
  <c r="E365" i="3" s="1"/>
  <c r="F366" i="3" s="1"/>
  <c r="D366" i="3"/>
  <c r="E366" i="3" s="1"/>
  <c r="F367" i="3" s="1"/>
  <c r="D367" i="3"/>
  <c r="E367" i="3" s="1"/>
  <c r="F368" i="3" s="1"/>
  <c r="D368" i="3"/>
  <c r="E368" i="3" s="1"/>
  <c r="F369" i="3" s="1"/>
  <c r="D369" i="3"/>
  <c r="E369" i="3" s="1"/>
  <c r="F370" i="3" s="1"/>
  <c r="D370" i="3"/>
  <c r="E370" i="3" s="1"/>
  <c r="F371" i="3" s="1"/>
  <c r="D371" i="3"/>
  <c r="E371" i="3" s="1"/>
  <c r="F372" i="3" s="1"/>
  <c r="D372" i="3"/>
  <c r="E372" i="3" s="1"/>
  <c r="F373" i="3" s="1"/>
  <c r="D373" i="3"/>
  <c r="E373" i="3" s="1"/>
  <c r="F374" i="3" s="1"/>
  <c r="D374" i="3"/>
  <c r="E374" i="3" s="1"/>
  <c r="F375" i="3" s="1"/>
  <c r="D375" i="3"/>
  <c r="E375" i="3" s="1"/>
  <c r="F376" i="3" s="1"/>
  <c r="D376" i="3"/>
  <c r="E376" i="3" s="1"/>
  <c r="F377" i="3" s="1"/>
  <c r="D377" i="3"/>
  <c r="E377" i="3" s="1"/>
  <c r="F378" i="3" s="1"/>
  <c r="D378" i="3"/>
  <c r="E378" i="3" s="1"/>
  <c r="F379" i="3" s="1"/>
  <c r="D379" i="3"/>
  <c r="E379" i="3" s="1"/>
  <c r="F380" i="3" s="1"/>
  <c r="D380" i="3"/>
  <c r="E380" i="3" s="1"/>
  <c r="F381" i="3" s="1"/>
  <c r="D381" i="3"/>
  <c r="E381" i="3" s="1"/>
  <c r="F382" i="3" s="1"/>
  <c r="D382" i="3"/>
  <c r="E382" i="3" s="1"/>
  <c r="F383" i="3" s="1"/>
  <c r="D383" i="3"/>
  <c r="E383" i="3" s="1"/>
  <c r="F384" i="3" s="1"/>
  <c r="D384" i="3"/>
  <c r="E384" i="3" s="1"/>
  <c r="F385" i="3" s="1"/>
  <c r="D385" i="3"/>
  <c r="E385" i="3" s="1"/>
  <c r="F386" i="3" s="1"/>
  <c r="D386" i="3"/>
  <c r="E386" i="3" s="1"/>
  <c r="F387" i="3" s="1"/>
  <c r="D387" i="3"/>
  <c r="E387" i="3" s="1"/>
  <c r="F388" i="3" s="1"/>
  <c r="D388" i="3"/>
  <c r="E388" i="3" s="1"/>
  <c r="F389" i="3" s="1"/>
  <c r="D389" i="3"/>
  <c r="E389" i="3" s="1"/>
  <c r="F390" i="3" s="1"/>
  <c r="D390" i="3"/>
  <c r="E390" i="3" s="1"/>
  <c r="F391" i="3" s="1"/>
  <c r="D391" i="3"/>
  <c r="E391" i="3" s="1"/>
  <c r="F392" i="3" s="1"/>
  <c r="D392" i="3"/>
  <c r="E392" i="3" s="1"/>
  <c r="F393" i="3" s="1"/>
  <c r="D393" i="3"/>
  <c r="E393" i="3" s="1"/>
  <c r="F394" i="3" s="1"/>
  <c r="D394" i="3"/>
  <c r="E394" i="3" s="1"/>
  <c r="F395" i="3" s="1"/>
  <c r="D395" i="3"/>
  <c r="E395" i="3" s="1"/>
  <c r="F396" i="3" s="1"/>
  <c r="D396" i="3"/>
  <c r="E396" i="3" s="1"/>
  <c r="F397" i="3" s="1"/>
  <c r="D397" i="3"/>
  <c r="E397" i="3" s="1"/>
  <c r="F398" i="3" s="1"/>
  <c r="D398" i="3"/>
  <c r="E398" i="3" s="1"/>
  <c r="F399" i="3" s="1"/>
  <c r="D399" i="3"/>
  <c r="E399" i="3" s="1"/>
  <c r="F400" i="3" s="1"/>
  <c r="D400" i="3"/>
  <c r="E400" i="3" s="1"/>
  <c r="F401" i="3" s="1"/>
  <c r="D401" i="3"/>
  <c r="E401" i="3" s="1"/>
  <c r="F402" i="3" s="1"/>
  <c r="D402" i="3"/>
  <c r="E402" i="3" s="1"/>
  <c r="F403" i="3" s="1"/>
  <c r="D403" i="3"/>
  <c r="E403" i="3" s="1"/>
  <c r="F404" i="3" s="1"/>
  <c r="D404" i="3"/>
  <c r="E404" i="3" s="1"/>
  <c r="F405" i="3" s="1"/>
  <c r="D405" i="3"/>
  <c r="E405" i="3" s="1"/>
  <c r="F406" i="3" s="1"/>
  <c r="D406" i="3"/>
  <c r="E406" i="3" s="1"/>
  <c r="F407" i="3" s="1"/>
  <c r="D407" i="3"/>
  <c r="E407" i="3" s="1"/>
  <c r="F408" i="3" s="1"/>
  <c r="D408" i="3"/>
  <c r="E408" i="3" s="1"/>
  <c r="F409" i="3" s="1"/>
  <c r="D409" i="3"/>
  <c r="E409" i="3" s="1"/>
  <c r="F410" i="3" s="1"/>
  <c r="D410" i="3"/>
  <c r="E410" i="3" s="1"/>
  <c r="F411" i="3" s="1"/>
  <c r="D411" i="3"/>
  <c r="E411" i="3" s="1"/>
  <c r="F412" i="3" s="1"/>
  <c r="D412" i="3"/>
  <c r="E412" i="3" s="1"/>
  <c r="F413" i="3" s="1"/>
  <c r="D413" i="3"/>
  <c r="E413" i="3" s="1"/>
  <c r="F414" i="3" s="1"/>
  <c r="D414" i="3"/>
  <c r="E414" i="3" s="1"/>
  <c r="F415" i="3" s="1"/>
  <c r="D415" i="3"/>
  <c r="E415" i="3" s="1"/>
  <c r="F416" i="3" s="1"/>
  <c r="D416" i="3"/>
  <c r="E416" i="3" s="1"/>
  <c r="F417" i="3" s="1"/>
  <c r="D417" i="3"/>
  <c r="E417" i="3" s="1"/>
  <c r="F418" i="3" s="1"/>
  <c r="D418" i="3"/>
  <c r="E418" i="3" s="1"/>
  <c r="F419" i="3" s="1"/>
  <c r="D419" i="3"/>
  <c r="E419" i="3" s="1"/>
  <c r="F420" i="3" s="1"/>
  <c r="D420" i="3"/>
  <c r="E420" i="3" s="1"/>
  <c r="F421" i="3" s="1"/>
  <c r="D421" i="3"/>
  <c r="E421" i="3" s="1"/>
  <c r="F422" i="3" s="1"/>
  <c r="D422" i="3"/>
  <c r="E422" i="3" s="1"/>
  <c r="F423" i="3" s="1"/>
  <c r="D423" i="3"/>
  <c r="E423" i="3" s="1"/>
  <c r="F424" i="3" s="1"/>
  <c r="D424" i="3"/>
  <c r="E424" i="3" s="1"/>
  <c r="F425" i="3" s="1"/>
  <c r="D425" i="3"/>
  <c r="E425" i="3" s="1"/>
  <c r="F426" i="3" s="1"/>
  <c r="D426" i="3"/>
  <c r="E426" i="3" s="1"/>
  <c r="F427" i="3" s="1"/>
  <c r="D427" i="3"/>
  <c r="E427" i="3" s="1"/>
  <c r="F428" i="3" s="1"/>
  <c r="D428" i="3"/>
  <c r="E428" i="3" s="1"/>
  <c r="F429" i="3" s="1"/>
  <c r="D429" i="3"/>
  <c r="E429" i="3" s="1"/>
  <c r="F430" i="3" s="1"/>
  <c r="D430" i="3"/>
  <c r="E430" i="3" s="1"/>
  <c r="F431" i="3" s="1"/>
  <c r="D431" i="3"/>
  <c r="E431" i="3" s="1"/>
  <c r="F432" i="3" s="1"/>
  <c r="D432" i="3"/>
  <c r="E432" i="3" s="1"/>
  <c r="F433" i="3" s="1"/>
  <c r="D433" i="3"/>
  <c r="E433" i="3" s="1"/>
  <c r="F434" i="3" s="1"/>
  <c r="D434" i="3"/>
  <c r="E434" i="3" s="1"/>
  <c r="F435" i="3" s="1"/>
  <c r="D435" i="3"/>
  <c r="E435" i="3" s="1"/>
  <c r="F436" i="3" s="1"/>
  <c r="D436" i="3"/>
  <c r="E436" i="3" s="1"/>
  <c r="F437" i="3" s="1"/>
  <c r="D437" i="3"/>
  <c r="E437" i="3" s="1"/>
  <c r="F438" i="3" s="1"/>
  <c r="D438" i="3"/>
  <c r="E438" i="3" s="1"/>
  <c r="F439" i="3" s="1"/>
  <c r="D439" i="3"/>
  <c r="E439" i="3" s="1"/>
  <c r="F440" i="3" s="1"/>
  <c r="D440" i="3"/>
  <c r="E440" i="3" s="1"/>
  <c r="F441" i="3" s="1"/>
  <c r="D441" i="3"/>
  <c r="E441" i="3" s="1"/>
  <c r="F442" i="3" s="1"/>
  <c r="D442" i="3"/>
  <c r="E442" i="3" s="1"/>
  <c r="F443" i="3" s="1"/>
  <c r="D443" i="3"/>
  <c r="E443" i="3" s="1"/>
  <c r="F444" i="3" s="1"/>
  <c r="D444" i="3"/>
  <c r="E444" i="3" s="1"/>
  <c r="F445" i="3" s="1"/>
  <c r="D445" i="3"/>
  <c r="E445" i="3" s="1"/>
  <c r="F446" i="3" s="1"/>
  <c r="D446" i="3"/>
  <c r="E446" i="3" s="1"/>
  <c r="F447" i="3" s="1"/>
  <c r="D447" i="3"/>
  <c r="E447" i="3" s="1"/>
  <c r="F448" i="3" s="1"/>
  <c r="D448" i="3"/>
  <c r="E448" i="3" s="1"/>
  <c r="F449" i="3" s="1"/>
  <c r="D449" i="3"/>
  <c r="E449" i="3" s="1"/>
  <c r="F450" i="3" s="1"/>
  <c r="D450" i="3"/>
  <c r="E450" i="3" s="1"/>
  <c r="F451" i="3" s="1"/>
  <c r="D451" i="3"/>
  <c r="E451" i="3" s="1"/>
  <c r="F452" i="3" s="1"/>
  <c r="D452" i="3"/>
  <c r="E452" i="3" s="1"/>
  <c r="F453" i="3" s="1"/>
  <c r="D453" i="3"/>
  <c r="E453" i="3" s="1"/>
  <c r="F454" i="3" s="1"/>
  <c r="D454" i="3"/>
  <c r="E454" i="3" s="1"/>
  <c r="F455" i="3" s="1"/>
  <c r="D455" i="3"/>
  <c r="E455" i="3" s="1"/>
  <c r="F456" i="3" s="1"/>
  <c r="D456" i="3"/>
  <c r="E456" i="3" s="1"/>
  <c r="F457" i="3" s="1"/>
  <c r="D457" i="3"/>
  <c r="E457" i="3" s="1"/>
  <c r="F458" i="3" s="1"/>
  <c r="D458" i="3"/>
  <c r="E458" i="3" s="1"/>
  <c r="F459" i="3" s="1"/>
  <c r="D459" i="3"/>
  <c r="E459" i="3" s="1"/>
  <c r="F460" i="3" s="1"/>
  <c r="D460" i="3"/>
  <c r="E460" i="3" s="1"/>
  <c r="F461" i="3" s="1"/>
  <c r="D461" i="3"/>
  <c r="E461" i="3" s="1"/>
  <c r="F462" i="3" s="1"/>
  <c r="D462" i="3"/>
  <c r="E462" i="3" s="1"/>
  <c r="F463" i="3" s="1"/>
  <c r="D463" i="3"/>
  <c r="E463" i="3" s="1"/>
  <c r="F464" i="3" s="1"/>
  <c r="D464" i="3"/>
  <c r="E464" i="3" s="1"/>
  <c r="F465" i="3" s="1"/>
  <c r="D465" i="3"/>
  <c r="E465" i="3" s="1"/>
  <c r="F466" i="3" s="1"/>
  <c r="D466" i="3"/>
  <c r="E466" i="3" s="1"/>
  <c r="F467" i="3" s="1"/>
  <c r="D467" i="3"/>
  <c r="E467" i="3" s="1"/>
  <c r="F468" i="3" s="1"/>
  <c r="D468" i="3"/>
  <c r="E468" i="3" s="1"/>
  <c r="F469" i="3" s="1"/>
  <c r="D469" i="3"/>
  <c r="E469" i="3" s="1"/>
  <c r="F470" i="3" s="1"/>
  <c r="D470" i="3"/>
  <c r="E470" i="3" s="1"/>
  <c r="F471" i="3" s="1"/>
  <c r="D471" i="3"/>
  <c r="E471" i="3" s="1"/>
  <c r="F472" i="3" s="1"/>
  <c r="D472" i="3"/>
  <c r="E472" i="3" s="1"/>
  <c r="F473" i="3" s="1"/>
  <c r="D473" i="3"/>
  <c r="E473" i="3" s="1"/>
  <c r="F474" i="3" s="1"/>
  <c r="D474" i="3"/>
  <c r="E474" i="3" s="1"/>
  <c r="F475" i="3" s="1"/>
  <c r="D475" i="3"/>
  <c r="E475" i="3" s="1"/>
  <c r="F476" i="3" s="1"/>
  <c r="D476" i="3"/>
  <c r="E476" i="3" s="1"/>
  <c r="F477" i="3" s="1"/>
  <c r="D477" i="3"/>
  <c r="E477" i="3" s="1"/>
  <c r="F478" i="3" s="1"/>
  <c r="D478" i="3"/>
  <c r="E478" i="3" s="1"/>
  <c r="F479" i="3" s="1"/>
  <c r="D479" i="3"/>
  <c r="E479" i="3" s="1"/>
  <c r="F480" i="3" s="1"/>
  <c r="D480" i="3"/>
  <c r="E480" i="3" s="1"/>
  <c r="F481" i="3" s="1"/>
  <c r="D481" i="3"/>
  <c r="E481" i="3" s="1"/>
  <c r="F482" i="3" s="1"/>
  <c r="D482" i="3"/>
  <c r="E482" i="3" s="1"/>
  <c r="F483" i="3" s="1"/>
  <c r="D483" i="3"/>
  <c r="E483" i="3" s="1"/>
  <c r="F484" i="3" s="1"/>
  <c r="D484" i="3"/>
  <c r="E484" i="3" s="1"/>
  <c r="F485" i="3" s="1"/>
  <c r="D485" i="3"/>
  <c r="E485" i="3" s="1"/>
  <c r="F486" i="3" s="1"/>
  <c r="D486" i="3"/>
  <c r="E486" i="3" s="1"/>
  <c r="F487" i="3" s="1"/>
  <c r="D487" i="3"/>
  <c r="E487" i="3" s="1"/>
  <c r="F488" i="3" s="1"/>
  <c r="D488" i="3"/>
  <c r="E488" i="3" s="1"/>
  <c r="F489" i="3" s="1"/>
  <c r="D489" i="3"/>
  <c r="E489" i="3" s="1"/>
  <c r="F490" i="3" s="1"/>
  <c r="D490" i="3"/>
  <c r="E490" i="3" s="1"/>
  <c r="F491" i="3" s="1"/>
  <c r="D491" i="3"/>
  <c r="E491" i="3" s="1"/>
  <c r="F492" i="3" s="1"/>
  <c r="D492" i="3"/>
  <c r="E492" i="3" s="1"/>
  <c r="F493" i="3" s="1"/>
  <c r="D493" i="3"/>
  <c r="E493" i="3" s="1"/>
  <c r="F494" i="3" s="1"/>
  <c r="D494" i="3"/>
  <c r="E494" i="3" s="1"/>
  <c r="F495" i="3" s="1"/>
  <c r="D495" i="3"/>
  <c r="E495" i="3" s="1"/>
  <c r="F496" i="3" s="1"/>
  <c r="D496" i="3"/>
  <c r="E496" i="3" s="1"/>
  <c r="F497" i="3" s="1"/>
  <c r="D497" i="3"/>
  <c r="E497" i="3" s="1"/>
  <c r="F498" i="3" s="1"/>
  <c r="D498" i="3"/>
  <c r="E498" i="3" s="1"/>
  <c r="F499" i="3" s="1"/>
  <c r="D499" i="3"/>
  <c r="E499" i="3" s="1"/>
  <c r="F500" i="3" s="1"/>
  <c r="D500" i="3"/>
  <c r="E500" i="3" s="1"/>
  <c r="F501" i="3" s="1"/>
  <c r="D501" i="3"/>
  <c r="E501" i="3" s="1"/>
  <c r="F502" i="3" s="1"/>
  <c r="D502" i="3"/>
  <c r="E502" i="3" s="1"/>
  <c r="F503" i="3" s="1"/>
  <c r="D503" i="3"/>
  <c r="E503" i="3" s="1"/>
  <c r="F504" i="3" s="1"/>
  <c r="D504" i="3"/>
  <c r="E504" i="3" s="1"/>
  <c r="F505" i="3" s="1"/>
  <c r="D505" i="3"/>
  <c r="E505" i="3" s="1"/>
  <c r="F506" i="3" s="1"/>
  <c r="D506" i="3"/>
  <c r="E506" i="3" s="1"/>
  <c r="F507" i="3" s="1"/>
  <c r="D507" i="3"/>
  <c r="E507" i="3" s="1"/>
  <c r="F508" i="3" s="1"/>
  <c r="D508" i="3"/>
  <c r="E508" i="3" s="1"/>
  <c r="F509" i="3" s="1"/>
  <c r="D509" i="3"/>
  <c r="E509" i="3" s="1"/>
  <c r="F510" i="3" s="1"/>
  <c r="D510" i="3"/>
  <c r="E510" i="3" s="1"/>
  <c r="F511" i="3" s="1"/>
  <c r="D511" i="3"/>
  <c r="E511" i="3" s="1"/>
  <c r="F512" i="3" s="1"/>
  <c r="D512" i="3"/>
  <c r="E512" i="3" s="1"/>
  <c r="F513" i="3" s="1"/>
  <c r="D513" i="3"/>
  <c r="E513" i="3" s="1"/>
  <c r="F514" i="3" s="1"/>
  <c r="D514" i="3"/>
  <c r="E514" i="3" s="1"/>
  <c r="F515" i="3" s="1"/>
  <c r="D515" i="3"/>
  <c r="E515" i="3" s="1"/>
  <c r="F516" i="3" s="1"/>
  <c r="D516" i="3"/>
  <c r="E516" i="3" s="1"/>
  <c r="F517" i="3" s="1"/>
  <c r="D517" i="3"/>
  <c r="E517" i="3" s="1"/>
  <c r="F518" i="3" s="1"/>
  <c r="D518" i="3"/>
  <c r="E518" i="3" s="1"/>
  <c r="F519" i="3" s="1"/>
  <c r="D519" i="3"/>
  <c r="E519" i="3" s="1"/>
  <c r="F520" i="3" s="1"/>
  <c r="D520" i="3"/>
  <c r="E520" i="3" s="1"/>
  <c r="F521" i="3" s="1"/>
  <c r="D521" i="3"/>
  <c r="E521" i="3" s="1"/>
  <c r="F522" i="3" s="1"/>
  <c r="D522" i="3"/>
  <c r="E522" i="3" s="1"/>
  <c r="F523" i="3" s="1"/>
  <c r="D523" i="3"/>
  <c r="E523" i="3" s="1"/>
  <c r="F524" i="3" s="1"/>
  <c r="D524" i="3"/>
  <c r="E524" i="3" s="1"/>
  <c r="F525" i="3" s="1"/>
  <c r="D525" i="3"/>
  <c r="E525" i="3" s="1"/>
  <c r="F526" i="3" s="1"/>
  <c r="D526" i="3"/>
  <c r="E526" i="3" s="1"/>
  <c r="F527" i="3" s="1"/>
  <c r="D527" i="3"/>
  <c r="E527" i="3" s="1"/>
  <c r="F528" i="3" s="1"/>
  <c r="D528" i="3"/>
  <c r="E528" i="3" s="1"/>
  <c r="F529" i="3" s="1"/>
  <c r="D529" i="3"/>
  <c r="E529" i="3" s="1"/>
  <c r="F530" i="3" s="1"/>
  <c r="D530" i="3"/>
  <c r="E530" i="3" s="1"/>
  <c r="F531" i="3" s="1"/>
  <c r="D531" i="3"/>
  <c r="E531" i="3" s="1"/>
  <c r="F532" i="3" s="1"/>
  <c r="D532" i="3"/>
  <c r="E532" i="3" s="1"/>
  <c r="F533" i="3" s="1"/>
  <c r="D533" i="3"/>
  <c r="E533" i="3" s="1"/>
  <c r="F534" i="3" s="1"/>
  <c r="D534" i="3"/>
  <c r="E534" i="3" s="1"/>
  <c r="F535" i="3" s="1"/>
  <c r="D535" i="3"/>
  <c r="E535" i="3" s="1"/>
  <c r="F536" i="3" s="1"/>
  <c r="D536" i="3"/>
  <c r="E536" i="3" s="1"/>
  <c r="F537" i="3" s="1"/>
  <c r="D537" i="3"/>
  <c r="E537" i="3" s="1"/>
  <c r="F538" i="3" s="1"/>
  <c r="D538" i="3"/>
  <c r="E538" i="3" s="1"/>
  <c r="F539" i="3" s="1"/>
  <c r="D539" i="3"/>
  <c r="E539" i="3" s="1"/>
  <c r="F540" i="3" s="1"/>
  <c r="D540" i="3"/>
  <c r="E540" i="3" s="1"/>
  <c r="F541" i="3" s="1"/>
  <c r="D541" i="3"/>
  <c r="E541" i="3" s="1"/>
  <c r="F542" i="3" s="1"/>
  <c r="D542" i="3"/>
  <c r="E542" i="3" s="1"/>
  <c r="F543" i="3" s="1"/>
  <c r="D543" i="3"/>
  <c r="E543" i="3" s="1"/>
  <c r="F544" i="3" s="1"/>
  <c r="D544" i="3"/>
  <c r="E544" i="3" s="1"/>
  <c r="F545" i="3" s="1"/>
  <c r="D545" i="3"/>
  <c r="E545" i="3" s="1"/>
  <c r="F546" i="3" s="1"/>
  <c r="D546" i="3"/>
  <c r="E546" i="3" s="1"/>
  <c r="F547" i="3" s="1"/>
  <c r="D547" i="3"/>
  <c r="E547" i="3" s="1"/>
  <c r="F548" i="3" s="1"/>
  <c r="D548" i="3"/>
  <c r="E548" i="3" s="1"/>
  <c r="F549" i="3" s="1"/>
  <c r="D549" i="3"/>
  <c r="E549" i="3" s="1"/>
  <c r="F550" i="3" s="1"/>
  <c r="D550" i="3"/>
  <c r="E550" i="3" s="1"/>
  <c r="F551" i="3" s="1"/>
  <c r="D551" i="3"/>
  <c r="E551" i="3" s="1"/>
  <c r="F552" i="3" s="1"/>
  <c r="D552" i="3"/>
  <c r="E552" i="3" s="1"/>
  <c r="F553" i="3" s="1"/>
  <c r="D553" i="3"/>
  <c r="E553" i="3" s="1"/>
  <c r="F554" i="3" s="1"/>
  <c r="D554" i="3"/>
  <c r="E554" i="3" s="1"/>
  <c r="F555" i="3" s="1"/>
  <c r="D555" i="3"/>
  <c r="E555" i="3" s="1"/>
  <c r="F556" i="3" s="1"/>
  <c r="D556" i="3"/>
  <c r="E556" i="3" s="1"/>
  <c r="F557" i="3" s="1"/>
  <c r="D557" i="3"/>
  <c r="E557" i="3" s="1"/>
  <c r="F558" i="3" s="1"/>
  <c r="D558" i="3"/>
  <c r="E558" i="3" s="1"/>
  <c r="F559" i="3" s="1"/>
  <c r="D559" i="3"/>
  <c r="E559" i="3" s="1"/>
  <c r="F560" i="3" s="1"/>
  <c r="D560" i="3"/>
  <c r="E560" i="3" s="1"/>
  <c r="F561" i="3" s="1"/>
  <c r="D561" i="3"/>
  <c r="E561" i="3" s="1"/>
  <c r="F562" i="3" s="1"/>
  <c r="D562" i="3"/>
  <c r="E562" i="3" s="1"/>
  <c r="F563" i="3" s="1"/>
  <c r="D563" i="3"/>
  <c r="E563" i="3" s="1"/>
  <c r="F564" i="3" s="1"/>
  <c r="D564" i="3"/>
  <c r="E564" i="3" s="1"/>
  <c r="F565" i="3" s="1"/>
  <c r="D565" i="3"/>
  <c r="E565" i="3" s="1"/>
  <c r="F566" i="3" s="1"/>
  <c r="D566" i="3"/>
  <c r="E566" i="3" s="1"/>
  <c r="F567" i="3" s="1"/>
  <c r="D567" i="3"/>
  <c r="E567" i="3" s="1"/>
  <c r="F568" i="3" s="1"/>
  <c r="D568" i="3"/>
  <c r="E568" i="3" s="1"/>
  <c r="F569" i="3" s="1"/>
  <c r="D569" i="3"/>
  <c r="E569" i="3" s="1"/>
  <c r="F570" i="3" s="1"/>
  <c r="D570" i="3"/>
  <c r="E570" i="3" s="1"/>
  <c r="F571" i="3" s="1"/>
  <c r="D571" i="3"/>
  <c r="E571" i="3" s="1"/>
  <c r="F572" i="3" s="1"/>
  <c r="D572" i="3"/>
  <c r="E572" i="3" s="1"/>
  <c r="F573" i="3" s="1"/>
  <c r="D573" i="3"/>
  <c r="E573" i="3" s="1"/>
  <c r="F574" i="3" s="1"/>
  <c r="D574" i="3"/>
  <c r="E574" i="3" s="1"/>
  <c r="F575" i="3" s="1"/>
  <c r="D575" i="3"/>
  <c r="E575" i="3" s="1"/>
  <c r="F576" i="3" s="1"/>
  <c r="D576" i="3"/>
  <c r="E576" i="3" s="1"/>
  <c r="F577" i="3" s="1"/>
  <c r="D577" i="3"/>
  <c r="E577" i="3" s="1"/>
  <c r="F578" i="3" s="1"/>
  <c r="D578" i="3"/>
  <c r="E578" i="3" s="1"/>
  <c r="F579" i="3" s="1"/>
  <c r="D579" i="3"/>
  <c r="E579" i="3" s="1"/>
  <c r="F580" i="3" s="1"/>
  <c r="D580" i="3"/>
  <c r="E580" i="3" s="1"/>
  <c r="F581" i="3" s="1"/>
  <c r="D581" i="3"/>
  <c r="E581" i="3" s="1"/>
  <c r="F582" i="3" s="1"/>
  <c r="D582" i="3"/>
  <c r="E582" i="3" s="1"/>
  <c r="F583" i="3" s="1"/>
  <c r="D583" i="3"/>
  <c r="E583" i="3" s="1"/>
  <c r="F584" i="3" s="1"/>
  <c r="D584" i="3"/>
  <c r="E584" i="3" s="1"/>
  <c r="F585" i="3" s="1"/>
  <c r="D585" i="3"/>
  <c r="E585" i="3" s="1"/>
  <c r="F586" i="3" s="1"/>
  <c r="D586" i="3"/>
  <c r="E586" i="3" s="1"/>
  <c r="F587" i="3" s="1"/>
  <c r="D587" i="3"/>
  <c r="E587" i="3" s="1"/>
  <c r="F588" i="3" s="1"/>
  <c r="D588" i="3"/>
  <c r="E588" i="3" s="1"/>
  <c r="F589" i="3" s="1"/>
  <c r="D589" i="3"/>
  <c r="E589" i="3" s="1"/>
  <c r="F590" i="3" s="1"/>
  <c r="D590" i="3"/>
  <c r="E590" i="3" s="1"/>
  <c r="F591" i="3" s="1"/>
  <c r="D591" i="3"/>
  <c r="E591" i="3" s="1"/>
  <c r="F592" i="3" s="1"/>
  <c r="D592" i="3"/>
  <c r="E592" i="3" s="1"/>
  <c r="F593" i="3" s="1"/>
  <c r="D593" i="3"/>
  <c r="E593" i="3" s="1"/>
  <c r="F594" i="3" s="1"/>
  <c r="D594" i="3"/>
  <c r="E594" i="3" s="1"/>
  <c r="F595" i="3" s="1"/>
  <c r="D595" i="3"/>
  <c r="E595" i="3" s="1"/>
  <c r="F596" i="3" s="1"/>
  <c r="D596" i="3"/>
  <c r="E596" i="3" s="1"/>
  <c r="F597" i="3" s="1"/>
  <c r="D597" i="3"/>
  <c r="E597" i="3" s="1"/>
  <c r="F598" i="3" s="1"/>
  <c r="D598" i="3"/>
  <c r="E598" i="3" s="1"/>
  <c r="F599" i="3" s="1"/>
  <c r="D599" i="3"/>
  <c r="E599" i="3" s="1"/>
  <c r="F600" i="3" s="1"/>
  <c r="D600" i="3"/>
  <c r="E600" i="3" s="1"/>
  <c r="F601" i="3" s="1"/>
  <c r="D601" i="3"/>
  <c r="E601" i="3" s="1"/>
  <c r="F602" i="3" s="1"/>
  <c r="D602" i="3"/>
  <c r="E602" i="3" s="1"/>
  <c r="F603" i="3" s="1"/>
  <c r="D603" i="3"/>
  <c r="E603" i="3" s="1"/>
  <c r="F604" i="3" s="1"/>
  <c r="D604" i="3"/>
  <c r="E604" i="3" s="1"/>
  <c r="F605" i="3" s="1"/>
  <c r="D605" i="3"/>
  <c r="E605" i="3" s="1"/>
  <c r="F606" i="3" s="1"/>
  <c r="D606" i="3"/>
  <c r="E606" i="3" s="1"/>
  <c r="F607" i="3" s="1"/>
  <c r="D607" i="3"/>
  <c r="E607" i="3" s="1"/>
  <c r="F608" i="3" s="1"/>
  <c r="D608" i="3"/>
  <c r="E608" i="3" s="1"/>
  <c r="F609" i="3" s="1"/>
  <c r="D609" i="3"/>
  <c r="E609" i="3" s="1"/>
  <c r="F610" i="3" s="1"/>
  <c r="D610" i="3"/>
  <c r="E610" i="3" s="1"/>
  <c r="F611" i="3" s="1"/>
  <c r="D611" i="3"/>
  <c r="E611" i="3" s="1"/>
  <c r="F612" i="3" s="1"/>
  <c r="D612" i="3"/>
  <c r="E612" i="3" s="1"/>
  <c r="F613" i="3" s="1"/>
  <c r="D613" i="3"/>
  <c r="E613" i="3" s="1"/>
  <c r="F614" i="3" s="1"/>
  <c r="D614" i="3"/>
  <c r="E614" i="3" s="1"/>
  <c r="F615" i="3" s="1"/>
  <c r="D615" i="3"/>
  <c r="E615" i="3" s="1"/>
  <c r="F616" i="3" s="1"/>
  <c r="D616" i="3"/>
  <c r="E616" i="3" s="1"/>
  <c r="F617" i="3" s="1"/>
  <c r="D617" i="3"/>
  <c r="E617" i="3" s="1"/>
  <c r="F618" i="3" s="1"/>
  <c r="D618" i="3"/>
  <c r="E618" i="3" s="1"/>
  <c r="F619" i="3" s="1"/>
  <c r="D619" i="3"/>
  <c r="E619" i="3" s="1"/>
  <c r="F620" i="3" s="1"/>
  <c r="D620" i="3"/>
  <c r="E620" i="3" s="1"/>
  <c r="F621" i="3" s="1"/>
  <c r="D621" i="3"/>
  <c r="E621" i="3" s="1"/>
  <c r="F622" i="3" s="1"/>
  <c r="D622" i="3"/>
  <c r="E622" i="3" s="1"/>
  <c r="F623" i="3" s="1"/>
  <c r="D623" i="3"/>
  <c r="E623" i="3" s="1"/>
  <c r="F624" i="3" s="1"/>
  <c r="D624" i="3"/>
  <c r="E624" i="3" s="1"/>
  <c r="F625" i="3" s="1"/>
  <c r="D625" i="3"/>
  <c r="E625" i="3" s="1"/>
  <c r="F626" i="3" s="1"/>
  <c r="D626" i="3"/>
  <c r="E626" i="3" s="1"/>
  <c r="F627" i="3" s="1"/>
  <c r="D627" i="3"/>
  <c r="E627" i="3" s="1"/>
  <c r="F628" i="3" s="1"/>
  <c r="D628" i="3"/>
  <c r="E628" i="3" s="1"/>
  <c r="F629" i="3" s="1"/>
  <c r="D629" i="3"/>
  <c r="E629" i="3" s="1"/>
  <c r="F630" i="3" s="1"/>
  <c r="D630" i="3"/>
  <c r="E630" i="3" s="1"/>
  <c r="F631" i="3" s="1"/>
  <c r="D631" i="3"/>
  <c r="E631" i="3" s="1"/>
  <c r="F632" i="3" s="1"/>
  <c r="D632" i="3"/>
  <c r="E632" i="3" s="1"/>
  <c r="F633" i="3" s="1"/>
  <c r="D633" i="3"/>
  <c r="E633" i="3" s="1"/>
  <c r="F634" i="3" s="1"/>
  <c r="D634" i="3"/>
  <c r="E634" i="3" s="1"/>
  <c r="F635" i="3" s="1"/>
  <c r="D635" i="3"/>
  <c r="E635" i="3" s="1"/>
  <c r="F636" i="3" s="1"/>
  <c r="D636" i="3"/>
  <c r="E636" i="3" s="1"/>
  <c r="F637" i="3" s="1"/>
  <c r="D637" i="3"/>
  <c r="E637" i="3" s="1"/>
  <c r="F638" i="3" s="1"/>
  <c r="D638" i="3"/>
  <c r="E638" i="3" s="1"/>
  <c r="F639" i="3" s="1"/>
  <c r="D639" i="3"/>
  <c r="E639" i="3" s="1"/>
  <c r="F640" i="3" s="1"/>
  <c r="D640" i="3"/>
  <c r="E640" i="3" s="1"/>
  <c r="F641" i="3" s="1"/>
  <c r="D641" i="3"/>
  <c r="E641" i="3" s="1"/>
  <c r="F642" i="3" s="1"/>
  <c r="D642" i="3"/>
  <c r="E642" i="3" s="1"/>
  <c r="F643" i="3" s="1"/>
  <c r="D643" i="3"/>
  <c r="E643" i="3" s="1"/>
  <c r="F644" i="3" s="1"/>
  <c r="D644" i="3"/>
  <c r="E644" i="3" s="1"/>
  <c r="F645" i="3" s="1"/>
  <c r="D645" i="3"/>
  <c r="E645" i="3" s="1"/>
  <c r="F646" i="3" s="1"/>
  <c r="D646" i="3"/>
  <c r="E646" i="3" s="1"/>
  <c r="F647" i="3" s="1"/>
  <c r="D647" i="3"/>
  <c r="E647" i="3" s="1"/>
  <c r="F648" i="3" s="1"/>
  <c r="D648" i="3"/>
  <c r="E648" i="3" s="1"/>
  <c r="F649" i="3" s="1"/>
  <c r="D649" i="3"/>
  <c r="E649" i="3" s="1"/>
  <c r="F650" i="3" s="1"/>
  <c r="D650" i="3"/>
  <c r="E650" i="3" s="1"/>
  <c r="F651" i="3" s="1"/>
  <c r="D651" i="3"/>
  <c r="E651" i="3" s="1"/>
  <c r="F652" i="3" s="1"/>
  <c r="D652" i="3"/>
  <c r="E652" i="3" s="1"/>
  <c r="F653" i="3" s="1"/>
  <c r="D653" i="3"/>
  <c r="E653" i="3" s="1"/>
  <c r="F654" i="3" s="1"/>
  <c r="D654" i="3"/>
  <c r="E654" i="3" s="1"/>
  <c r="F655" i="3" s="1"/>
  <c r="D655" i="3"/>
  <c r="E655" i="3" s="1"/>
  <c r="F656" i="3" s="1"/>
  <c r="D656" i="3"/>
  <c r="E656" i="3" s="1"/>
  <c r="F657" i="3" s="1"/>
  <c r="D657" i="3"/>
  <c r="E657" i="3" s="1"/>
  <c r="F658" i="3" s="1"/>
  <c r="D658" i="3"/>
  <c r="E658" i="3" s="1"/>
  <c r="F659" i="3" s="1"/>
  <c r="D659" i="3"/>
  <c r="E659" i="3" s="1"/>
  <c r="F660" i="3" s="1"/>
  <c r="D660" i="3"/>
  <c r="E660" i="3" s="1"/>
  <c r="F661" i="3" s="1"/>
  <c r="D661" i="3"/>
  <c r="E661" i="3" s="1"/>
  <c r="F662" i="3" s="1"/>
  <c r="D662" i="3"/>
  <c r="E662" i="3" s="1"/>
  <c r="F663" i="3" s="1"/>
  <c r="D663" i="3"/>
  <c r="E663" i="3" s="1"/>
  <c r="F664" i="3" s="1"/>
  <c r="D664" i="3"/>
  <c r="E664" i="3" s="1"/>
  <c r="F665" i="3" s="1"/>
  <c r="D665" i="3"/>
  <c r="E665" i="3" s="1"/>
  <c r="F666" i="3" s="1"/>
  <c r="D666" i="3"/>
  <c r="E666" i="3" s="1"/>
  <c r="F667" i="3" s="1"/>
  <c r="D667" i="3"/>
  <c r="E667" i="3" s="1"/>
  <c r="F668" i="3" s="1"/>
  <c r="D668" i="3"/>
  <c r="E668" i="3" s="1"/>
  <c r="F669" i="3" s="1"/>
  <c r="D669" i="3"/>
  <c r="E669" i="3" s="1"/>
  <c r="F670" i="3" s="1"/>
  <c r="D670" i="3"/>
  <c r="E670" i="3" s="1"/>
  <c r="F671" i="3" s="1"/>
  <c r="D671" i="3"/>
  <c r="E671" i="3" s="1"/>
  <c r="F672" i="3" s="1"/>
  <c r="D672" i="3"/>
  <c r="E672" i="3" s="1"/>
  <c r="F673" i="3" s="1"/>
  <c r="D673" i="3"/>
  <c r="E673" i="3" s="1"/>
  <c r="F674" i="3" s="1"/>
  <c r="D674" i="3"/>
  <c r="E674" i="3" s="1"/>
  <c r="F675" i="3" s="1"/>
  <c r="D675" i="3"/>
  <c r="E675" i="3" s="1"/>
  <c r="F676" i="3" s="1"/>
  <c r="D676" i="3"/>
  <c r="E676" i="3" s="1"/>
  <c r="F677" i="3" s="1"/>
  <c r="D677" i="3"/>
  <c r="E677" i="3" s="1"/>
  <c r="F678" i="3" s="1"/>
  <c r="D678" i="3"/>
  <c r="E678" i="3" s="1"/>
  <c r="F679" i="3" s="1"/>
  <c r="D679" i="3"/>
  <c r="E679" i="3" s="1"/>
  <c r="F680" i="3" s="1"/>
  <c r="D680" i="3"/>
  <c r="E680" i="3" s="1"/>
  <c r="F681" i="3" s="1"/>
  <c r="D681" i="3"/>
  <c r="E681" i="3" s="1"/>
  <c r="F682" i="3" s="1"/>
  <c r="D682" i="3"/>
  <c r="E682" i="3" s="1"/>
  <c r="F683" i="3" s="1"/>
  <c r="D683" i="3"/>
  <c r="E683" i="3" s="1"/>
  <c r="F684" i="3" s="1"/>
  <c r="D684" i="3"/>
  <c r="E684" i="3" s="1"/>
  <c r="F685" i="3" s="1"/>
  <c r="D685" i="3"/>
  <c r="E685" i="3" s="1"/>
  <c r="F686" i="3" s="1"/>
  <c r="D686" i="3"/>
  <c r="E686" i="3" s="1"/>
  <c r="F687" i="3" s="1"/>
  <c r="D687" i="3"/>
  <c r="E687" i="3" s="1"/>
  <c r="F688" i="3" s="1"/>
  <c r="D688" i="3"/>
  <c r="E688" i="3" s="1"/>
  <c r="F689" i="3" s="1"/>
  <c r="D689" i="3"/>
  <c r="E689" i="3" s="1"/>
  <c r="F690" i="3" s="1"/>
  <c r="D690" i="3"/>
  <c r="E690" i="3" s="1"/>
  <c r="F691" i="3" s="1"/>
  <c r="D691" i="3"/>
  <c r="E691" i="3" s="1"/>
  <c r="F692" i="3" s="1"/>
  <c r="D692" i="3"/>
  <c r="E692" i="3" s="1"/>
  <c r="F693" i="3" s="1"/>
  <c r="D693" i="3"/>
  <c r="E693" i="3" s="1"/>
  <c r="F694" i="3" s="1"/>
  <c r="D694" i="3"/>
  <c r="E694" i="3" s="1"/>
  <c r="F695" i="3" s="1"/>
  <c r="D695" i="3"/>
  <c r="E695" i="3" s="1"/>
  <c r="F696" i="3" s="1"/>
  <c r="D696" i="3"/>
  <c r="E696" i="3" s="1"/>
  <c r="F697" i="3" s="1"/>
  <c r="D697" i="3"/>
  <c r="E697" i="3" s="1"/>
  <c r="F698" i="3" s="1"/>
  <c r="D698" i="3"/>
  <c r="E698" i="3" s="1"/>
  <c r="F699" i="3" s="1"/>
  <c r="D699" i="3"/>
  <c r="E699" i="3" s="1"/>
  <c r="F700" i="3" s="1"/>
  <c r="D700" i="3"/>
  <c r="E700" i="3" s="1"/>
  <c r="F701" i="3" s="1"/>
  <c r="D701" i="3"/>
  <c r="E701" i="3" s="1"/>
  <c r="F702" i="3" s="1"/>
  <c r="D702" i="3"/>
  <c r="E702" i="3" s="1"/>
  <c r="F703" i="3" s="1"/>
  <c r="D703" i="3"/>
  <c r="E703" i="3" s="1"/>
  <c r="F704" i="3" s="1"/>
  <c r="D704" i="3"/>
  <c r="E704" i="3" s="1"/>
  <c r="F705" i="3" s="1"/>
  <c r="D705" i="3"/>
  <c r="E705" i="3" s="1"/>
  <c r="F706" i="3" s="1"/>
  <c r="D706" i="3"/>
  <c r="E706" i="3" s="1"/>
  <c r="F707" i="3" s="1"/>
  <c r="D707" i="3"/>
  <c r="E707" i="3" s="1"/>
  <c r="F708" i="3" s="1"/>
  <c r="D708" i="3"/>
  <c r="E708" i="3" s="1"/>
  <c r="F709" i="3" s="1"/>
  <c r="D709" i="3"/>
  <c r="E709" i="3" s="1"/>
  <c r="F710" i="3" s="1"/>
  <c r="D710" i="3"/>
  <c r="E710" i="3" s="1"/>
  <c r="F711" i="3" s="1"/>
  <c r="D711" i="3"/>
  <c r="E711" i="3" s="1"/>
  <c r="F712" i="3" s="1"/>
  <c r="D712" i="3"/>
  <c r="E712" i="3" s="1"/>
  <c r="F713" i="3" s="1"/>
  <c r="D713" i="3"/>
  <c r="E713" i="3" s="1"/>
  <c r="F714" i="3" s="1"/>
  <c r="D714" i="3"/>
  <c r="E714" i="3" s="1"/>
  <c r="F715" i="3" s="1"/>
  <c r="D715" i="3"/>
  <c r="E715" i="3" s="1"/>
  <c r="F716" i="3" s="1"/>
  <c r="D716" i="3"/>
  <c r="E716" i="3" s="1"/>
  <c r="F717" i="3" s="1"/>
  <c r="D717" i="3"/>
  <c r="E717" i="3" s="1"/>
  <c r="F718" i="3" s="1"/>
  <c r="D718" i="3"/>
  <c r="E718" i="3" s="1"/>
  <c r="F719" i="3" s="1"/>
  <c r="D719" i="3"/>
  <c r="E719" i="3" s="1"/>
  <c r="F720" i="3" s="1"/>
  <c r="D720" i="3"/>
  <c r="E720" i="3" s="1"/>
  <c r="F721" i="3" s="1"/>
  <c r="D721" i="3"/>
  <c r="E721" i="3" s="1"/>
  <c r="F722" i="3" s="1"/>
  <c r="D722" i="3"/>
  <c r="E722" i="3" s="1"/>
  <c r="F723" i="3" s="1"/>
  <c r="D723" i="3"/>
  <c r="E723" i="3" s="1"/>
  <c r="F724" i="3" s="1"/>
  <c r="D724" i="3"/>
  <c r="E724" i="3" s="1"/>
  <c r="F725" i="3" s="1"/>
  <c r="D725" i="3"/>
  <c r="E725" i="3" s="1"/>
  <c r="F726" i="3" s="1"/>
  <c r="D726" i="3"/>
  <c r="E726" i="3" s="1"/>
  <c r="F727" i="3" s="1"/>
  <c r="D727" i="3"/>
  <c r="E727" i="3" s="1"/>
  <c r="F728" i="3" s="1"/>
  <c r="D728" i="3"/>
  <c r="E728" i="3" s="1"/>
  <c r="F729" i="3" s="1"/>
  <c r="D729" i="3"/>
  <c r="E729" i="3" s="1"/>
  <c r="F730" i="3" s="1"/>
  <c r="D730" i="3"/>
  <c r="E730" i="3" s="1"/>
  <c r="F731" i="3" s="1"/>
  <c r="D731" i="3"/>
  <c r="E731" i="3" s="1"/>
  <c r="F732" i="3" s="1"/>
  <c r="D732" i="3"/>
  <c r="E732" i="3" s="1"/>
  <c r="F733" i="3" s="1"/>
  <c r="D733" i="3"/>
  <c r="E733" i="3" s="1"/>
  <c r="F734" i="3" s="1"/>
  <c r="D734" i="3"/>
  <c r="E734" i="3" s="1"/>
  <c r="F735" i="3" s="1"/>
  <c r="D735" i="3"/>
  <c r="E735" i="3" s="1"/>
  <c r="F736" i="3" s="1"/>
  <c r="D736" i="3"/>
  <c r="E736" i="3" s="1"/>
  <c r="F737" i="3" s="1"/>
  <c r="D737" i="3"/>
  <c r="E737" i="3" s="1"/>
  <c r="F738" i="3" s="1"/>
  <c r="D738" i="3"/>
  <c r="E738" i="3" s="1"/>
  <c r="F739" i="3" s="1"/>
  <c r="D739" i="3"/>
  <c r="E739" i="3" s="1"/>
  <c r="F740" i="3" s="1"/>
  <c r="D740" i="3"/>
  <c r="E740" i="3" s="1"/>
  <c r="F741" i="3" s="1"/>
  <c r="D741" i="3"/>
  <c r="E741" i="3" s="1"/>
  <c r="F742" i="3" s="1"/>
  <c r="D742" i="3"/>
  <c r="E742" i="3" s="1"/>
  <c r="F743" i="3" s="1"/>
  <c r="D743" i="3"/>
  <c r="E743" i="3" s="1"/>
  <c r="F744" i="3" s="1"/>
  <c r="D744" i="3"/>
  <c r="E744" i="3" s="1"/>
  <c r="F745" i="3" s="1"/>
  <c r="D745" i="3"/>
  <c r="E745" i="3" s="1"/>
  <c r="F746" i="3" s="1"/>
  <c r="D746" i="3"/>
  <c r="E746" i="3" s="1"/>
  <c r="F747" i="3" s="1"/>
  <c r="D747" i="3"/>
  <c r="E747" i="3" s="1"/>
  <c r="F748" i="3" s="1"/>
  <c r="D748" i="3"/>
  <c r="E748" i="3" s="1"/>
  <c r="F749" i="3" s="1"/>
  <c r="D749" i="3"/>
  <c r="E749" i="3" s="1"/>
  <c r="F750" i="3" s="1"/>
  <c r="D750" i="3"/>
  <c r="E750" i="3" s="1"/>
  <c r="F751" i="3" s="1"/>
  <c r="D751" i="3"/>
  <c r="E751" i="3" s="1"/>
  <c r="F752" i="3" s="1"/>
  <c r="D752" i="3"/>
  <c r="E752" i="3" s="1"/>
  <c r="F753" i="3" s="1"/>
  <c r="D753" i="3"/>
  <c r="E753" i="3" s="1"/>
  <c r="F754" i="3" s="1"/>
  <c r="D754" i="3"/>
  <c r="E754" i="3" s="1"/>
  <c r="F755" i="3" s="1"/>
  <c r="D755" i="3"/>
  <c r="E755" i="3" s="1"/>
  <c r="F756" i="3" s="1"/>
  <c r="D756" i="3"/>
  <c r="E756" i="3" s="1"/>
  <c r="F757" i="3" s="1"/>
  <c r="D757" i="3"/>
  <c r="E757" i="3" s="1"/>
  <c r="F758" i="3" s="1"/>
  <c r="D758" i="3"/>
  <c r="E758" i="3" s="1"/>
  <c r="F759" i="3" s="1"/>
  <c r="D759" i="3"/>
  <c r="E759" i="3" s="1"/>
  <c r="F760" i="3" s="1"/>
  <c r="D760" i="3"/>
  <c r="E760" i="3" s="1"/>
  <c r="F761" i="3" s="1"/>
  <c r="D761" i="3"/>
  <c r="E761" i="3" s="1"/>
  <c r="F762" i="3" s="1"/>
  <c r="D762" i="3"/>
  <c r="E762" i="3" s="1"/>
  <c r="F763" i="3" s="1"/>
  <c r="D763" i="3"/>
  <c r="E763" i="3" s="1"/>
  <c r="F764" i="3" s="1"/>
  <c r="D764" i="3"/>
  <c r="E764" i="3" s="1"/>
  <c r="F765" i="3" s="1"/>
  <c r="D765" i="3"/>
  <c r="E765" i="3" s="1"/>
  <c r="F766" i="3" s="1"/>
  <c r="D766" i="3"/>
  <c r="E766" i="3" s="1"/>
  <c r="F767" i="3" s="1"/>
  <c r="D767" i="3"/>
  <c r="E767" i="3" s="1"/>
  <c r="F768" i="3" s="1"/>
  <c r="D768" i="3"/>
  <c r="E768" i="3" s="1"/>
  <c r="F769" i="3" s="1"/>
  <c r="D769" i="3"/>
  <c r="E769" i="3" s="1"/>
  <c r="F770" i="3" s="1"/>
  <c r="D770" i="3"/>
  <c r="E770" i="3" s="1"/>
  <c r="F771" i="3" s="1"/>
  <c r="D771" i="3"/>
  <c r="E771" i="3" s="1"/>
  <c r="F772" i="3" s="1"/>
  <c r="D772" i="3"/>
  <c r="E772" i="3" s="1"/>
  <c r="F773" i="3" s="1"/>
  <c r="D773" i="3"/>
  <c r="E773" i="3" s="1"/>
  <c r="F774" i="3" s="1"/>
  <c r="D774" i="3"/>
  <c r="E774" i="3" s="1"/>
  <c r="F775" i="3" s="1"/>
  <c r="D775" i="3"/>
  <c r="E775" i="3" s="1"/>
  <c r="F776" i="3" s="1"/>
  <c r="D776" i="3"/>
  <c r="E776" i="3" s="1"/>
  <c r="F777" i="3" s="1"/>
  <c r="D777" i="3"/>
  <c r="E777" i="3" s="1"/>
  <c r="F778" i="3" s="1"/>
  <c r="D778" i="3"/>
  <c r="E778" i="3" s="1"/>
  <c r="F779" i="3" s="1"/>
  <c r="D779" i="3"/>
  <c r="E779" i="3" s="1"/>
  <c r="F780" i="3" s="1"/>
  <c r="D780" i="3"/>
  <c r="E780" i="3" s="1"/>
  <c r="F781" i="3" s="1"/>
  <c r="D781" i="3"/>
  <c r="E781" i="3" s="1"/>
  <c r="F782" i="3" s="1"/>
  <c r="D782" i="3"/>
  <c r="E782" i="3" s="1"/>
  <c r="F783" i="3" s="1"/>
  <c r="D783" i="3"/>
  <c r="E783" i="3" s="1"/>
  <c r="F784" i="3" s="1"/>
  <c r="D784" i="3"/>
  <c r="E784" i="3" s="1"/>
  <c r="F785" i="3" s="1"/>
  <c r="D785" i="3"/>
  <c r="E785" i="3" s="1"/>
  <c r="F786" i="3" s="1"/>
  <c r="D786" i="3"/>
  <c r="E786" i="3" s="1"/>
  <c r="F787" i="3" s="1"/>
  <c r="D787" i="3"/>
  <c r="E787" i="3" s="1"/>
  <c r="F788" i="3" s="1"/>
  <c r="D788" i="3"/>
  <c r="E788" i="3" s="1"/>
  <c r="F789" i="3" s="1"/>
  <c r="D789" i="3"/>
  <c r="E789" i="3" s="1"/>
  <c r="F790" i="3" s="1"/>
  <c r="D790" i="3"/>
  <c r="E790" i="3" s="1"/>
  <c r="F791" i="3" s="1"/>
  <c r="D791" i="3"/>
  <c r="E791" i="3" s="1"/>
  <c r="F792" i="3" s="1"/>
  <c r="D792" i="3"/>
  <c r="E792" i="3" s="1"/>
  <c r="F793" i="3" s="1"/>
  <c r="D793" i="3"/>
  <c r="E793" i="3" s="1"/>
  <c r="F794" i="3" s="1"/>
  <c r="D794" i="3"/>
  <c r="E794" i="3" s="1"/>
  <c r="F795" i="3" s="1"/>
  <c r="D795" i="3"/>
  <c r="E795" i="3" s="1"/>
  <c r="F796" i="3" s="1"/>
  <c r="D796" i="3"/>
  <c r="E796" i="3" s="1"/>
  <c r="F797" i="3" s="1"/>
  <c r="D797" i="3"/>
  <c r="E797" i="3" s="1"/>
  <c r="F798" i="3" s="1"/>
  <c r="D798" i="3"/>
  <c r="E798" i="3" s="1"/>
  <c r="F799" i="3" s="1"/>
  <c r="D799" i="3"/>
  <c r="E799" i="3" s="1"/>
  <c r="F800" i="3" s="1"/>
  <c r="D800" i="3"/>
  <c r="E800" i="3" s="1"/>
  <c r="F801" i="3" s="1"/>
  <c r="D801" i="3"/>
  <c r="E801" i="3" s="1"/>
  <c r="F802" i="3" s="1"/>
  <c r="D802" i="3"/>
  <c r="E802" i="3" s="1"/>
  <c r="F803" i="3" s="1"/>
  <c r="D803" i="3"/>
  <c r="E803" i="3" s="1"/>
  <c r="F804" i="3" s="1"/>
  <c r="D804" i="3"/>
  <c r="E804" i="3" s="1"/>
  <c r="F805" i="3" s="1"/>
  <c r="D805" i="3"/>
  <c r="E805" i="3" s="1"/>
  <c r="F806" i="3" s="1"/>
  <c r="D806" i="3"/>
  <c r="E806" i="3" s="1"/>
  <c r="F807" i="3" s="1"/>
  <c r="D807" i="3"/>
  <c r="E807" i="3" s="1"/>
  <c r="F808" i="3" s="1"/>
  <c r="D808" i="3"/>
  <c r="E808" i="3" s="1"/>
  <c r="F809" i="3" s="1"/>
  <c r="D809" i="3"/>
  <c r="E809" i="3" s="1"/>
  <c r="F810" i="3" s="1"/>
  <c r="D810" i="3"/>
  <c r="E810" i="3" s="1"/>
  <c r="F811" i="3" s="1"/>
  <c r="D811" i="3"/>
  <c r="E811" i="3" s="1"/>
  <c r="F812" i="3" s="1"/>
  <c r="D812" i="3"/>
  <c r="E812" i="3" s="1"/>
  <c r="F813" i="3" s="1"/>
  <c r="D813" i="3"/>
  <c r="E813" i="3" s="1"/>
  <c r="F814" i="3" s="1"/>
  <c r="D814" i="3"/>
  <c r="E814" i="3" s="1"/>
  <c r="F815" i="3" s="1"/>
  <c r="D815" i="3"/>
  <c r="E815" i="3" s="1"/>
  <c r="F816" i="3" s="1"/>
  <c r="D816" i="3"/>
  <c r="E816" i="3" s="1"/>
  <c r="F817" i="3" s="1"/>
  <c r="D817" i="3"/>
  <c r="E817" i="3" s="1"/>
  <c r="F818" i="3" s="1"/>
  <c r="D818" i="3"/>
  <c r="E818" i="3" s="1"/>
  <c r="F819" i="3" s="1"/>
  <c r="D819" i="3"/>
  <c r="E819" i="3" s="1"/>
  <c r="F820" i="3" s="1"/>
  <c r="D820" i="3"/>
  <c r="E820" i="3" s="1"/>
  <c r="F821" i="3" s="1"/>
  <c r="D821" i="3"/>
  <c r="E821" i="3" s="1"/>
  <c r="F822" i="3" s="1"/>
  <c r="D822" i="3"/>
  <c r="E822" i="3" s="1"/>
  <c r="F823" i="3" s="1"/>
  <c r="D823" i="3"/>
  <c r="E823" i="3" s="1"/>
  <c r="F824" i="3" s="1"/>
  <c r="D824" i="3"/>
  <c r="E824" i="3" s="1"/>
  <c r="F825" i="3" s="1"/>
  <c r="D825" i="3"/>
  <c r="E825" i="3" s="1"/>
  <c r="F826" i="3" s="1"/>
  <c r="D826" i="3"/>
  <c r="E826" i="3" s="1"/>
  <c r="F827" i="3" s="1"/>
  <c r="D827" i="3"/>
  <c r="E827" i="3" s="1"/>
  <c r="F828" i="3" s="1"/>
  <c r="D828" i="3"/>
  <c r="E828" i="3" s="1"/>
  <c r="F829" i="3" s="1"/>
  <c r="D829" i="3"/>
  <c r="E829" i="3" s="1"/>
  <c r="F830" i="3" s="1"/>
  <c r="D830" i="3"/>
  <c r="E830" i="3" s="1"/>
  <c r="F831" i="3" s="1"/>
  <c r="D831" i="3"/>
  <c r="E831" i="3" s="1"/>
  <c r="F832" i="3" s="1"/>
  <c r="D832" i="3"/>
  <c r="E832" i="3" s="1"/>
  <c r="F833" i="3" s="1"/>
  <c r="D833" i="3"/>
  <c r="E833" i="3" s="1"/>
  <c r="F834" i="3" s="1"/>
  <c r="D834" i="3"/>
  <c r="E834" i="3" s="1"/>
  <c r="F835" i="3" s="1"/>
  <c r="D835" i="3"/>
  <c r="E835" i="3" s="1"/>
  <c r="F836" i="3" s="1"/>
  <c r="D836" i="3"/>
  <c r="E836" i="3" s="1"/>
  <c r="F837" i="3" s="1"/>
  <c r="D837" i="3"/>
  <c r="E837" i="3" s="1"/>
  <c r="F838" i="3" s="1"/>
  <c r="D838" i="3"/>
  <c r="E838" i="3" s="1"/>
  <c r="F839" i="3" s="1"/>
  <c r="D839" i="3"/>
  <c r="E839" i="3" s="1"/>
  <c r="F840" i="3" s="1"/>
  <c r="D840" i="3"/>
  <c r="E840" i="3" s="1"/>
  <c r="F841" i="3" s="1"/>
  <c r="D841" i="3"/>
  <c r="E841" i="3" s="1"/>
  <c r="F842" i="3" s="1"/>
  <c r="D842" i="3"/>
  <c r="E842" i="3" s="1"/>
  <c r="F843" i="3" s="1"/>
  <c r="D843" i="3"/>
  <c r="E843" i="3" s="1"/>
  <c r="F844" i="3" s="1"/>
  <c r="D844" i="3"/>
  <c r="E844" i="3" s="1"/>
  <c r="F845" i="3" s="1"/>
  <c r="D845" i="3"/>
  <c r="E845" i="3" s="1"/>
  <c r="F846" i="3" s="1"/>
  <c r="D846" i="3"/>
  <c r="E846" i="3" s="1"/>
  <c r="F847" i="3" s="1"/>
  <c r="D847" i="3"/>
  <c r="E847" i="3" s="1"/>
  <c r="F848" i="3" s="1"/>
  <c r="D848" i="3"/>
  <c r="E848" i="3" s="1"/>
  <c r="F849" i="3" s="1"/>
  <c r="D849" i="3"/>
  <c r="E849" i="3" s="1"/>
  <c r="F850" i="3" s="1"/>
  <c r="D850" i="3"/>
  <c r="E850" i="3" s="1"/>
  <c r="F851" i="3" s="1"/>
  <c r="D851" i="3"/>
  <c r="E851" i="3" s="1"/>
  <c r="F852" i="3" s="1"/>
  <c r="D852" i="3"/>
  <c r="E852" i="3" s="1"/>
  <c r="F853" i="3" s="1"/>
  <c r="D853" i="3"/>
  <c r="E853" i="3" s="1"/>
  <c r="F854" i="3" s="1"/>
  <c r="D854" i="3"/>
  <c r="E854" i="3" s="1"/>
  <c r="F855" i="3" s="1"/>
  <c r="D855" i="3"/>
  <c r="E855" i="3" s="1"/>
  <c r="F856" i="3" s="1"/>
  <c r="D856" i="3"/>
  <c r="E856" i="3" s="1"/>
  <c r="F857" i="3" s="1"/>
  <c r="D857" i="3"/>
  <c r="E857" i="3" s="1"/>
  <c r="F858" i="3" s="1"/>
  <c r="D858" i="3"/>
  <c r="E858" i="3" s="1"/>
  <c r="F859" i="3" s="1"/>
  <c r="D859" i="3"/>
  <c r="E859" i="3" s="1"/>
  <c r="F860" i="3" s="1"/>
  <c r="D860" i="3"/>
  <c r="E860" i="3" s="1"/>
  <c r="F861" i="3" s="1"/>
  <c r="D861" i="3"/>
  <c r="E861" i="3" s="1"/>
  <c r="F862" i="3" s="1"/>
  <c r="D862" i="3"/>
  <c r="E862" i="3" s="1"/>
  <c r="F863" i="3" s="1"/>
  <c r="D863" i="3"/>
  <c r="E863" i="3" s="1"/>
  <c r="F864" i="3" s="1"/>
  <c r="D864" i="3"/>
  <c r="E864" i="3" s="1"/>
  <c r="F865" i="3" s="1"/>
  <c r="D865" i="3"/>
  <c r="E865" i="3" s="1"/>
  <c r="F866" i="3" s="1"/>
  <c r="D866" i="3"/>
  <c r="E866" i="3" s="1"/>
  <c r="F867" i="3" s="1"/>
  <c r="D867" i="3"/>
  <c r="E867" i="3" s="1"/>
  <c r="F868" i="3" s="1"/>
  <c r="D868" i="3"/>
  <c r="E868" i="3" s="1"/>
  <c r="F869" i="3" s="1"/>
  <c r="D869" i="3"/>
  <c r="E869" i="3" s="1"/>
  <c r="F870" i="3" s="1"/>
  <c r="D870" i="3"/>
  <c r="E870" i="3" s="1"/>
  <c r="F871" i="3" s="1"/>
  <c r="D871" i="3"/>
  <c r="E871" i="3" s="1"/>
  <c r="F872" i="3" s="1"/>
  <c r="D872" i="3"/>
  <c r="E872" i="3" s="1"/>
  <c r="F873" i="3" s="1"/>
  <c r="D873" i="3"/>
  <c r="E873" i="3" s="1"/>
  <c r="F874" i="3" s="1"/>
  <c r="D874" i="3"/>
  <c r="E874" i="3" s="1"/>
  <c r="F875" i="3" s="1"/>
  <c r="D875" i="3"/>
  <c r="E875" i="3" s="1"/>
  <c r="F876" i="3" s="1"/>
  <c r="D876" i="3"/>
  <c r="E876" i="3" s="1"/>
  <c r="F877" i="3" s="1"/>
  <c r="D877" i="3"/>
  <c r="E877" i="3" s="1"/>
  <c r="F878" i="3" s="1"/>
  <c r="D878" i="3"/>
  <c r="E878" i="3" s="1"/>
  <c r="F879" i="3" s="1"/>
  <c r="D879" i="3"/>
  <c r="E879" i="3" s="1"/>
  <c r="F880" i="3" s="1"/>
  <c r="D880" i="3"/>
  <c r="E880" i="3" s="1"/>
  <c r="F881" i="3" s="1"/>
  <c r="D881" i="3"/>
  <c r="E881" i="3" s="1"/>
  <c r="F882" i="3" s="1"/>
  <c r="D882" i="3"/>
  <c r="E882" i="3" s="1"/>
  <c r="F883" i="3" s="1"/>
  <c r="D883" i="3"/>
  <c r="E883" i="3" s="1"/>
  <c r="F884" i="3" s="1"/>
  <c r="D884" i="3"/>
  <c r="E884" i="3" s="1"/>
  <c r="F885" i="3" s="1"/>
  <c r="D885" i="3"/>
  <c r="E885" i="3" s="1"/>
  <c r="F886" i="3" s="1"/>
  <c r="D886" i="3"/>
  <c r="E886" i="3" s="1"/>
  <c r="F887" i="3" s="1"/>
  <c r="D887" i="3"/>
  <c r="E887" i="3" s="1"/>
  <c r="F888" i="3" s="1"/>
  <c r="D888" i="3"/>
  <c r="E888" i="3" s="1"/>
  <c r="F889" i="3" s="1"/>
  <c r="D889" i="3"/>
  <c r="E889" i="3" s="1"/>
  <c r="F890" i="3" s="1"/>
  <c r="D890" i="3"/>
  <c r="E890" i="3" s="1"/>
  <c r="F891" i="3" s="1"/>
  <c r="D891" i="3"/>
  <c r="E891" i="3" s="1"/>
  <c r="F892" i="3" s="1"/>
  <c r="D892" i="3"/>
  <c r="E892" i="3" s="1"/>
  <c r="F893" i="3" s="1"/>
  <c r="D893" i="3"/>
  <c r="E893" i="3" s="1"/>
  <c r="F894" i="3" s="1"/>
  <c r="D894" i="3"/>
  <c r="E894" i="3" s="1"/>
  <c r="F895" i="3" s="1"/>
  <c r="D895" i="3"/>
  <c r="E895" i="3" s="1"/>
  <c r="F896" i="3" s="1"/>
  <c r="D896" i="3"/>
  <c r="E896" i="3" s="1"/>
  <c r="F897" i="3" s="1"/>
  <c r="D897" i="3"/>
  <c r="E897" i="3" s="1"/>
  <c r="F898" i="3" s="1"/>
  <c r="D898" i="3"/>
  <c r="E898" i="3" s="1"/>
  <c r="F899" i="3" s="1"/>
  <c r="D899" i="3"/>
  <c r="E899" i="3" s="1"/>
  <c r="F900" i="3" s="1"/>
  <c r="D900" i="3"/>
  <c r="E900" i="3" s="1"/>
  <c r="F901" i="3" s="1"/>
  <c r="D901" i="3"/>
  <c r="E901" i="3" s="1"/>
  <c r="F902" i="3" s="1"/>
  <c r="D902" i="3"/>
  <c r="E902" i="3" s="1"/>
  <c r="F903" i="3" s="1"/>
  <c r="D903" i="3"/>
  <c r="E903" i="3" s="1"/>
  <c r="F904" i="3" s="1"/>
  <c r="D904" i="3"/>
  <c r="E904" i="3" s="1"/>
  <c r="F905" i="3" s="1"/>
  <c r="D905" i="3"/>
  <c r="E905" i="3" s="1"/>
  <c r="F906" i="3" s="1"/>
  <c r="D906" i="3"/>
  <c r="E906" i="3" s="1"/>
  <c r="F907" i="3" s="1"/>
  <c r="D907" i="3"/>
  <c r="E907" i="3" s="1"/>
  <c r="F908" i="3" s="1"/>
  <c r="D908" i="3"/>
  <c r="E908" i="3" s="1"/>
  <c r="F909" i="3" s="1"/>
  <c r="D909" i="3"/>
  <c r="E909" i="3" s="1"/>
  <c r="F910" i="3" s="1"/>
  <c r="D910" i="3"/>
  <c r="E910" i="3" s="1"/>
  <c r="F911" i="3" s="1"/>
  <c r="D911" i="3"/>
  <c r="E911" i="3" s="1"/>
  <c r="F912" i="3" s="1"/>
  <c r="D912" i="3"/>
  <c r="E912" i="3" s="1"/>
  <c r="F913" i="3" s="1"/>
  <c r="D913" i="3"/>
  <c r="E913" i="3" s="1"/>
  <c r="F914" i="3" s="1"/>
  <c r="D914" i="3"/>
  <c r="E914" i="3" s="1"/>
  <c r="F915" i="3" s="1"/>
  <c r="D915" i="3"/>
  <c r="E915" i="3" s="1"/>
  <c r="F916" i="3" s="1"/>
  <c r="D916" i="3"/>
  <c r="E916" i="3" s="1"/>
  <c r="F917" i="3" s="1"/>
  <c r="D917" i="3"/>
  <c r="E917" i="3" s="1"/>
  <c r="F918" i="3" s="1"/>
  <c r="D918" i="3"/>
  <c r="E918" i="3" s="1"/>
  <c r="F919" i="3" s="1"/>
  <c r="D919" i="3"/>
  <c r="E919" i="3" s="1"/>
  <c r="F920" i="3" s="1"/>
  <c r="D920" i="3"/>
  <c r="E920" i="3" s="1"/>
  <c r="F921" i="3" s="1"/>
  <c r="D921" i="3"/>
  <c r="E921" i="3" s="1"/>
  <c r="F922" i="3" s="1"/>
  <c r="D922" i="3"/>
  <c r="E922" i="3" s="1"/>
  <c r="F923" i="3" s="1"/>
  <c r="D923" i="3"/>
  <c r="E923" i="3" s="1"/>
  <c r="F924" i="3" s="1"/>
  <c r="D924" i="3"/>
  <c r="E924" i="3" s="1"/>
  <c r="F925" i="3" s="1"/>
  <c r="D925" i="3"/>
  <c r="E925" i="3" s="1"/>
  <c r="F926" i="3" s="1"/>
  <c r="D926" i="3"/>
  <c r="E926" i="3" s="1"/>
  <c r="F927" i="3" s="1"/>
  <c r="D927" i="3"/>
  <c r="E927" i="3" s="1"/>
  <c r="F928" i="3" s="1"/>
  <c r="D928" i="3"/>
  <c r="E928" i="3" s="1"/>
  <c r="F929" i="3" s="1"/>
  <c r="D929" i="3"/>
  <c r="E929" i="3" s="1"/>
  <c r="F930" i="3" s="1"/>
  <c r="D930" i="3"/>
  <c r="E930" i="3" s="1"/>
  <c r="F931" i="3" s="1"/>
  <c r="D931" i="3"/>
  <c r="E931" i="3" s="1"/>
  <c r="F932" i="3" s="1"/>
  <c r="D932" i="3"/>
  <c r="E932" i="3" s="1"/>
  <c r="F933" i="3" s="1"/>
  <c r="D933" i="3"/>
  <c r="E933" i="3" s="1"/>
  <c r="F934" i="3" s="1"/>
  <c r="D934" i="3"/>
  <c r="E934" i="3" s="1"/>
  <c r="F935" i="3" s="1"/>
  <c r="D935" i="3"/>
  <c r="E935" i="3" s="1"/>
  <c r="F936" i="3" s="1"/>
  <c r="D936" i="3"/>
  <c r="E936" i="3" s="1"/>
  <c r="F937" i="3" s="1"/>
  <c r="D937" i="3"/>
  <c r="E937" i="3" s="1"/>
  <c r="F938" i="3" s="1"/>
  <c r="D938" i="3"/>
  <c r="E938" i="3" s="1"/>
  <c r="F939" i="3" s="1"/>
  <c r="D939" i="3"/>
  <c r="E939" i="3" s="1"/>
  <c r="F940" i="3" s="1"/>
  <c r="D940" i="3"/>
  <c r="E940" i="3" s="1"/>
  <c r="F941" i="3" s="1"/>
  <c r="D941" i="3"/>
  <c r="E941" i="3" s="1"/>
  <c r="F942" i="3" s="1"/>
  <c r="D942" i="3"/>
  <c r="E942" i="3" s="1"/>
  <c r="F943" i="3" s="1"/>
  <c r="D943" i="3"/>
  <c r="E943" i="3" s="1"/>
  <c r="F944" i="3" s="1"/>
  <c r="D944" i="3"/>
  <c r="E944" i="3" s="1"/>
  <c r="F945" i="3" s="1"/>
  <c r="D945" i="3"/>
  <c r="E945" i="3" s="1"/>
  <c r="F946" i="3" s="1"/>
  <c r="D946" i="3"/>
  <c r="E946" i="3" s="1"/>
  <c r="F947" i="3" s="1"/>
  <c r="D947" i="3"/>
  <c r="E947" i="3" s="1"/>
  <c r="F948" i="3" s="1"/>
  <c r="D948" i="3"/>
  <c r="E948" i="3" s="1"/>
  <c r="F949" i="3" s="1"/>
  <c r="D949" i="3"/>
  <c r="E949" i="3" s="1"/>
  <c r="F950" i="3" s="1"/>
  <c r="D950" i="3"/>
  <c r="E950" i="3" s="1"/>
  <c r="F951" i="3" s="1"/>
  <c r="D951" i="3"/>
  <c r="E951" i="3" s="1"/>
  <c r="F952" i="3" s="1"/>
  <c r="D952" i="3"/>
  <c r="E952" i="3" s="1"/>
  <c r="F953" i="3" s="1"/>
  <c r="D953" i="3"/>
  <c r="E953" i="3" s="1"/>
  <c r="F954" i="3" s="1"/>
  <c r="D954" i="3"/>
  <c r="E954" i="3" s="1"/>
  <c r="F955" i="3" s="1"/>
  <c r="D955" i="3"/>
  <c r="E955" i="3" s="1"/>
  <c r="F956" i="3" s="1"/>
  <c r="D956" i="3"/>
  <c r="E956" i="3" s="1"/>
  <c r="F957" i="3" s="1"/>
  <c r="D957" i="3"/>
  <c r="E957" i="3" s="1"/>
  <c r="F958" i="3" s="1"/>
  <c r="D958" i="3"/>
  <c r="E958" i="3" s="1"/>
  <c r="F959" i="3" s="1"/>
  <c r="D959" i="3"/>
  <c r="E959" i="3" s="1"/>
  <c r="F960" i="3" s="1"/>
  <c r="D960" i="3"/>
  <c r="E960" i="3" s="1"/>
  <c r="F961" i="3" s="1"/>
  <c r="D961" i="3"/>
  <c r="E961" i="3" s="1"/>
  <c r="F962" i="3" s="1"/>
  <c r="D962" i="3"/>
  <c r="E962" i="3" s="1"/>
  <c r="F963" i="3" s="1"/>
  <c r="D963" i="3"/>
  <c r="E963" i="3" s="1"/>
  <c r="F964" i="3" s="1"/>
  <c r="D964" i="3"/>
  <c r="E964" i="3" s="1"/>
  <c r="F965" i="3" s="1"/>
  <c r="D965" i="3"/>
  <c r="E965" i="3" s="1"/>
  <c r="F966" i="3" s="1"/>
  <c r="D966" i="3"/>
  <c r="E966" i="3" s="1"/>
  <c r="F967" i="3" s="1"/>
  <c r="D967" i="3"/>
  <c r="E967" i="3" s="1"/>
  <c r="F968" i="3" s="1"/>
  <c r="D968" i="3"/>
  <c r="E968" i="3" s="1"/>
  <c r="F969" i="3" s="1"/>
  <c r="D969" i="3"/>
  <c r="E969" i="3" s="1"/>
  <c r="F970" i="3" s="1"/>
  <c r="D970" i="3"/>
  <c r="E970" i="3" s="1"/>
  <c r="F971" i="3" s="1"/>
  <c r="D971" i="3"/>
  <c r="E971" i="3" s="1"/>
  <c r="F972" i="3" s="1"/>
  <c r="D972" i="3"/>
  <c r="E972" i="3" s="1"/>
  <c r="F973" i="3" s="1"/>
  <c r="D973" i="3"/>
  <c r="E973" i="3" s="1"/>
  <c r="F974" i="3" s="1"/>
  <c r="D974" i="3"/>
  <c r="E974" i="3" s="1"/>
  <c r="F975" i="3" s="1"/>
  <c r="D975" i="3"/>
  <c r="E975" i="3" s="1"/>
  <c r="F976" i="3" s="1"/>
  <c r="D976" i="3"/>
  <c r="E976" i="3" s="1"/>
  <c r="F977" i="3" s="1"/>
  <c r="D977" i="3"/>
  <c r="E977" i="3" s="1"/>
  <c r="F978" i="3" s="1"/>
  <c r="D978" i="3"/>
  <c r="E978" i="3" s="1"/>
  <c r="F979" i="3" s="1"/>
  <c r="D979" i="3"/>
  <c r="E979" i="3" s="1"/>
  <c r="F980" i="3" s="1"/>
  <c r="D980" i="3"/>
  <c r="E980" i="3" s="1"/>
  <c r="F981" i="3" s="1"/>
  <c r="D981" i="3"/>
  <c r="E981" i="3" s="1"/>
  <c r="F982" i="3" s="1"/>
  <c r="D982" i="3"/>
  <c r="E982" i="3" s="1"/>
  <c r="F983" i="3" s="1"/>
  <c r="D983" i="3"/>
  <c r="E983" i="3" s="1"/>
  <c r="F984" i="3" s="1"/>
  <c r="D984" i="3"/>
  <c r="E984" i="3" s="1"/>
  <c r="F985" i="3" s="1"/>
  <c r="D985" i="3"/>
  <c r="E985" i="3" s="1"/>
  <c r="F986" i="3" s="1"/>
  <c r="D986" i="3"/>
  <c r="E986" i="3" s="1"/>
  <c r="F987" i="3" s="1"/>
  <c r="D987" i="3"/>
  <c r="E987" i="3" s="1"/>
  <c r="F988" i="3" s="1"/>
  <c r="D988" i="3"/>
  <c r="E988" i="3" s="1"/>
  <c r="F989" i="3" s="1"/>
  <c r="D989" i="3"/>
  <c r="E989" i="3" s="1"/>
  <c r="F990" i="3" s="1"/>
  <c r="D990" i="3"/>
  <c r="E990" i="3" s="1"/>
  <c r="F991" i="3" s="1"/>
  <c r="D991" i="3"/>
  <c r="E991" i="3" s="1"/>
  <c r="F992" i="3" s="1"/>
  <c r="D992" i="3"/>
  <c r="E992" i="3" s="1"/>
  <c r="F993" i="3" s="1"/>
  <c r="D993" i="3"/>
  <c r="E993" i="3" s="1"/>
  <c r="F994" i="3" s="1"/>
  <c r="D994" i="3"/>
  <c r="E994" i="3" s="1"/>
  <c r="F995" i="3" s="1"/>
  <c r="D995" i="3"/>
  <c r="E995" i="3" s="1"/>
  <c r="F996" i="3" s="1"/>
  <c r="D996" i="3"/>
  <c r="E996" i="3" s="1"/>
  <c r="F997" i="3" s="1"/>
  <c r="D997" i="3"/>
  <c r="E997" i="3" s="1"/>
  <c r="F998" i="3" s="1"/>
  <c r="D998" i="3"/>
  <c r="E998" i="3" s="1"/>
  <c r="F999" i="3" s="1"/>
  <c r="D999" i="3"/>
  <c r="E999" i="3" s="1"/>
  <c r="F1000" i="3" s="1"/>
  <c r="D1000" i="3"/>
  <c r="E1000" i="3" s="1"/>
  <c r="F1001" i="3" s="1"/>
  <c r="D1001" i="3"/>
  <c r="E1001" i="3" s="1"/>
  <c r="F1002" i="3" s="1"/>
  <c r="D1002" i="3"/>
  <c r="E1002" i="3" s="1"/>
  <c r="F1003" i="3" s="1"/>
  <c r="D1003" i="3"/>
  <c r="E1003" i="3" s="1"/>
  <c r="F1004" i="3" s="1"/>
  <c r="D1004" i="3"/>
  <c r="E1004" i="3" s="1"/>
  <c r="F1005" i="3" s="1"/>
  <c r="D1005" i="3"/>
  <c r="E1005" i="3" s="1"/>
  <c r="F1006" i="3" s="1"/>
  <c r="D1006" i="3"/>
  <c r="E1006" i="3" s="1"/>
  <c r="F1007" i="3" s="1"/>
  <c r="D1007" i="3"/>
  <c r="E1007" i="3" s="1"/>
  <c r="F1008" i="3" s="1"/>
  <c r="D1008" i="3"/>
  <c r="E1008" i="3" s="1"/>
  <c r="F1009" i="3" s="1"/>
  <c r="D1009" i="3"/>
  <c r="E1009" i="3" s="1"/>
  <c r="F1010" i="3" s="1"/>
  <c r="D1010" i="3"/>
  <c r="E1010" i="3" s="1"/>
  <c r="F1011" i="3" s="1"/>
  <c r="D1011" i="3"/>
  <c r="E1011" i="3" s="1"/>
  <c r="F1012" i="3" s="1"/>
  <c r="D1012" i="3"/>
  <c r="E1012" i="3" s="1"/>
  <c r="F1013" i="3" s="1"/>
  <c r="D1013" i="3"/>
  <c r="E1013" i="3" s="1"/>
  <c r="F1014" i="3" s="1"/>
  <c r="D1014" i="3"/>
  <c r="E1014" i="3" s="1"/>
  <c r="F1015" i="3" s="1"/>
  <c r="D1015" i="3"/>
  <c r="E1015" i="3" s="1"/>
  <c r="F1016" i="3" s="1"/>
  <c r="D1016" i="3"/>
  <c r="E1016" i="3" s="1"/>
  <c r="F1017" i="3" s="1"/>
  <c r="D1017" i="3"/>
  <c r="E1017" i="3" s="1"/>
  <c r="F1018" i="3" s="1"/>
  <c r="D1018" i="3"/>
  <c r="E1018" i="3" s="1"/>
  <c r="F1019" i="3" s="1"/>
  <c r="D1019" i="3"/>
  <c r="E1019" i="3" s="1"/>
  <c r="F1020" i="3" s="1"/>
  <c r="D1020" i="3"/>
  <c r="E1020" i="3" s="1"/>
  <c r="F1021" i="3" s="1"/>
  <c r="D1021" i="3"/>
  <c r="E1021" i="3" s="1"/>
  <c r="F1022" i="3" s="1"/>
  <c r="D1022" i="3"/>
  <c r="E1022" i="3" s="1"/>
  <c r="F1023" i="3" s="1"/>
  <c r="D1023" i="3"/>
  <c r="E1023" i="3" s="1"/>
  <c r="F1024" i="3" s="1"/>
  <c r="D1024" i="3"/>
  <c r="E1024" i="3" s="1"/>
  <c r="F1025" i="3" s="1"/>
  <c r="D1025" i="3"/>
  <c r="E1025" i="3" s="1"/>
  <c r="F1026" i="3" s="1"/>
  <c r="D1026" i="3"/>
  <c r="E1026" i="3" s="1"/>
  <c r="F1027" i="3" s="1"/>
  <c r="D1027" i="3"/>
  <c r="E1027" i="3" s="1"/>
  <c r="F1028" i="3" s="1"/>
  <c r="D1028" i="3"/>
  <c r="E1028" i="3" s="1"/>
  <c r="F1029" i="3" s="1"/>
  <c r="D1029" i="3"/>
  <c r="E1029" i="3" s="1"/>
  <c r="F1030" i="3" s="1"/>
  <c r="D1030" i="3"/>
  <c r="E1030" i="3" s="1"/>
  <c r="F1031" i="3" s="1"/>
  <c r="D1031" i="3"/>
  <c r="E1031" i="3" s="1"/>
  <c r="F1032" i="3" s="1"/>
  <c r="D1032" i="3"/>
  <c r="E1032" i="3" s="1"/>
  <c r="F1033" i="3" s="1"/>
  <c r="D1033" i="3"/>
  <c r="E1033" i="3" s="1"/>
  <c r="F1034" i="3" s="1"/>
  <c r="D1034" i="3"/>
  <c r="E1034" i="3" s="1"/>
  <c r="F1035" i="3" s="1"/>
  <c r="D1035" i="3"/>
  <c r="E1035" i="3" s="1"/>
  <c r="F1036" i="3" s="1"/>
  <c r="D1036" i="3"/>
  <c r="E1036" i="3" s="1"/>
  <c r="F1037" i="3" s="1"/>
  <c r="D1037" i="3"/>
  <c r="E1037" i="3" s="1"/>
  <c r="F1038" i="3" s="1"/>
  <c r="D1038" i="3"/>
  <c r="E1038" i="3" s="1"/>
  <c r="F1039" i="3" s="1"/>
  <c r="D1039" i="3"/>
  <c r="E1039" i="3" s="1"/>
  <c r="F1040" i="3" s="1"/>
  <c r="D1040" i="3"/>
  <c r="E1040" i="3" s="1"/>
  <c r="F1041" i="3" s="1"/>
  <c r="D1041" i="3"/>
  <c r="E1041" i="3" s="1"/>
  <c r="F1042" i="3" s="1"/>
  <c r="D1042" i="3"/>
  <c r="E1042" i="3" s="1"/>
  <c r="F1043" i="3" s="1"/>
  <c r="D1043" i="3"/>
  <c r="E1043" i="3" s="1"/>
  <c r="F1044" i="3" s="1"/>
  <c r="D1044" i="3"/>
  <c r="E1044" i="3" s="1"/>
  <c r="F1045" i="3" s="1"/>
  <c r="D1045" i="3"/>
  <c r="E1045" i="3" s="1"/>
  <c r="F1046" i="3" s="1"/>
  <c r="D1046" i="3"/>
  <c r="E1046" i="3" s="1"/>
  <c r="F1047" i="3" s="1"/>
  <c r="D1047" i="3"/>
  <c r="E1047" i="3" s="1"/>
  <c r="F1048" i="3" s="1"/>
  <c r="D1048" i="3"/>
  <c r="E1048" i="3" s="1"/>
  <c r="F1049" i="3" s="1"/>
  <c r="D1049" i="3"/>
  <c r="E1049" i="3" s="1"/>
  <c r="F1050" i="3" s="1"/>
  <c r="D1050" i="3"/>
  <c r="E1050" i="3" s="1"/>
  <c r="F1051" i="3" s="1"/>
  <c r="D1051" i="3"/>
  <c r="E1051" i="3" s="1"/>
  <c r="F1052" i="3" s="1"/>
  <c r="D1052" i="3"/>
  <c r="E1052" i="3" s="1"/>
  <c r="F1053" i="3" s="1"/>
  <c r="D1053" i="3"/>
  <c r="E1053" i="3" s="1"/>
  <c r="F1054" i="3" s="1"/>
  <c r="D1054" i="3"/>
  <c r="E1054" i="3" s="1"/>
  <c r="F1055" i="3" s="1"/>
  <c r="D1055" i="3"/>
  <c r="E1055" i="3" s="1"/>
  <c r="F1056" i="3" s="1"/>
  <c r="D1056" i="3"/>
  <c r="E1056" i="3" s="1"/>
  <c r="F1057" i="3" s="1"/>
  <c r="D1057" i="3"/>
  <c r="E1057" i="3" s="1"/>
  <c r="F1058" i="3" s="1"/>
  <c r="D1058" i="3"/>
  <c r="E1058" i="3" s="1"/>
  <c r="F1059" i="3" s="1"/>
  <c r="D1059" i="3"/>
  <c r="E1059" i="3" s="1"/>
  <c r="F1060" i="3" s="1"/>
  <c r="D1060" i="3"/>
  <c r="E1060" i="3" s="1"/>
  <c r="F1061" i="3" s="1"/>
  <c r="D1061" i="3"/>
  <c r="E1061" i="3" s="1"/>
  <c r="F1062" i="3" s="1"/>
  <c r="D1062" i="3"/>
  <c r="E1062" i="3" s="1"/>
  <c r="F1063" i="3" s="1"/>
  <c r="D1063" i="3"/>
  <c r="E1063" i="3" s="1"/>
  <c r="F1064" i="3" s="1"/>
  <c r="D1064" i="3"/>
  <c r="E1064" i="3" s="1"/>
  <c r="F1065" i="3" s="1"/>
  <c r="D1065" i="3"/>
  <c r="E1065" i="3" s="1"/>
  <c r="F1066" i="3" s="1"/>
  <c r="D1066" i="3"/>
  <c r="E1066" i="3" s="1"/>
  <c r="F1067" i="3" s="1"/>
  <c r="D1067" i="3"/>
  <c r="E1067" i="3" s="1"/>
  <c r="F1068" i="3" s="1"/>
  <c r="D1068" i="3"/>
  <c r="E1068" i="3" s="1"/>
  <c r="F1069" i="3" s="1"/>
  <c r="D1069" i="3"/>
  <c r="E1069" i="3" s="1"/>
  <c r="F1070" i="3" s="1"/>
  <c r="D1070" i="3"/>
  <c r="E1070" i="3" s="1"/>
  <c r="F1071" i="3" s="1"/>
  <c r="D1071" i="3"/>
  <c r="E1071" i="3" s="1"/>
  <c r="F1072" i="3" s="1"/>
  <c r="D1072" i="3"/>
  <c r="E1072" i="3" s="1"/>
  <c r="F1073" i="3" s="1"/>
  <c r="D1073" i="3"/>
  <c r="E1073" i="3" s="1"/>
  <c r="F1074" i="3" s="1"/>
  <c r="D1074" i="3"/>
  <c r="E1074" i="3" s="1"/>
  <c r="F1075" i="3" s="1"/>
  <c r="D1075" i="3"/>
  <c r="E1075" i="3" s="1"/>
  <c r="F1076" i="3" s="1"/>
  <c r="D1076" i="3"/>
  <c r="E1076" i="3" s="1"/>
  <c r="F1077" i="3" s="1"/>
  <c r="D1077" i="3"/>
  <c r="E1077" i="3" s="1"/>
  <c r="F1078" i="3" s="1"/>
  <c r="D1078" i="3"/>
  <c r="E1078" i="3" s="1"/>
  <c r="F1079" i="3" s="1"/>
  <c r="D1079" i="3"/>
  <c r="E1079" i="3" s="1"/>
  <c r="F1080" i="3" s="1"/>
  <c r="D1080" i="3"/>
  <c r="E1080" i="3" s="1"/>
  <c r="F1081" i="3" s="1"/>
  <c r="D1081" i="3"/>
  <c r="E1081" i="3" s="1"/>
  <c r="F1082" i="3" s="1"/>
  <c r="D1082" i="3"/>
  <c r="E1082" i="3" s="1"/>
  <c r="F1083" i="3" s="1"/>
  <c r="D1083" i="3"/>
  <c r="E1083" i="3" s="1"/>
  <c r="F1084" i="3" s="1"/>
  <c r="D1084" i="3"/>
  <c r="E1084" i="3" s="1"/>
  <c r="F1085" i="3" s="1"/>
  <c r="D1085" i="3"/>
  <c r="E1085" i="3" s="1"/>
  <c r="F1086" i="3" s="1"/>
  <c r="D1086" i="3"/>
  <c r="E1086" i="3" s="1"/>
  <c r="F1087" i="3" s="1"/>
  <c r="D1087" i="3"/>
  <c r="E1087" i="3" s="1"/>
  <c r="F1088" i="3" s="1"/>
  <c r="D1088" i="3"/>
  <c r="E1088" i="3" s="1"/>
  <c r="F1089" i="3" s="1"/>
  <c r="D1089" i="3"/>
  <c r="E1089" i="3" s="1"/>
  <c r="F1090" i="3" s="1"/>
  <c r="D1090" i="3"/>
  <c r="E1090" i="3" s="1"/>
  <c r="F1091" i="3" s="1"/>
  <c r="D1091" i="3"/>
  <c r="E1091" i="3" s="1"/>
  <c r="F1092" i="3" s="1"/>
  <c r="D1092" i="3"/>
  <c r="E1092" i="3" s="1"/>
  <c r="F1093" i="3" s="1"/>
  <c r="D1093" i="3"/>
  <c r="E1093" i="3" s="1"/>
  <c r="F1094" i="3" s="1"/>
  <c r="D1094" i="3"/>
  <c r="E1094" i="3" s="1"/>
  <c r="F1095" i="3" s="1"/>
  <c r="D1095" i="3"/>
  <c r="E1095" i="3" s="1"/>
  <c r="F1096" i="3" s="1"/>
  <c r="D1096" i="3"/>
  <c r="E1096" i="3" s="1"/>
  <c r="F1097" i="3" s="1"/>
  <c r="D1097" i="3"/>
  <c r="E1097" i="3" s="1"/>
  <c r="F1098" i="3" s="1"/>
  <c r="D1098" i="3"/>
  <c r="E1098" i="3" s="1"/>
  <c r="F1099" i="3" s="1"/>
  <c r="D1099" i="3"/>
  <c r="E1099" i="3" s="1"/>
  <c r="F1100" i="3" s="1"/>
  <c r="D1100" i="3"/>
  <c r="E1100" i="3" s="1"/>
  <c r="F1101" i="3" s="1"/>
  <c r="D1101" i="3"/>
  <c r="E1101" i="3" s="1"/>
  <c r="F1102" i="3" s="1"/>
  <c r="D1102" i="3"/>
  <c r="E1102" i="3" s="1"/>
  <c r="F1103" i="3" s="1"/>
  <c r="D1103" i="3"/>
  <c r="E1103" i="3" s="1"/>
  <c r="F1104" i="3" s="1"/>
  <c r="D1104" i="3"/>
  <c r="E1104" i="3" s="1"/>
  <c r="F1105" i="3" s="1"/>
  <c r="D1105" i="3"/>
  <c r="E1105" i="3" s="1"/>
  <c r="F1106" i="3" s="1"/>
  <c r="D1106" i="3"/>
  <c r="E1106" i="3" s="1"/>
  <c r="F1107" i="3" s="1"/>
  <c r="D1107" i="3"/>
  <c r="E1107" i="3" s="1"/>
  <c r="F1108" i="3" s="1"/>
  <c r="D1108" i="3"/>
  <c r="E1108" i="3" s="1"/>
  <c r="F1109" i="3" s="1"/>
  <c r="D1109" i="3"/>
  <c r="E1109" i="3" s="1"/>
  <c r="F1110" i="3" s="1"/>
  <c r="D1110" i="3"/>
  <c r="E1110" i="3" s="1"/>
  <c r="F1111" i="3" s="1"/>
  <c r="D1111" i="3"/>
  <c r="E1111" i="3" s="1"/>
  <c r="F1112" i="3" s="1"/>
  <c r="D1112" i="3"/>
  <c r="E1112" i="3" s="1"/>
  <c r="F1113" i="3" s="1"/>
  <c r="D1113" i="3"/>
  <c r="E1113" i="3" s="1"/>
  <c r="F1114" i="3" s="1"/>
  <c r="D1114" i="3"/>
  <c r="E1114" i="3" s="1"/>
  <c r="F1115" i="3" s="1"/>
  <c r="D1115" i="3"/>
  <c r="E1115" i="3" s="1"/>
  <c r="F1116" i="3" s="1"/>
  <c r="D1116" i="3"/>
  <c r="E1116" i="3" s="1"/>
  <c r="F1117" i="3" s="1"/>
  <c r="D1117" i="3"/>
  <c r="E1117" i="3" s="1"/>
  <c r="F1118" i="3" s="1"/>
  <c r="D1118" i="3"/>
  <c r="E1118" i="3" s="1"/>
  <c r="F1119" i="3" s="1"/>
  <c r="D1119" i="3"/>
  <c r="E1119" i="3" s="1"/>
  <c r="F1120" i="3" s="1"/>
  <c r="D1120" i="3"/>
  <c r="E1120" i="3" s="1"/>
  <c r="F1121" i="3" s="1"/>
  <c r="D1121" i="3"/>
  <c r="E1121" i="3" s="1"/>
  <c r="F1122" i="3" s="1"/>
  <c r="D1122" i="3"/>
  <c r="E1122" i="3" s="1"/>
  <c r="F1123" i="3" s="1"/>
  <c r="D1123" i="3"/>
  <c r="E1123" i="3" s="1"/>
  <c r="F1124" i="3" s="1"/>
  <c r="D1124" i="3"/>
  <c r="E1124" i="3" s="1"/>
  <c r="F1125" i="3" s="1"/>
  <c r="D1125" i="3"/>
  <c r="E1125" i="3" s="1"/>
  <c r="F1126" i="3" s="1"/>
  <c r="D1126" i="3"/>
  <c r="E1126" i="3" s="1"/>
  <c r="F1127" i="3" s="1"/>
  <c r="D1127" i="3"/>
  <c r="E1127" i="3" s="1"/>
  <c r="F1128" i="3" s="1"/>
  <c r="D1128" i="3"/>
  <c r="E1128" i="3" s="1"/>
  <c r="F1129" i="3" s="1"/>
  <c r="D1129" i="3"/>
  <c r="E1129" i="3" s="1"/>
  <c r="F1130" i="3" s="1"/>
  <c r="D1130" i="3"/>
  <c r="E1130" i="3" s="1"/>
  <c r="F1131" i="3" s="1"/>
  <c r="D1131" i="3"/>
  <c r="E1131" i="3" s="1"/>
  <c r="F1132" i="3" s="1"/>
  <c r="D1132" i="3"/>
  <c r="E1132" i="3" s="1"/>
  <c r="F1133" i="3" s="1"/>
  <c r="D1133" i="3"/>
  <c r="E1133" i="3" s="1"/>
  <c r="F1134" i="3" s="1"/>
  <c r="D1134" i="3"/>
  <c r="E1134" i="3" s="1"/>
  <c r="F1135" i="3" s="1"/>
  <c r="D1135" i="3"/>
  <c r="E1135" i="3" s="1"/>
  <c r="F1136" i="3" s="1"/>
  <c r="D1136" i="3"/>
  <c r="E1136" i="3" s="1"/>
  <c r="F1137" i="3" s="1"/>
  <c r="D1137" i="3"/>
  <c r="E1137" i="3" s="1"/>
  <c r="F1138" i="3" s="1"/>
  <c r="D1138" i="3"/>
  <c r="E1138" i="3" s="1"/>
  <c r="F1139" i="3" s="1"/>
  <c r="D1139" i="3"/>
  <c r="E1139" i="3" s="1"/>
  <c r="F1140" i="3" s="1"/>
  <c r="D1140" i="3"/>
  <c r="E1140" i="3" s="1"/>
  <c r="F1141" i="3" s="1"/>
  <c r="D1141" i="3"/>
  <c r="E1141" i="3" s="1"/>
  <c r="F1142" i="3" s="1"/>
  <c r="D1142" i="3"/>
  <c r="E1142" i="3" s="1"/>
  <c r="F1143" i="3" s="1"/>
  <c r="D1143" i="3"/>
  <c r="E1143" i="3" s="1"/>
  <c r="F1144" i="3" s="1"/>
  <c r="D1144" i="3"/>
  <c r="E1144" i="3" s="1"/>
  <c r="F1145" i="3" s="1"/>
  <c r="D1145" i="3"/>
  <c r="E1145" i="3" s="1"/>
  <c r="F1146" i="3" s="1"/>
  <c r="D1146" i="3"/>
  <c r="E1146" i="3" s="1"/>
  <c r="F1147" i="3" s="1"/>
  <c r="D1147" i="3"/>
  <c r="E1147" i="3" s="1"/>
  <c r="F1148" i="3" s="1"/>
  <c r="D1148" i="3"/>
  <c r="E1148" i="3" s="1"/>
  <c r="F1149" i="3" s="1"/>
  <c r="D1149" i="3"/>
  <c r="E1149" i="3" s="1"/>
  <c r="F1150" i="3" s="1"/>
  <c r="D1150" i="3"/>
  <c r="E1150" i="3" s="1"/>
  <c r="D17" i="3"/>
  <c r="E17" i="3" s="1"/>
  <c r="F18" i="3" s="1"/>
  <c r="D16" i="3"/>
  <c r="E16" i="3" s="1"/>
  <c r="F17" i="3" s="1"/>
  <c r="G17" i="3" s="1"/>
  <c r="C3" i="3"/>
  <c r="C4" i="3" s="1"/>
  <c r="H29" i="4" l="1"/>
  <c r="J29" i="4" s="1"/>
  <c r="L29" i="4" s="1"/>
  <c r="H30" i="4"/>
  <c r="I30" i="4" s="1"/>
  <c r="H33" i="4"/>
  <c r="I33" i="4" s="1"/>
  <c r="H36" i="4"/>
  <c r="J36" i="4" s="1"/>
  <c r="L36" i="4" s="1"/>
  <c r="H39" i="4"/>
  <c r="J39" i="4" s="1"/>
  <c r="K39" i="4" s="1"/>
  <c r="H26" i="4"/>
  <c r="J26" i="4" s="1"/>
  <c r="L26" i="4" s="1"/>
  <c r="H40" i="4"/>
  <c r="B26" i="4"/>
  <c r="C26" i="4" s="1"/>
  <c r="B39" i="4"/>
  <c r="C39" i="4" s="1"/>
  <c r="H25" i="4"/>
  <c r="H41" i="4"/>
  <c r="H38" i="4"/>
  <c r="H34" i="4"/>
  <c r="H31" i="4"/>
  <c r="H32" i="4"/>
  <c r="H27" i="4"/>
  <c r="H37" i="4"/>
  <c r="B33" i="4"/>
  <c r="D33" i="4" s="1"/>
  <c r="E33" i="4" s="1"/>
  <c r="B36" i="4"/>
  <c r="C36" i="4" s="1"/>
  <c r="H28" i="4"/>
  <c r="H35" i="4"/>
  <c r="B27" i="4"/>
  <c r="B40" i="4"/>
  <c r="B37" i="4"/>
  <c r="B28" i="4"/>
  <c r="B34" i="4"/>
  <c r="B25" i="4"/>
  <c r="B41" i="4"/>
  <c r="B38" i="4"/>
  <c r="B35" i="4"/>
  <c r="B31" i="4"/>
  <c r="B32" i="4"/>
  <c r="B30" i="4"/>
  <c r="B29" i="4"/>
  <c r="H24" i="4"/>
  <c r="J24" i="4" s="1"/>
  <c r="L24" i="4" s="1"/>
  <c r="H17" i="3"/>
  <c r="G18" i="3"/>
  <c r="H16" i="3"/>
  <c r="K36" i="4" l="1"/>
  <c r="I29" i="4"/>
  <c r="L39" i="4"/>
  <c r="J30" i="4"/>
  <c r="L30" i="4" s="1"/>
  <c r="K26" i="4"/>
  <c r="I39" i="4"/>
  <c r="I36" i="4"/>
  <c r="I26" i="4"/>
  <c r="J33" i="4"/>
  <c r="L33" i="4" s="1"/>
  <c r="C33" i="4"/>
  <c r="D26" i="4"/>
  <c r="E26" i="4" s="1"/>
  <c r="F33" i="4"/>
  <c r="J35" i="4"/>
  <c r="L35" i="4" s="1"/>
  <c r="I35" i="4"/>
  <c r="K33" i="4"/>
  <c r="D39" i="4"/>
  <c r="E39" i="4" s="1"/>
  <c r="J41" i="4"/>
  <c r="L41" i="4" s="1"/>
  <c r="I41" i="4"/>
  <c r="I40" i="4"/>
  <c r="J40" i="4"/>
  <c r="L40" i="4" s="1"/>
  <c r="J28" i="4"/>
  <c r="L28" i="4" s="1"/>
  <c r="I28" i="4"/>
  <c r="I32" i="4"/>
  <c r="J32" i="4"/>
  <c r="L32" i="4" s="1"/>
  <c r="I31" i="4"/>
  <c r="J31" i="4"/>
  <c r="L31" i="4" s="1"/>
  <c r="K29" i="4"/>
  <c r="D36" i="4"/>
  <c r="E36" i="4" s="1"/>
  <c r="K30" i="4"/>
  <c r="J25" i="4"/>
  <c r="L25" i="4" s="1"/>
  <c r="I25" i="4"/>
  <c r="J37" i="4"/>
  <c r="L37" i="4" s="1"/>
  <c r="I37" i="4"/>
  <c r="J27" i="4"/>
  <c r="L27" i="4" s="1"/>
  <c r="I27" i="4"/>
  <c r="J34" i="4"/>
  <c r="L34" i="4" s="1"/>
  <c r="I34" i="4"/>
  <c r="I38" i="4"/>
  <c r="J38" i="4"/>
  <c r="L38" i="4" s="1"/>
  <c r="C29" i="4"/>
  <c r="D29" i="4"/>
  <c r="E29" i="4" s="1"/>
  <c r="C34" i="4"/>
  <c r="D34" i="4"/>
  <c r="E34" i="4" s="1"/>
  <c r="D30" i="4"/>
  <c r="E30" i="4" s="1"/>
  <c r="C30" i="4"/>
  <c r="D35" i="4"/>
  <c r="E35" i="4" s="1"/>
  <c r="C35" i="4"/>
  <c r="D28" i="4"/>
  <c r="E28" i="4" s="1"/>
  <c r="C28" i="4"/>
  <c r="D31" i="4"/>
  <c r="E31" i="4" s="1"/>
  <c r="C31" i="4"/>
  <c r="D41" i="4"/>
  <c r="E41" i="4" s="1"/>
  <c r="C41" i="4"/>
  <c r="D25" i="4"/>
  <c r="E25" i="4" s="1"/>
  <c r="C25" i="4"/>
  <c r="C37" i="4"/>
  <c r="D37" i="4"/>
  <c r="D38" i="4"/>
  <c r="E38" i="4" s="1"/>
  <c r="C38" i="4"/>
  <c r="D27" i="4"/>
  <c r="C27" i="4"/>
  <c r="C32" i="4"/>
  <c r="D32" i="4"/>
  <c r="E32" i="4" s="1"/>
  <c r="D40" i="4"/>
  <c r="E40" i="4" s="1"/>
  <c r="C40" i="4"/>
  <c r="K24" i="4"/>
  <c r="I24" i="4"/>
  <c r="G19" i="3"/>
  <c r="H18" i="3"/>
  <c r="F38" i="4" l="1"/>
  <c r="F25" i="4"/>
  <c r="F26" i="4"/>
  <c r="F35" i="4"/>
  <c r="F36" i="4"/>
  <c r="F39" i="4"/>
  <c r="F29" i="4"/>
  <c r="K37" i="4"/>
  <c r="K38" i="4"/>
  <c r="K32" i="4"/>
  <c r="K27" i="4"/>
  <c r="K31" i="4"/>
  <c r="K34" i="4"/>
  <c r="K28" i="4"/>
  <c r="K25" i="4"/>
  <c r="K40" i="4"/>
  <c r="F31" i="4"/>
  <c r="K41" i="4"/>
  <c r="F34" i="4"/>
  <c r="K35" i="4"/>
  <c r="E27" i="4"/>
  <c r="F27" i="4"/>
  <c r="F30" i="4"/>
  <c r="F28" i="4"/>
  <c r="F32" i="4"/>
  <c r="F40" i="4"/>
  <c r="E37" i="4"/>
  <c r="F37" i="4"/>
  <c r="F41" i="4"/>
  <c r="G20" i="3"/>
  <c r="H19" i="3"/>
  <c r="G21" i="3" l="1"/>
  <c r="H20" i="3"/>
  <c r="G22" i="3" l="1"/>
  <c r="H21" i="3"/>
  <c r="G23" i="3" l="1"/>
  <c r="H22" i="3"/>
  <c r="G24" i="3" l="1"/>
  <c r="H23" i="3"/>
  <c r="G25" i="3" l="1"/>
  <c r="H24" i="3"/>
  <c r="G26" i="3" l="1"/>
  <c r="H25" i="3"/>
  <c r="G27" i="3" l="1"/>
  <c r="H26" i="3"/>
  <c r="G28" i="3" l="1"/>
  <c r="H27" i="3"/>
  <c r="G29" i="3" l="1"/>
  <c r="H28" i="3"/>
  <c r="G30" i="3" l="1"/>
  <c r="H29" i="3"/>
  <c r="G31" i="3" l="1"/>
  <c r="H30" i="3"/>
  <c r="G32" i="3" l="1"/>
  <c r="H31" i="3"/>
  <c r="G33" i="3" l="1"/>
  <c r="H32" i="3"/>
  <c r="G34" i="3" l="1"/>
  <c r="H33" i="3"/>
  <c r="G35" i="3" l="1"/>
  <c r="H34" i="3"/>
  <c r="G36" i="3" l="1"/>
  <c r="H35" i="3"/>
  <c r="G37" i="3" l="1"/>
  <c r="H36" i="3"/>
  <c r="G38" i="3" l="1"/>
  <c r="H37" i="3"/>
  <c r="G39" i="3" l="1"/>
  <c r="H38" i="3"/>
  <c r="G40" i="3" l="1"/>
  <c r="H39" i="3"/>
  <c r="G41" i="3" l="1"/>
  <c r="H40" i="3"/>
  <c r="G42" i="3" l="1"/>
  <c r="H41" i="3"/>
  <c r="G43" i="3" l="1"/>
  <c r="H42" i="3"/>
  <c r="G44" i="3" l="1"/>
  <c r="H43" i="3"/>
  <c r="G45" i="3" l="1"/>
  <c r="H44" i="3"/>
  <c r="H45" i="3" l="1"/>
  <c r="G46" i="3"/>
  <c r="G47" i="3" l="1"/>
  <c r="H46" i="3"/>
  <c r="G48" i="3" l="1"/>
  <c r="H47" i="3"/>
  <c r="G49" i="3" l="1"/>
  <c r="H48" i="3"/>
  <c r="G50" i="3" l="1"/>
  <c r="H49" i="3"/>
  <c r="G51" i="3" l="1"/>
  <c r="H50" i="3"/>
  <c r="G52" i="3" l="1"/>
  <c r="H51" i="3"/>
  <c r="G53" i="3" l="1"/>
  <c r="H52" i="3"/>
  <c r="G54" i="3" l="1"/>
  <c r="H53" i="3"/>
  <c r="G55" i="3" l="1"/>
  <c r="H54" i="3"/>
  <c r="G56" i="3" l="1"/>
  <c r="H55" i="3"/>
  <c r="G57" i="3" l="1"/>
  <c r="H56" i="3"/>
  <c r="G58" i="3" l="1"/>
  <c r="H57" i="3"/>
  <c r="G59" i="3" l="1"/>
  <c r="H58" i="3"/>
  <c r="G60" i="3" l="1"/>
  <c r="H59" i="3"/>
  <c r="G61" i="3" l="1"/>
  <c r="H60" i="3"/>
  <c r="G62" i="3" l="1"/>
  <c r="H61" i="3"/>
  <c r="G63" i="3" l="1"/>
  <c r="H62" i="3"/>
  <c r="G64" i="3" l="1"/>
  <c r="H63" i="3"/>
  <c r="G65" i="3" l="1"/>
  <c r="H64" i="3"/>
  <c r="G66" i="3" l="1"/>
  <c r="H65" i="3"/>
  <c r="G67" i="3" l="1"/>
  <c r="H66" i="3"/>
  <c r="G68" i="3" l="1"/>
  <c r="H67" i="3"/>
  <c r="G69" i="3" l="1"/>
  <c r="H68" i="3"/>
  <c r="G70" i="3" l="1"/>
  <c r="H69" i="3"/>
  <c r="G71" i="3" l="1"/>
  <c r="H70" i="3"/>
  <c r="G72" i="3" l="1"/>
  <c r="H71" i="3"/>
  <c r="G73" i="3" l="1"/>
  <c r="H72" i="3"/>
  <c r="G74" i="3" l="1"/>
  <c r="H73" i="3"/>
  <c r="G75" i="3" l="1"/>
  <c r="H74" i="3"/>
  <c r="G76" i="3" l="1"/>
  <c r="H75" i="3"/>
  <c r="G77" i="3" l="1"/>
  <c r="H76" i="3"/>
  <c r="G78" i="3" l="1"/>
  <c r="H77" i="3"/>
  <c r="G79" i="3" l="1"/>
  <c r="H78" i="3"/>
  <c r="G80" i="3" l="1"/>
  <c r="H79" i="3"/>
  <c r="G81" i="3" l="1"/>
  <c r="H80" i="3"/>
  <c r="G82" i="3" l="1"/>
  <c r="H81" i="3"/>
  <c r="G83" i="3" l="1"/>
  <c r="H82" i="3"/>
  <c r="G84" i="3" l="1"/>
  <c r="H83" i="3"/>
  <c r="G85" i="3" l="1"/>
  <c r="H84" i="3"/>
  <c r="G86" i="3" l="1"/>
  <c r="H85" i="3"/>
  <c r="G87" i="3" l="1"/>
  <c r="H86" i="3"/>
  <c r="G88" i="3" l="1"/>
  <c r="H87" i="3"/>
  <c r="G89" i="3" l="1"/>
  <c r="H88" i="3"/>
  <c r="G90" i="3" l="1"/>
  <c r="H89" i="3"/>
  <c r="G91" i="3" l="1"/>
  <c r="H90" i="3"/>
  <c r="G92" i="3" l="1"/>
  <c r="H91" i="3"/>
  <c r="G93" i="3" l="1"/>
  <c r="H92" i="3"/>
  <c r="G94" i="3" l="1"/>
  <c r="H93" i="3"/>
  <c r="G95" i="3" l="1"/>
  <c r="H94" i="3"/>
  <c r="G96" i="3" l="1"/>
  <c r="H95" i="3"/>
  <c r="G97" i="3" l="1"/>
  <c r="H96" i="3"/>
  <c r="G98" i="3" l="1"/>
  <c r="H97" i="3"/>
  <c r="G99" i="3" l="1"/>
  <c r="H98" i="3"/>
  <c r="G100" i="3" l="1"/>
  <c r="H99" i="3"/>
  <c r="G101" i="3" l="1"/>
  <c r="H100" i="3"/>
  <c r="G102" i="3" l="1"/>
  <c r="H101" i="3"/>
  <c r="G103" i="3" l="1"/>
  <c r="H102" i="3"/>
  <c r="G104" i="3" l="1"/>
  <c r="H103" i="3"/>
  <c r="G105" i="3" l="1"/>
  <c r="H104" i="3"/>
  <c r="G106" i="3" l="1"/>
  <c r="H105" i="3"/>
  <c r="G107" i="3" l="1"/>
  <c r="H106" i="3"/>
  <c r="G108" i="3" l="1"/>
  <c r="H107" i="3"/>
  <c r="G109" i="3" l="1"/>
  <c r="H108" i="3"/>
  <c r="G110" i="3" l="1"/>
  <c r="H109" i="3"/>
  <c r="G111" i="3" l="1"/>
  <c r="H110" i="3"/>
  <c r="G112" i="3" l="1"/>
  <c r="H111" i="3"/>
  <c r="G113" i="3" l="1"/>
  <c r="H112" i="3"/>
  <c r="G114" i="3" l="1"/>
  <c r="H113" i="3"/>
  <c r="G115" i="3" l="1"/>
  <c r="H114" i="3"/>
  <c r="G116" i="3" l="1"/>
  <c r="H115" i="3"/>
  <c r="G117" i="3" l="1"/>
  <c r="H116" i="3"/>
  <c r="G118" i="3" l="1"/>
  <c r="H117" i="3"/>
  <c r="G119" i="3" l="1"/>
  <c r="H118" i="3"/>
  <c r="G120" i="3" l="1"/>
  <c r="H119" i="3"/>
  <c r="G121" i="3" l="1"/>
  <c r="H120" i="3"/>
  <c r="G122" i="3" l="1"/>
  <c r="H121" i="3"/>
  <c r="G123" i="3" l="1"/>
  <c r="H122" i="3"/>
  <c r="G124" i="3" l="1"/>
  <c r="H123" i="3"/>
  <c r="G125" i="3" l="1"/>
  <c r="H124" i="3"/>
  <c r="G126" i="3" l="1"/>
  <c r="H125" i="3"/>
  <c r="G127" i="3" l="1"/>
  <c r="H126" i="3"/>
  <c r="G128" i="3" l="1"/>
  <c r="H127" i="3"/>
  <c r="G129" i="3" l="1"/>
  <c r="H128" i="3"/>
  <c r="G130" i="3" l="1"/>
  <c r="H129" i="3"/>
  <c r="G131" i="3" l="1"/>
  <c r="H130" i="3"/>
  <c r="G132" i="3" l="1"/>
  <c r="H131" i="3"/>
  <c r="G133" i="3" l="1"/>
  <c r="H132" i="3"/>
  <c r="G134" i="3" l="1"/>
  <c r="H133" i="3"/>
  <c r="G135" i="3" l="1"/>
  <c r="H134" i="3"/>
  <c r="G136" i="3" l="1"/>
  <c r="H135" i="3"/>
  <c r="G137" i="3" l="1"/>
  <c r="H136" i="3"/>
  <c r="G138" i="3" l="1"/>
  <c r="H137" i="3"/>
  <c r="G139" i="3" l="1"/>
  <c r="H138" i="3"/>
  <c r="G140" i="3" l="1"/>
  <c r="H139" i="3"/>
  <c r="G141" i="3" l="1"/>
  <c r="H140" i="3"/>
  <c r="G142" i="3" l="1"/>
  <c r="H141" i="3"/>
  <c r="G143" i="3" l="1"/>
  <c r="H142" i="3"/>
  <c r="G144" i="3" l="1"/>
  <c r="H143" i="3"/>
  <c r="G145" i="3" l="1"/>
  <c r="H144" i="3"/>
  <c r="G146" i="3" l="1"/>
  <c r="H145" i="3"/>
  <c r="G147" i="3" l="1"/>
  <c r="H146" i="3"/>
  <c r="G148" i="3" l="1"/>
  <c r="H147" i="3"/>
  <c r="G149" i="3" l="1"/>
  <c r="H148" i="3"/>
  <c r="G150" i="3" l="1"/>
  <c r="H149" i="3"/>
  <c r="G151" i="3" l="1"/>
  <c r="H150" i="3"/>
  <c r="G152" i="3" l="1"/>
  <c r="H151" i="3"/>
  <c r="G153" i="3" l="1"/>
  <c r="H152" i="3"/>
  <c r="G154" i="3" l="1"/>
  <c r="H153" i="3"/>
  <c r="G155" i="3" l="1"/>
  <c r="H154" i="3"/>
  <c r="G156" i="3" l="1"/>
  <c r="H155" i="3"/>
  <c r="G157" i="3" l="1"/>
  <c r="H156" i="3"/>
  <c r="G158" i="3" l="1"/>
  <c r="H157" i="3"/>
  <c r="G159" i="3" l="1"/>
  <c r="H158" i="3"/>
  <c r="G160" i="3" l="1"/>
  <c r="H159" i="3"/>
  <c r="G161" i="3" l="1"/>
  <c r="H160" i="3"/>
  <c r="G162" i="3" l="1"/>
  <c r="H161" i="3"/>
  <c r="G163" i="3" l="1"/>
  <c r="H162" i="3"/>
  <c r="G164" i="3" l="1"/>
  <c r="H163" i="3"/>
  <c r="G165" i="3" l="1"/>
  <c r="H164" i="3"/>
  <c r="G166" i="3" l="1"/>
  <c r="H165" i="3"/>
  <c r="G167" i="3" l="1"/>
  <c r="H166" i="3"/>
  <c r="G168" i="3" l="1"/>
  <c r="H167" i="3"/>
  <c r="G169" i="3" l="1"/>
  <c r="H168" i="3"/>
  <c r="G170" i="3" l="1"/>
  <c r="H169" i="3"/>
  <c r="G171" i="3" l="1"/>
  <c r="H170" i="3"/>
  <c r="G172" i="3" l="1"/>
  <c r="H171" i="3"/>
  <c r="G173" i="3" l="1"/>
  <c r="H172" i="3"/>
  <c r="G174" i="3" l="1"/>
  <c r="H173" i="3"/>
  <c r="G175" i="3" l="1"/>
  <c r="H174" i="3"/>
  <c r="G176" i="3" l="1"/>
  <c r="H175" i="3"/>
  <c r="G177" i="3" l="1"/>
  <c r="H176" i="3"/>
  <c r="G178" i="3" l="1"/>
  <c r="H177" i="3"/>
  <c r="G179" i="3" l="1"/>
  <c r="H178" i="3"/>
  <c r="G180" i="3" l="1"/>
  <c r="H179" i="3"/>
  <c r="G181" i="3" l="1"/>
  <c r="H180" i="3"/>
  <c r="G182" i="3" l="1"/>
  <c r="H181" i="3"/>
  <c r="G183" i="3" l="1"/>
  <c r="H182" i="3"/>
  <c r="G184" i="3" l="1"/>
  <c r="H183" i="3"/>
  <c r="G185" i="3" l="1"/>
  <c r="H184" i="3"/>
  <c r="G186" i="3" l="1"/>
  <c r="H185" i="3"/>
  <c r="G187" i="3" l="1"/>
  <c r="H186" i="3"/>
  <c r="G188" i="3" l="1"/>
  <c r="H187" i="3"/>
  <c r="G189" i="3" l="1"/>
  <c r="H188" i="3"/>
  <c r="G190" i="3" l="1"/>
  <c r="H189" i="3"/>
  <c r="G191" i="3" l="1"/>
  <c r="H190" i="3"/>
  <c r="G192" i="3" l="1"/>
  <c r="H191" i="3"/>
  <c r="G193" i="3" l="1"/>
  <c r="H192" i="3"/>
  <c r="G194" i="3" l="1"/>
  <c r="H193" i="3"/>
  <c r="G195" i="3" l="1"/>
  <c r="H194" i="3"/>
  <c r="G196" i="3" l="1"/>
  <c r="H195" i="3"/>
  <c r="G197" i="3" l="1"/>
  <c r="H196" i="3"/>
  <c r="G198" i="3" l="1"/>
  <c r="H197" i="3"/>
  <c r="G199" i="3" l="1"/>
  <c r="H198" i="3"/>
  <c r="G200" i="3" l="1"/>
  <c r="H199" i="3"/>
  <c r="G201" i="3" l="1"/>
  <c r="H200" i="3"/>
  <c r="G202" i="3" l="1"/>
  <c r="H201" i="3"/>
  <c r="G203" i="3" l="1"/>
  <c r="H202" i="3"/>
  <c r="G204" i="3" l="1"/>
  <c r="H203" i="3"/>
  <c r="G205" i="3" l="1"/>
  <c r="H204" i="3"/>
  <c r="G206" i="3" l="1"/>
  <c r="H205" i="3"/>
  <c r="G207" i="3" l="1"/>
  <c r="H206" i="3"/>
  <c r="G208" i="3" l="1"/>
  <c r="H207" i="3"/>
  <c r="G209" i="3" l="1"/>
  <c r="H208" i="3"/>
  <c r="G210" i="3" l="1"/>
  <c r="H209" i="3"/>
  <c r="G211" i="3" l="1"/>
  <c r="H210" i="3"/>
  <c r="G212" i="3" l="1"/>
  <c r="H211" i="3"/>
  <c r="G213" i="3" l="1"/>
  <c r="H212" i="3"/>
  <c r="G214" i="3" l="1"/>
  <c r="H213" i="3"/>
  <c r="G215" i="3" l="1"/>
  <c r="H214" i="3"/>
  <c r="G216" i="3" l="1"/>
  <c r="H215" i="3"/>
  <c r="G217" i="3" l="1"/>
  <c r="H216" i="3"/>
  <c r="G218" i="3" l="1"/>
  <c r="H217" i="3"/>
  <c r="G219" i="3" l="1"/>
  <c r="H218" i="3"/>
  <c r="G220" i="3" l="1"/>
  <c r="H219" i="3"/>
  <c r="G221" i="3" l="1"/>
  <c r="H220" i="3"/>
  <c r="G222" i="3" l="1"/>
  <c r="H221" i="3"/>
  <c r="G223" i="3" l="1"/>
  <c r="H222" i="3"/>
  <c r="G224" i="3" l="1"/>
  <c r="H223" i="3"/>
  <c r="G225" i="3" l="1"/>
  <c r="H224" i="3"/>
  <c r="G226" i="3" l="1"/>
  <c r="H225" i="3"/>
  <c r="G227" i="3" l="1"/>
  <c r="H226" i="3"/>
  <c r="G228" i="3" l="1"/>
  <c r="H227" i="3"/>
  <c r="G229" i="3" l="1"/>
  <c r="H228" i="3"/>
  <c r="G230" i="3" l="1"/>
  <c r="H229" i="3"/>
  <c r="G231" i="3" l="1"/>
  <c r="H230" i="3"/>
  <c r="G232" i="3" l="1"/>
  <c r="H231" i="3"/>
  <c r="G233" i="3" l="1"/>
  <c r="H232" i="3"/>
  <c r="G234" i="3" l="1"/>
  <c r="H233" i="3"/>
  <c r="G235" i="3" l="1"/>
  <c r="H234" i="3"/>
  <c r="G236" i="3" l="1"/>
  <c r="H235" i="3"/>
  <c r="G237" i="3" l="1"/>
  <c r="H236" i="3"/>
  <c r="G238" i="3" l="1"/>
  <c r="H237" i="3"/>
  <c r="G239" i="3" l="1"/>
  <c r="H238" i="3"/>
  <c r="G240" i="3" l="1"/>
  <c r="H239" i="3"/>
  <c r="G241" i="3" l="1"/>
  <c r="H240" i="3"/>
  <c r="G242" i="3" l="1"/>
  <c r="H241" i="3"/>
  <c r="G243" i="3" l="1"/>
  <c r="H242" i="3"/>
  <c r="G244" i="3" l="1"/>
  <c r="H243" i="3"/>
  <c r="G245" i="3" l="1"/>
  <c r="H244" i="3"/>
  <c r="G246" i="3" l="1"/>
  <c r="H245" i="3"/>
  <c r="G247" i="3" l="1"/>
  <c r="H246" i="3"/>
  <c r="G248" i="3" l="1"/>
  <c r="H247" i="3"/>
  <c r="G249" i="3" l="1"/>
  <c r="H248" i="3"/>
  <c r="G250" i="3" l="1"/>
  <c r="H249" i="3"/>
  <c r="G251" i="3" l="1"/>
  <c r="H250" i="3"/>
  <c r="G252" i="3" l="1"/>
  <c r="H251" i="3"/>
  <c r="G253" i="3" l="1"/>
  <c r="H252" i="3"/>
  <c r="G254" i="3" l="1"/>
  <c r="H253" i="3"/>
  <c r="G255" i="3" l="1"/>
  <c r="H254" i="3"/>
  <c r="G256" i="3" l="1"/>
  <c r="H255" i="3"/>
  <c r="G257" i="3" l="1"/>
  <c r="H256" i="3"/>
  <c r="G258" i="3" l="1"/>
  <c r="H257" i="3"/>
  <c r="G259" i="3" l="1"/>
  <c r="H258" i="3"/>
  <c r="G260" i="3" l="1"/>
  <c r="H259" i="3"/>
  <c r="G261" i="3" l="1"/>
  <c r="H260" i="3"/>
  <c r="G262" i="3" l="1"/>
  <c r="H261" i="3"/>
  <c r="G263" i="3" l="1"/>
  <c r="H262" i="3"/>
  <c r="G264" i="3" l="1"/>
  <c r="H263" i="3"/>
  <c r="G265" i="3" l="1"/>
  <c r="H264" i="3"/>
  <c r="G266" i="3" l="1"/>
  <c r="H265" i="3"/>
  <c r="G267" i="3" l="1"/>
  <c r="H266" i="3"/>
  <c r="G268" i="3" l="1"/>
  <c r="H267" i="3"/>
  <c r="G269" i="3" l="1"/>
  <c r="H268" i="3"/>
  <c r="G270" i="3" l="1"/>
  <c r="H269" i="3"/>
  <c r="G271" i="3" l="1"/>
  <c r="H270" i="3"/>
  <c r="G272" i="3" l="1"/>
  <c r="H271" i="3"/>
  <c r="G273" i="3" l="1"/>
  <c r="H272" i="3"/>
  <c r="G274" i="3" l="1"/>
  <c r="H273" i="3"/>
  <c r="G275" i="3" l="1"/>
  <c r="H274" i="3"/>
  <c r="G276" i="3" l="1"/>
  <c r="H275" i="3"/>
  <c r="G277" i="3" l="1"/>
  <c r="H276" i="3"/>
  <c r="G278" i="3" l="1"/>
  <c r="H277" i="3"/>
  <c r="G279" i="3" l="1"/>
  <c r="H278" i="3"/>
  <c r="G280" i="3" l="1"/>
  <c r="H279" i="3"/>
  <c r="G281" i="3" l="1"/>
  <c r="H280" i="3"/>
  <c r="G282" i="3" l="1"/>
  <c r="H281" i="3"/>
  <c r="G283" i="3" l="1"/>
  <c r="H282" i="3"/>
  <c r="G284" i="3" l="1"/>
  <c r="H283" i="3"/>
  <c r="G285" i="3" l="1"/>
  <c r="H284" i="3"/>
  <c r="G286" i="3" l="1"/>
  <c r="H285" i="3"/>
  <c r="G287" i="3" l="1"/>
  <c r="H286" i="3"/>
  <c r="G288" i="3" l="1"/>
  <c r="H287" i="3"/>
  <c r="G289" i="3" l="1"/>
  <c r="H288" i="3"/>
  <c r="G290" i="3" l="1"/>
  <c r="H289" i="3"/>
  <c r="G291" i="3" l="1"/>
  <c r="H290" i="3"/>
  <c r="G292" i="3" l="1"/>
  <c r="H291" i="3"/>
  <c r="G293" i="3" l="1"/>
  <c r="H292" i="3"/>
  <c r="G294" i="3" l="1"/>
  <c r="H293" i="3"/>
  <c r="G295" i="3" l="1"/>
  <c r="H294" i="3"/>
  <c r="G296" i="3" l="1"/>
  <c r="H295" i="3"/>
  <c r="G297" i="3" l="1"/>
  <c r="H296" i="3"/>
  <c r="G298" i="3" l="1"/>
  <c r="H297" i="3"/>
  <c r="G299" i="3" l="1"/>
  <c r="H298" i="3"/>
  <c r="G300" i="3" l="1"/>
  <c r="H299" i="3"/>
  <c r="G301" i="3" l="1"/>
  <c r="H300" i="3"/>
  <c r="G302" i="3" l="1"/>
  <c r="H301" i="3"/>
  <c r="G303" i="3" l="1"/>
  <c r="H302" i="3"/>
  <c r="G304" i="3" l="1"/>
  <c r="H303" i="3"/>
  <c r="G305" i="3" l="1"/>
  <c r="H304" i="3"/>
  <c r="G306" i="3" l="1"/>
  <c r="H305" i="3"/>
  <c r="G307" i="3" l="1"/>
  <c r="H306" i="3"/>
  <c r="G308" i="3" l="1"/>
  <c r="H307" i="3"/>
  <c r="G309" i="3" l="1"/>
  <c r="H308" i="3"/>
  <c r="G310" i="3" l="1"/>
  <c r="H309" i="3"/>
  <c r="G311" i="3" l="1"/>
  <c r="H310" i="3"/>
  <c r="G312" i="3" l="1"/>
  <c r="H311" i="3"/>
  <c r="G313" i="3" l="1"/>
  <c r="H312" i="3"/>
  <c r="G314" i="3" l="1"/>
  <c r="H313" i="3"/>
  <c r="G315" i="3" l="1"/>
  <c r="H314" i="3"/>
  <c r="G316" i="3" l="1"/>
  <c r="H315" i="3"/>
  <c r="G317" i="3" l="1"/>
  <c r="H316" i="3"/>
  <c r="G318" i="3" l="1"/>
  <c r="H317" i="3"/>
  <c r="G319" i="3" l="1"/>
  <c r="H318" i="3"/>
  <c r="G320" i="3" l="1"/>
  <c r="H319" i="3"/>
  <c r="G321" i="3" l="1"/>
  <c r="H320" i="3"/>
  <c r="G322" i="3" l="1"/>
  <c r="H321" i="3"/>
  <c r="G323" i="3" l="1"/>
  <c r="H322" i="3"/>
  <c r="G324" i="3" l="1"/>
  <c r="H323" i="3"/>
  <c r="G325" i="3" l="1"/>
  <c r="H324" i="3"/>
  <c r="G326" i="3" l="1"/>
  <c r="H325" i="3"/>
  <c r="G327" i="3" l="1"/>
  <c r="H326" i="3"/>
  <c r="G328" i="3" l="1"/>
  <c r="H327" i="3"/>
  <c r="G329" i="3" l="1"/>
  <c r="H328" i="3"/>
  <c r="G330" i="3" l="1"/>
  <c r="H329" i="3"/>
  <c r="G331" i="3" l="1"/>
  <c r="H330" i="3"/>
  <c r="G332" i="3" l="1"/>
  <c r="H331" i="3"/>
  <c r="G333" i="3" l="1"/>
  <c r="H332" i="3"/>
  <c r="G334" i="3" l="1"/>
  <c r="H333" i="3"/>
  <c r="G335" i="3" l="1"/>
  <c r="H334" i="3"/>
  <c r="G336" i="3" l="1"/>
  <c r="H335" i="3"/>
  <c r="G337" i="3" l="1"/>
  <c r="H336" i="3"/>
  <c r="G338" i="3" l="1"/>
  <c r="H337" i="3"/>
  <c r="G339" i="3" l="1"/>
  <c r="H338" i="3"/>
  <c r="G340" i="3" l="1"/>
  <c r="H339" i="3"/>
  <c r="G341" i="3" l="1"/>
  <c r="H340" i="3"/>
  <c r="G342" i="3" l="1"/>
  <c r="H341" i="3"/>
  <c r="G343" i="3" l="1"/>
  <c r="H342" i="3"/>
  <c r="G344" i="3" l="1"/>
  <c r="H343" i="3"/>
  <c r="G345" i="3" l="1"/>
  <c r="H344" i="3"/>
  <c r="G346" i="3" l="1"/>
  <c r="H345" i="3"/>
  <c r="G347" i="3" l="1"/>
  <c r="H346" i="3"/>
  <c r="G348" i="3" l="1"/>
  <c r="H347" i="3"/>
  <c r="G349" i="3" l="1"/>
  <c r="H348" i="3"/>
  <c r="G350" i="3" l="1"/>
  <c r="H349" i="3"/>
  <c r="G351" i="3" l="1"/>
  <c r="H350" i="3"/>
  <c r="G352" i="3" l="1"/>
  <c r="H351" i="3"/>
  <c r="G353" i="3" l="1"/>
  <c r="H352" i="3"/>
  <c r="G354" i="3" l="1"/>
  <c r="H353" i="3"/>
  <c r="G355" i="3" l="1"/>
  <c r="H354" i="3"/>
  <c r="G356" i="3" l="1"/>
  <c r="H355" i="3"/>
  <c r="G357" i="3" l="1"/>
  <c r="H356" i="3"/>
  <c r="G358" i="3" l="1"/>
  <c r="H357" i="3"/>
  <c r="G359" i="3" l="1"/>
  <c r="H358" i="3"/>
  <c r="G360" i="3" l="1"/>
  <c r="H359" i="3"/>
  <c r="G361" i="3" l="1"/>
  <c r="H360" i="3"/>
  <c r="G362" i="3" l="1"/>
  <c r="H361" i="3"/>
  <c r="G363" i="3" l="1"/>
  <c r="H362" i="3"/>
  <c r="G364" i="3" l="1"/>
  <c r="H363" i="3"/>
  <c r="G365" i="3" l="1"/>
  <c r="H364" i="3"/>
  <c r="G366" i="3" l="1"/>
  <c r="H365" i="3"/>
  <c r="G367" i="3" l="1"/>
  <c r="H366" i="3"/>
  <c r="G368" i="3" l="1"/>
  <c r="H367" i="3"/>
  <c r="G369" i="3" l="1"/>
  <c r="H368" i="3"/>
  <c r="G370" i="3" l="1"/>
  <c r="H369" i="3"/>
  <c r="G371" i="3" l="1"/>
  <c r="H370" i="3"/>
  <c r="G372" i="3" l="1"/>
  <c r="H371" i="3"/>
  <c r="G373" i="3" l="1"/>
  <c r="H372" i="3"/>
  <c r="G374" i="3" l="1"/>
  <c r="H373" i="3"/>
  <c r="G375" i="3" l="1"/>
  <c r="H374" i="3"/>
  <c r="G376" i="3" l="1"/>
  <c r="H375" i="3"/>
  <c r="G377" i="3" l="1"/>
  <c r="H376" i="3"/>
  <c r="G378" i="3" l="1"/>
  <c r="H377" i="3"/>
  <c r="G379" i="3" l="1"/>
  <c r="H378" i="3"/>
  <c r="G380" i="3" l="1"/>
  <c r="H379" i="3"/>
  <c r="G381" i="3" l="1"/>
  <c r="H380" i="3"/>
  <c r="G382" i="3" l="1"/>
  <c r="H381" i="3"/>
  <c r="G383" i="3" l="1"/>
  <c r="H382" i="3"/>
  <c r="G384" i="3" l="1"/>
  <c r="H383" i="3"/>
  <c r="G385" i="3" l="1"/>
  <c r="H384" i="3"/>
  <c r="G386" i="3" l="1"/>
  <c r="H385" i="3"/>
  <c r="G387" i="3" l="1"/>
  <c r="H386" i="3"/>
  <c r="G388" i="3" l="1"/>
  <c r="H387" i="3"/>
  <c r="G389" i="3" l="1"/>
  <c r="H388" i="3"/>
  <c r="G390" i="3" l="1"/>
  <c r="H389" i="3"/>
  <c r="G391" i="3" l="1"/>
  <c r="H390" i="3"/>
  <c r="G392" i="3" l="1"/>
  <c r="H391" i="3"/>
  <c r="G393" i="3" l="1"/>
  <c r="H392" i="3"/>
  <c r="G394" i="3" l="1"/>
  <c r="H393" i="3"/>
  <c r="G395" i="3" l="1"/>
  <c r="H394" i="3"/>
  <c r="G396" i="3" l="1"/>
  <c r="H395" i="3"/>
  <c r="G397" i="3" l="1"/>
  <c r="H396" i="3"/>
  <c r="G398" i="3" l="1"/>
  <c r="H397" i="3"/>
  <c r="G399" i="3" l="1"/>
  <c r="H398" i="3"/>
  <c r="G400" i="3" l="1"/>
  <c r="H399" i="3"/>
  <c r="G401" i="3" l="1"/>
  <c r="H400" i="3"/>
  <c r="G402" i="3" l="1"/>
  <c r="H401" i="3"/>
  <c r="G403" i="3" l="1"/>
  <c r="H402" i="3"/>
  <c r="G404" i="3" l="1"/>
  <c r="H403" i="3"/>
  <c r="G405" i="3" l="1"/>
  <c r="H404" i="3"/>
  <c r="G406" i="3" l="1"/>
  <c r="H405" i="3"/>
  <c r="G407" i="3" l="1"/>
  <c r="H406" i="3"/>
  <c r="G408" i="3" l="1"/>
  <c r="H407" i="3"/>
  <c r="G409" i="3" l="1"/>
  <c r="H408" i="3"/>
  <c r="G410" i="3" l="1"/>
  <c r="H409" i="3"/>
  <c r="G411" i="3" l="1"/>
  <c r="H410" i="3"/>
  <c r="G412" i="3" l="1"/>
  <c r="H411" i="3"/>
  <c r="G413" i="3" l="1"/>
  <c r="H412" i="3"/>
  <c r="G414" i="3" l="1"/>
  <c r="H413" i="3"/>
  <c r="G415" i="3" l="1"/>
  <c r="H414" i="3"/>
  <c r="G416" i="3" l="1"/>
  <c r="H415" i="3"/>
  <c r="G417" i="3" l="1"/>
  <c r="H416" i="3"/>
  <c r="G418" i="3" l="1"/>
  <c r="H417" i="3"/>
  <c r="G419" i="3" l="1"/>
  <c r="H418" i="3"/>
  <c r="G420" i="3" l="1"/>
  <c r="H419" i="3"/>
  <c r="G421" i="3" l="1"/>
  <c r="H420" i="3"/>
  <c r="G422" i="3" l="1"/>
  <c r="H421" i="3"/>
  <c r="G423" i="3" l="1"/>
  <c r="H422" i="3"/>
  <c r="G424" i="3" l="1"/>
  <c r="H423" i="3"/>
  <c r="G425" i="3" l="1"/>
  <c r="H424" i="3"/>
  <c r="G426" i="3" l="1"/>
  <c r="H425" i="3"/>
  <c r="G427" i="3" l="1"/>
  <c r="H426" i="3"/>
  <c r="G428" i="3" l="1"/>
  <c r="H427" i="3"/>
  <c r="G429" i="3" l="1"/>
  <c r="H428" i="3"/>
  <c r="G430" i="3" l="1"/>
  <c r="H429" i="3"/>
  <c r="G431" i="3" l="1"/>
  <c r="H430" i="3"/>
  <c r="G432" i="3" l="1"/>
  <c r="H431" i="3"/>
  <c r="G433" i="3" l="1"/>
  <c r="H432" i="3"/>
  <c r="G434" i="3" l="1"/>
  <c r="H433" i="3"/>
  <c r="G435" i="3" l="1"/>
  <c r="H434" i="3"/>
  <c r="G436" i="3" l="1"/>
  <c r="H435" i="3"/>
  <c r="G437" i="3" l="1"/>
  <c r="H436" i="3"/>
  <c r="G438" i="3" l="1"/>
  <c r="H437" i="3"/>
  <c r="G439" i="3" l="1"/>
  <c r="H438" i="3"/>
  <c r="G440" i="3" l="1"/>
  <c r="H439" i="3"/>
  <c r="G441" i="3" l="1"/>
  <c r="H440" i="3"/>
  <c r="G442" i="3" l="1"/>
  <c r="H441" i="3"/>
  <c r="G443" i="3" l="1"/>
  <c r="H442" i="3"/>
  <c r="G444" i="3" l="1"/>
  <c r="H443" i="3"/>
  <c r="G445" i="3" l="1"/>
  <c r="H444" i="3"/>
  <c r="G446" i="3" l="1"/>
  <c r="H445" i="3"/>
  <c r="G447" i="3" l="1"/>
  <c r="H446" i="3"/>
  <c r="G448" i="3" l="1"/>
  <c r="H447" i="3"/>
  <c r="G449" i="3" l="1"/>
  <c r="H448" i="3"/>
  <c r="G450" i="3" l="1"/>
  <c r="H449" i="3"/>
  <c r="G451" i="3" l="1"/>
  <c r="H450" i="3"/>
  <c r="G452" i="3" l="1"/>
  <c r="H451" i="3"/>
  <c r="G453" i="3" l="1"/>
  <c r="H452" i="3"/>
  <c r="G454" i="3" l="1"/>
  <c r="H453" i="3"/>
  <c r="G455" i="3" l="1"/>
  <c r="H454" i="3"/>
  <c r="G456" i="3" l="1"/>
  <c r="H455" i="3"/>
  <c r="G457" i="3" l="1"/>
  <c r="H456" i="3"/>
  <c r="G458" i="3" l="1"/>
  <c r="H457" i="3"/>
  <c r="G459" i="3" l="1"/>
  <c r="H458" i="3"/>
  <c r="G460" i="3" l="1"/>
  <c r="H459" i="3"/>
  <c r="G461" i="3" l="1"/>
  <c r="H460" i="3"/>
  <c r="G462" i="3" l="1"/>
  <c r="H461" i="3"/>
  <c r="G463" i="3" l="1"/>
  <c r="H462" i="3"/>
  <c r="G464" i="3" l="1"/>
  <c r="H463" i="3"/>
  <c r="G465" i="3" l="1"/>
  <c r="H464" i="3"/>
  <c r="G466" i="3" l="1"/>
  <c r="H465" i="3"/>
  <c r="G467" i="3" l="1"/>
  <c r="H466" i="3"/>
  <c r="G468" i="3" l="1"/>
  <c r="H467" i="3"/>
  <c r="G469" i="3" l="1"/>
  <c r="H468" i="3"/>
  <c r="G470" i="3" l="1"/>
  <c r="H469" i="3"/>
  <c r="G471" i="3" l="1"/>
  <c r="H470" i="3"/>
  <c r="G472" i="3" l="1"/>
  <c r="H471" i="3"/>
  <c r="G473" i="3" l="1"/>
  <c r="H472" i="3"/>
  <c r="G474" i="3" l="1"/>
  <c r="H473" i="3"/>
  <c r="G475" i="3" l="1"/>
  <c r="H474" i="3"/>
  <c r="G476" i="3" l="1"/>
  <c r="H475" i="3"/>
  <c r="G477" i="3" l="1"/>
  <c r="H476" i="3"/>
  <c r="G478" i="3" l="1"/>
  <c r="H477" i="3"/>
  <c r="G479" i="3" l="1"/>
  <c r="H478" i="3"/>
  <c r="G480" i="3" l="1"/>
  <c r="H479" i="3"/>
  <c r="G481" i="3" l="1"/>
  <c r="H480" i="3"/>
  <c r="G482" i="3" l="1"/>
  <c r="H481" i="3"/>
  <c r="G483" i="3" l="1"/>
  <c r="H482" i="3"/>
  <c r="G484" i="3" l="1"/>
  <c r="H483" i="3"/>
  <c r="G485" i="3" l="1"/>
  <c r="H484" i="3"/>
  <c r="G486" i="3" l="1"/>
  <c r="H485" i="3"/>
  <c r="G487" i="3" l="1"/>
  <c r="H486" i="3"/>
  <c r="G488" i="3" l="1"/>
  <c r="H487" i="3"/>
  <c r="G489" i="3" l="1"/>
  <c r="H488" i="3"/>
  <c r="G490" i="3" l="1"/>
  <c r="H489" i="3"/>
  <c r="G491" i="3" l="1"/>
  <c r="H490" i="3"/>
  <c r="G492" i="3" l="1"/>
  <c r="H491" i="3"/>
  <c r="G493" i="3" l="1"/>
  <c r="H492" i="3"/>
  <c r="G494" i="3" l="1"/>
  <c r="H493" i="3"/>
  <c r="G495" i="3" l="1"/>
  <c r="H494" i="3"/>
  <c r="G496" i="3" l="1"/>
  <c r="H495" i="3"/>
  <c r="G497" i="3" l="1"/>
  <c r="H496" i="3"/>
  <c r="G498" i="3" l="1"/>
  <c r="H497" i="3"/>
  <c r="G499" i="3" l="1"/>
  <c r="H498" i="3"/>
  <c r="G500" i="3" l="1"/>
  <c r="H499" i="3"/>
  <c r="G501" i="3" l="1"/>
  <c r="H500" i="3"/>
  <c r="G502" i="3" l="1"/>
  <c r="H501" i="3"/>
  <c r="G503" i="3" l="1"/>
  <c r="H502" i="3"/>
  <c r="G504" i="3" l="1"/>
  <c r="H503" i="3"/>
  <c r="G505" i="3" l="1"/>
  <c r="H504" i="3"/>
  <c r="G506" i="3" l="1"/>
  <c r="H505" i="3"/>
  <c r="G507" i="3" l="1"/>
  <c r="H506" i="3"/>
  <c r="G508" i="3" l="1"/>
  <c r="H507" i="3"/>
  <c r="G509" i="3" l="1"/>
  <c r="H508" i="3"/>
  <c r="G510" i="3" l="1"/>
  <c r="H509" i="3"/>
  <c r="G511" i="3" l="1"/>
  <c r="H510" i="3"/>
  <c r="G512" i="3" l="1"/>
  <c r="H511" i="3"/>
  <c r="G513" i="3" l="1"/>
  <c r="H512" i="3"/>
  <c r="G514" i="3" l="1"/>
  <c r="H513" i="3"/>
  <c r="G515" i="3" l="1"/>
  <c r="H514" i="3"/>
  <c r="G516" i="3" l="1"/>
  <c r="H515" i="3"/>
  <c r="G517" i="3" l="1"/>
  <c r="H516" i="3"/>
  <c r="G518" i="3" l="1"/>
  <c r="H517" i="3"/>
  <c r="G519" i="3" l="1"/>
  <c r="H518" i="3"/>
  <c r="G520" i="3" l="1"/>
  <c r="H519" i="3"/>
  <c r="G521" i="3" l="1"/>
  <c r="H520" i="3"/>
  <c r="G522" i="3" l="1"/>
  <c r="H521" i="3"/>
  <c r="G523" i="3" l="1"/>
  <c r="H522" i="3"/>
  <c r="G524" i="3" l="1"/>
  <c r="H523" i="3"/>
  <c r="G525" i="3" l="1"/>
  <c r="H524" i="3"/>
  <c r="G526" i="3" l="1"/>
  <c r="H525" i="3"/>
  <c r="G527" i="3" l="1"/>
  <c r="H526" i="3"/>
  <c r="G528" i="3" l="1"/>
  <c r="H527" i="3"/>
  <c r="G529" i="3" l="1"/>
  <c r="H528" i="3"/>
  <c r="G530" i="3" l="1"/>
  <c r="H529" i="3"/>
  <c r="G531" i="3" l="1"/>
  <c r="H530" i="3"/>
  <c r="G532" i="3" l="1"/>
  <c r="H531" i="3"/>
  <c r="G533" i="3" l="1"/>
  <c r="H532" i="3"/>
  <c r="G534" i="3" l="1"/>
  <c r="H533" i="3"/>
  <c r="G535" i="3" l="1"/>
  <c r="H534" i="3"/>
  <c r="G536" i="3" l="1"/>
  <c r="H535" i="3"/>
  <c r="G537" i="3" l="1"/>
  <c r="H536" i="3"/>
  <c r="G538" i="3" l="1"/>
  <c r="H537" i="3"/>
  <c r="G539" i="3" l="1"/>
  <c r="H538" i="3"/>
  <c r="G540" i="3" l="1"/>
  <c r="H539" i="3"/>
  <c r="G541" i="3" l="1"/>
  <c r="H540" i="3"/>
  <c r="G542" i="3" l="1"/>
  <c r="H541" i="3"/>
  <c r="G543" i="3" l="1"/>
  <c r="H542" i="3"/>
  <c r="G544" i="3" l="1"/>
  <c r="H543" i="3"/>
  <c r="G545" i="3" l="1"/>
  <c r="H544" i="3"/>
  <c r="G546" i="3" l="1"/>
  <c r="H545" i="3"/>
  <c r="G547" i="3" l="1"/>
  <c r="H546" i="3"/>
  <c r="G548" i="3" l="1"/>
  <c r="H547" i="3"/>
  <c r="G549" i="3" l="1"/>
  <c r="H548" i="3"/>
  <c r="G550" i="3" l="1"/>
  <c r="H549" i="3"/>
  <c r="G551" i="3" l="1"/>
  <c r="H550" i="3"/>
  <c r="G552" i="3" l="1"/>
  <c r="H551" i="3"/>
  <c r="G553" i="3" l="1"/>
  <c r="H552" i="3"/>
  <c r="G554" i="3" l="1"/>
  <c r="H553" i="3"/>
  <c r="G555" i="3" l="1"/>
  <c r="H554" i="3"/>
  <c r="G556" i="3" l="1"/>
  <c r="H555" i="3"/>
  <c r="G557" i="3" l="1"/>
  <c r="H556" i="3"/>
  <c r="G558" i="3" l="1"/>
  <c r="H557" i="3"/>
  <c r="G559" i="3" l="1"/>
  <c r="H558" i="3"/>
  <c r="G560" i="3" l="1"/>
  <c r="H559" i="3"/>
  <c r="G561" i="3" l="1"/>
  <c r="H560" i="3"/>
  <c r="G562" i="3" l="1"/>
  <c r="H561" i="3"/>
  <c r="G563" i="3" l="1"/>
  <c r="H562" i="3"/>
  <c r="G564" i="3" l="1"/>
  <c r="H563" i="3"/>
  <c r="G565" i="3" l="1"/>
  <c r="H564" i="3"/>
  <c r="G566" i="3" l="1"/>
  <c r="H565" i="3"/>
  <c r="G567" i="3" l="1"/>
  <c r="H566" i="3"/>
  <c r="G568" i="3" l="1"/>
  <c r="H567" i="3"/>
  <c r="G569" i="3" l="1"/>
  <c r="H568" i="3"/>
  <c r="G570" i="3" l="1"/>
  <c r="H569" i="3"/>
  <c r="G571" i="3" l="1"/>
  <c r="H570" i="3"/>
  <c r="G572" i="3" l="1"/>
  <c r="H571" i="3"/>
  <c r="G573" i="3" l="1"/>
  <c r="H572" i="3"/>
  <c r="G574" i="3" l="1"/>
  <c r="H573" i="3"/>
  <c r="G575" i="3" l="1"/>
  <c r="H574" i="3"/>
  <c r="G576" i="3" l="1"/>
  <c r="H575" i="3"/>
  <c r="G577" i="3" l="1"/>
  <c r="H576" i="3"/>
  <c r="G578" i="3" l="1"/>
  <c r="H577" i="3"/>
  <c r="G579" i="3" l="1"/>
  <c r="H578" i="3"/>
  <c r="G580" i="3" l="1"/>
  <c r="H579" i="3"/>
  <c r="G581" i="3" l="1"/>
  <c r="H580" i="3"/>
  <c r="G582" i="3" l="1"/>
  <c r="H581" i="3"/>
  <c r="G583" i="3" l="1"/>
  <c r="H582" i="3"/>
  <c r="G584" i="3" l="1"/>
  <c r="H583" i="3"/>
  <c r="G585" i="3" l="1"/>
  <c r="H584" i="3"/>
  <c r="G586" i="3" l="1"/>
  <c r="H585" i="3"/>
  <c r="G587" i="3" l="1"/>
  <c r="H586" i="3"/>
  <c r="G588" i="3" l="1"/>
  <c r="H587" i="3"/>
  <c r="G589" i="3" l="1"/>
  <c r="H588" i="3"/>
  <c r="G590" i="3" l="1"/>
  <c r="H589" i="3"/>
  <c r="G591" i="3" l="1"/>
  <c r="H590" i="3"/>
  <c r="G592" i="3" l="1"/>
  <c r="H591" i="3"/>
  <c r="G593" i="3" l="1"/>
  <c r="H592" i="3"/>
  <c r="G594" i="3" l="1"/>
  <c r="H593" i="3"/>
  <c r="G595" i="3" l="1"/>
  <c r="H594" i="3"/>
  <c r="G596" i="3" l="1"/>
  <c r="H595" i="3"/>
  <c r="G597" i="3" l="1"/>
  <c r="H596" i="3"/>
  <c r="G598" i="3" l="1"/>
  <c r="H597" i="3"/>
  <c r="G599" i="3" l="1"/>
  <c r="H598" i="3"/>
  <c r="G600" i="3" l="1"/>
  <c r="H599" i="3"/>
  <c r="G601" i="3" l="1"/>
  <c r="H600" i="3"/>
  <c r="G602" i="3" l="1"/>
  <c r="H601" i="3"/>
  <c r="G603" i="3" l="1"/>
  <c r="H602" i="3"/>
  <c r="G604" i="3" l="1"/>
  <c r="H603" i="3"/>
  <c r="G605" i="3" l="1"/>
  <c r="H604" i="3"/>
  <c r="G606" i="3" l="1"/>
  <c r="H605" i="3"/>
  <c r="G607" i="3" l="1"/>
  <c r="H606" i="3"/>
  <c r="G608" i="3" l="1"/>
  <c r="H607" i="3"/>
  <c r="G609" i="3" l="1"/>
  <c r="H608" i="3"/>
  <c r="G610" i="3" l="1"/>
  <c r="H609" i="3"/>
  <c r="G611" i="3" l="1"/>
  <c r="H610" i="3"/>
  <c r="G612" i="3" l="1"/>
  <c r="H611" i="3"/>
  <c r="G613" i="3" l="1"/>
  <c r="H612" i="3"/>
  <c r="G614" i="3" l="1"/>
  <c r="H613" i="3"/>
  <c r="G615" i="3" l="1"/>
  <c r="H614" i="3"/>
  <c r="G616" i="3" l="1"/>
  <c r="H615" i="3"/>
  <c r="G617" i="3" l="1"/>
  <c r="H616" i="3"/>
  <c r="G618" i="3" l="1"/>
  <c r="H617" i="3"/>
  <c r="G619" i="3" l="1"/>
  <c r="H618" i="3"/>
  <c r="G620" i="3" l="1"/>
  <c r="H619" i="3"/>
  <c r="G621" i="3" l="1"/>
  <c r="H620" i="3"/>
  <c r="G622" i="3" l="1"/>
  <c r="H621" i="3"/>
  <c r="G623" i="3" l="1"/>
  <c r="H622" i="3"/>
  <c r="G624" i="3" l="1"/>
  <c r="H623" i="3"/>
  <c r="G625" i="3" l="1"/>
  <c r="H624" i="3"/>
  <c r="G626" i="3" l="1"/>
  <c r="H625" i="3"/>
  <c r="G627" i="3" l="1"/>
  <c r="H626" i="3"/>
  <c r="G628" i="3" l="1"/>
  <c r="H627" i="3"/>
  <c r="G629" i="3" l="1"/>
  <c r="H628" i="3"/>
  <c r="G630" i="3" l="1"/>
  <c r="H629" i="3"/>
  <c r="G631" i="3" l="1"/>
  <c r="H630" i="3"/>
  <c r="G632" i="3" l="1"/>
  <c r="H631" i="3"/>
  <c r="G633" i="3" l="1"/>
  <c r="H632" i="3"/>
  <c r="G634" i="3" l="1"/>
  <c r="H633" i="3"/>
  <c r="G635" i="3" l="1"/>
  <c r="H634" i="3"/>
  <c r="G636" i="3" l="1"/>
  <c r="H635" i="3"/>
  <c r="G637" i="3" l="1"/>
  <c r="H636" i="3"/>
  <c r="G638" i="3" l="1"/>
  <c r="H637" i="3"/>
  <c r="G639" i="3" l="1"/>
  <c r="H638" i="3"/>
  <c r="G640" i="3" l="1"/>
  <c r="H639" i="3"/>
  <c r="G641" i="3" l="1"/>
  <c r="H640" i="3"/>
  <c r="G642" i="3" l="1"/>
  <c r="H641" i="3"/>
  <c r="G643" i="3" l="1"/>
  <c r="H642" i="3"/>
  <c r="G644" i="3" l="1"/>
  <c r="H643" i="3"/>
  <c r="G645" i="3" l="1"/>
  <c r="H644" i="3"/>
  <c r="G646" i="3" l="1"/>
  <c r="H645" i="3"/>
  <c r="G647" i="3" l="1"/>
  <c r="H646" i="3"/>
  <c r="G648" i="3" l="1"/>
  <c r="H647" i="3"/>
  <c r="G649" i="3" l="1"/>
  <c r="H648" i="3"/>
  <c r="G650" i="3" l="1"/>
  <c r="H649" i="3"/>
  <c r="G651" i="3" l="1"/>
  <c r="H650" i="3"/>
  <c r="G652" i="3" l="1"/>
  <c r="H651" i="3"/>
  <c r="G653" i="3" l="1"/>
  <c r="H652" i="3"/>
  <c r="G654" i="3" l="1"/>
  <c r="H653" i="3"/>
  <c r="G655" i="3" l="1"/>
  <c r="H654" i="3"/>
  <c r="G656" i="3" l="1"/>
  <c r="H655" i="3"/>
  <c r="G657" i="3" l="1"/>
  <c r="H656" i="3"/>
  <c r="G658" i="3" l="1"/>
  <c r="H657" i="3"/>
  <c r="G659" i="3" l="1"/>
  <c r="H658" i="3"/>
  <c r="G660" i="3" l="1"/>
  <c r="H659" i="3"/>
  <c r="G661" i="3" l="1"/>
  <c r="H660" i="3"/>
  <c r="G662" i="3" l="1"/>
  <c r="H661" i="3"/>
  <c r="G663" i="3" l="1"/>
  <c r="H662" i="3"/>
  <c r="G664" i="3" l="1"/>
  <c r="H663" i="3"/>
  <c r="G665" i="3" l="1"/>
  <c r="H664" i="3"/>
  <c r="G666" i="3" l="1"/>
  <c r="H665" i="3"/>
  <c r="G667" i="3" l="1"/>
  <c r="H666" i="3"/>
  <c r="G668" i="3" l="1"/>
  <c r="H667" i="3"/>
  <c r="G669" i="3" l="1"/>
  <c r="H668" i="3"/>
  <c r="G670" i="3" l="1"/>
  <c r="H669" i="3"/>
  <c r="G671" i="3" l="1"/>
  <c r="H670" i="3"/>
  <c r="G672" i="3" l="1"/>
  <c r="H671" i="3"/>
  <c r="G673" i="3" l="1"/>
  <c r="H672" i="3"/>
  <c r="G674" i="3" l="1"/>
  <c r="H673" i="3"/>
  <c r="G675" i="3" l="1"/>
  <c r="H674" i="3"/>
  <c r="G676" i="3" l="1"/>
  <c r="H675" i="3"/>
  <c r="G677" i="3" l="1"/>
  <c r="H676" i="3"/>
  <c r="G678" i="3" l="1"/>
  <c r="H677" i="3"/>
  <c r="G679" i="3" l="1"/>
  <c r="H678" i="3"/>
  <c r="G680" i="3" l="1"/>
  <c r="H679" i="3"/>
  <c r="G681" i="3" l="1"/>
  <c r="H680" i="3"/>
  <c r="G682" i="3" l="1"/>
  <c r="H681" i="3"/>
  <c r="G683" i="3" l="1"/>
  <c r="H682" i="3"/>
  <c r="G684" i="3" l="1"/>
  <c r="H683" i="3"/>
  <c r="G685" i="3" l="1"/>
  <c r="H684" i="3"/>
  <c r="G686" i="3" l="1"/>
  <c r="H685" i="3"/>
  <c r="G687" i="3" l="1"/>
  <c r="H686" i="3"/>
  <c r="G688" i="3" l="1"/>
  <c r="H687" i="3"/>
  <c r="G689" i="3" l="1"/>
  <c r="H688" i="3"/>
  <c r="G690" i="3" l="1"/>
  <c r="H689" i="3"/>
  <c r="G691" i="3" l="1"/>
  <c r="H690" i="3"/>
  <c r="G692" i="3" l="1"/>
  <c r="H691" i="3"/>
  <c r="G693" i="3" l="1"/>
  <c r="H692" i="3"/>
  <c r="G694" i="3" l="1"/>
  <c r="H693" i="3"/>
  <c r="G695" i="3" l="1"/>
  <c r="H694" i="3"/>
  <c r="G696" i="3" l="1"/>
  <c r="H695" i="3"/>
  <c r="G697" i="3" l="1"/>
  <c r="H696" i="3"/>
  <c r="G698" i="3" l="1"/>
  <c r="H697" i="3"/>
  <c r="G699" i="3" l="1"/>
  <c r="H698" i="3"/>
  <c r="G700" i="3" l="1"/>
  <c r="H699" i="3"/>
  <c r="G701" i="3" l="1"/>
  <c r="H700" i="3"/>
  <c r="G702" i="3" l="1"/>
  <c r="H701" i="3"/>
  <c r="G703" i="3" l="1"/>
  <c r="H702" i="3"/>
  <c r="G704" i="3" l="1"/>
  <c r="H703" i="3"/>
  <c r="G705" i="3" l="1"/>
  <c r="H704" i="3"/>
  <c r="G706" i="3" l="1"/>
  <c r="H705" i="3"/>
  <c r="G707" i="3" l="1"/>
  <c r="H706" i="3"/>
  <c r="G708" i="3" l="1"/>
  <c r="H707" i="3"/>
  <c r="G709" i="3" l="1"/>
  <c r="H708" i="3"/>
  <c r="G710" i="3" l="1"/>
  <c r="H709" i="3"/>
  <c r="G711" i="3" l="1"/>
  <c r="H710" i="3"/>
  <c r="G712" i="3" l="1"/>
  <c r="H711" i="3"/>
  <c r="G713" i="3" l="1"/>
  <c r="H712" i="3"/>
  <c r="G714" i="3" l="1"/>
  <c r="H713" i="3"/>
  <c r="G715" i="3" l="1"/>
  <c r="H714" i="3"/>
  <c r="G716" i="3" l="1"/>
  <c r="H715" i="3"/>
  <c r="G717" i="3" l="1"/>
  <c r="H716" i="3"/>
  <c r="G718" i="3" l="1"/>
  <c r="H717" i="3"/>
  <c r="G719" i="3" l="1"/>
  <c r="H718" i="3"/>
  <c r="G720" i="3" l="1"/>
  <c r="H719" i="3"/>
  <c r="G721" i="3" l="1"/>
  <c r="H720" i="3"/>
  <c r="G722" i="3" l="1"/>
  <c r="H721" i="3"/>
  <c r="G723" i="3" l="1"/>
  <c r="H722" i="3"/>
  <c r="G724" i="3" l="1"/>
  <c r="H723" i="3"/>
  <c r="G725" i="3" l="1"/>
  <c r="H724" i="3"/>
  <c r="G726" i="3" l="1"/>
  <c r="H725" i="3"/>
  <c r="G727" i="3" l="1"/>
  <c r="H726" i="3"/>
  <c r="G728" i="3" l="1"/>
  <c r="H727" i="3"/>
  <c r="G729" i="3" l="1"/>
  <c r="H728" i="3"/>
  <c r="G730" i="3" l="1"/>
  <c r="H729" i="3"/>
  <c r="G731" i="3" l="1"/>
  <c r="H730" i="3"/>
  <c r="G732" i="3" l="1"/>
  <c r="H731" i="3"/>
  <c r="G733" i="3" l="1"/>
  <c r="H732" i="3"/>
  <c r="G734" i="3" l="1"/>
  <c r="H733" i="3"/>
  <c r="G735" i="3" l="1"/>
  <c r="H734" i="3"/>
  <c r="G736" i="3" l="1"/>
  <c r="H735" i="3"/>
  <c r="G737" i="3" l="1"/>
  <c r="H736" i="3"/>
  <c r="G738" i="3" l="1"/>
  <c r="H737" i="3"/>
  <c r="G739" i="3" l="1"/>
  <c r="H738" i="3"/>
  <c r="G740" i="3" l="1"/>
  <c r="H739" i="3"/>
  <c r="G741" i="3" l="1"/>
  <c r="H740" i="3"/>
  <c r="G742" i="3" l="1"/>
  <c r="H741" i="3"/>
  <c r="G743" i="3" l="1"/>
  <c r="H742" i="3"/>
  <c r="G744" i="3" l="1"/>
  <c r="H743" i="3"/>
  <c r="G745" i="3" l="1"/>
  <c r="H744" i="3"/>
  <c r="G746" i="3" l="1"/>
  <c r="H745" i="3"/>
  <c r="G747" i="3" l="1"/>
  <c r="H746" i="3"/>
  <c r="G748" i="3" l="1"/>
  <c r="H747" i="3"/>
  <c r="G749" i="3" l="1"/>
  <c r="H748" i="3"/>
  <c r="G750" i="3" l="1"/>
  <c r="H749" i="3"/>
  <c r="G751" i="3" l="1"/>
  <c r="H750" i="3"/>
  <c r="G752" i="3" l="1"/>
  <c r="H751" i="3"/>
  <c r="G753" i="3" l="1"/>
  <c r="H752" i="3"/>
  <c r="G754" i="3" l="1"/>
  <c r="H753" i="3"/>
  <c r="G755" i="3" l="1"/>
  <c r="H754" i="3"/>
  <c r="G756" i="3" l="1"/>
  <c r="H755" i="3"/>
  <c r="G757" i="3" l="1"/>
  <c r="H756" i="3"/>
  <c r="G758" i="3" l="1"/>
  <c r="H757" i="3"/>
  <c r="G759" i="3" l="1"/>
  <c r="H758" i="3"/>
  <c r="G760" i="3" l="1"/>
  <c r="H759" i="3"/>
  <c r="G761" i="3" l="1"/>
  <c r="H760" i="3"/>
  <c r="G762" i="3" l="1"/>
  <c r="H761" i="3"/>
  <c r="G763" i="3" l="1"/>
  <c r="H762" i="3"/>
  <c r="G764" i="3" l="1"/>
  <c r="H763" i="3"/>
  <c r="G765" i="3" l="1"/>
  <c r="H764" i="3"/>
  <c r="G766" i="3" l="1"/>
  <c r="H765" i="3"/>
  <c r="G767" i="3" l="1"/>
  <c r="H766" i="3"/>
  <c r="G768" i="3" l="1"/>
  <c r="H767" i="3"/>
  <c r="G769" i="3" l="1"/>
  <c r="H768" i="3"/>
  <c r="G770" i="3" l="1"/>
  <c r="H769" i="3"/>
  <c r="G771" i="3" l="1"/>
  <c r="H770" i="3"/>
  <c r="G772" i="3" l="1"/>
  <c r="H771" i="3"/>
  <c r="G773" i="3" l="1"/>
  <c r="H772" i="3"/>
  <c r="G774" i="3" l="1"/>
  <c r="H773" i="3"/>
  <c r="G775" i="3" l="1"/>
  <c r="H774" i="3"/>
  <c r="G776" i="3" l="1"/>
  <c r="H775" i="3"/>
  <c r="G777" i="3" l="1"/>
  <c r="H776" i="3"/>
  <c r="G778" i="3" l="1"/>
  <c r="H777" i="3"/>
  <c r="G779" i="3" l="1"/>
  <c r="H778" i="3"/>
  <c r="G780" i="3" l="1"/>
  <c r="H779" i="3"/>
  <c r="G781" i="3" l="1"/>
  <c r="H780" i="3"/>
  <c r="G782" i="3" l="1"/>
  <c r="H781" i="3"/>
  <c r="G783" i="3" l="1"/>
  <c r="H782" i="3"/>
  <c r="G784" i="3" l="1"/>
  <c r="H783" i="3"/>
  <c r="G785" i="3" l="1"/>
  <c r="H784" i="3"/>
  <c r="G786" i="3" l="1"/>
  <c r="H785" i="3"/>
  <c r="G787" i="3" l="1"/>
  <c r="H786" i="3"/>
  <c r="G788" i="3" l="1"/>
  <c r="H787" i="3"/>
  <c r="G789" i="3" l="1"/>
  <c r="H788" i="3"/>
  <c r="G790" i="3" l="1"/>
  <c r="H789" i="3"/>
  <c r="G791" i="3" l="1"/>
  <c r="H790" i="3"/>
  <c r="G792" i="3" l="1"/>
  <c r="H791" i="3"/>
  <c r="G793" i="3" l="1"/>
  <c r="H792" i="3"/>
  <c r="G794" i="3" l="1"/>
  <c r="H793" i="3"/>
  <c r="G795" i="3" l="1"/>
  <c r="H794" i="3"/>
  <c r="G796" i="3" l="1"/>
  <c r="H795" i="3"/>
  <c r="G797" i="3" l="1"/>
  <c r="H796" i="3"/>
  <c r="G798" i="3" l="1"/>
  <c r="H797" i="3"/>
  <c r="G799" i="3" l="1"/>
  <c r="H798" i="3"/>
  <c r="G800" i="3" l="1"/>
  <c r="H799" i="3"/>
  <c r="G801" i="3" l="1"/>
  <c r="H800" i="3"/>
  <c r="G802" i="3" l="1"/>
  <c r="H801" i="3"/>
  <c r="G803" i="3" l="1"/>
  <c r="H802" i="3"/>
  <c r="G804" i="3" l="1"/>
  <c r="H803" i="3"/>
  <c r="G805" i="3" l="1"/>
  <c r="H804" i="3"/>
  <c r="G806" i="3" l="1"/>
  <c r="H805" i="3"/>
  <c r="G807" i="3" l="1"/>
  <c r="H806" i="3"/>
  <c r="G808" i="3" l="1"/>
  <c r="H807" i="3"/>
  <c r="G809" i="3" l="1"/>
  <c r="H808" i="3"/>
  <c r="G810" i="3" l="1"/>
  <c r="H809" i="3"/>
  <c r="G811" i="3" l="1"/>
  <c r="H810" i="3"/>
  <c r="G812" i="3" l="1"/>
  <c r="H811" i="3"/>
  <c r="G813" i="3" l="1"/>
  <c r="H812" i="3"/>
  <c r="G814" i="3" l="1"/>
  <c r="H813" i="3"/>
  <c r="G815" i="3" l="1"/>
  <c r="H814" i="3"/>
  <c r="G816" i="3" l="1"/>
  <c r="H815" i="3"/>
  <c r="G817" i="3" l="1"/>
  <c r="H816" i="3"/>
  <c r="G818" i="3" l="1"/>
  <c r="H817" i="3"/>
  <c r="G819" i="3" l="1"/>
  <c r="H818" i="3"/>
  <c r="G820" i="3" l="1"/>
  <c r="H819" i="3"/>
  <c r="G821" i="3" l="1"/>
  <c r="H820" i="3"/>
  <c r="G822" i="3" l="1"/>
  <c r="H821" i="3"/>
  <c r="G823" i="3" l="1"/>
  <c r="H822" i="3"/>
  <c r="G824" i="3" l="1"/>
  <c r="H823" i="3"/>
  <c r="G825" i="3" l="1"/>
  <c r="H824" i="3"/>
  <c r="G826" i="3" l="1"/>
  <c r="H825" i="3"/>
  <c r="G827" i="3" l="1"/>
  <c r="H826" i="3"/>
  <c r="G828" i="3" l="1"/>
  <c r="H827" i="3"/>
  <c r="G829" i="3" l="1"/>
  <c r="H828" i="3"/>
  <c r="G830" i="3" l="1"/>
  <c r="H829" i="3"/>
  <c r="G831" i="3" l="1"/>
  <c r="H830" i="3"/>
  <c r="G832" i="3" l="1"/>
  <c r="H831" i="3"/>
  <c r="G833" i="3" l="1"/>
  <c r="H832" i="3"/>
  <c r="G834" i="3" l="1"/>
  <c r="H833" i="3"/>
  <c r="G835" i="3" l="1"/>
  <c r="H834" i="3"/>
  <c r="G836" i="3" l="1"/>
  <c r="H835" i="3"/>
  <c r="G837" i="3" l="1"/>
  <c r="H836" i="3"/>
  <c r="G838" i="3" l="1"/>
  <c r="H837" i="3"/>
  <c r="G839" i="3" l="1"/>
  <c r="H838" i="3"/>
  <c r="G840" i="3" l="1"/>
  <c r="H839" i="3"/>
  <c r="G841" i="3" l="1"/>
  <c r="H840" i="3"/>
  <c r="G842" i="3" l="1"/>
  <c r="H841" i="3"/>
  <c r="G843" i="3" l="1"/>
  <c r="H842" i="3"/>
  <c r="G844" i="3" l="1"/>
  <c r="H843" i="3"/>
  <c r="G845" i="3" l="1"/>
  <c r="H844" i="3"/>
  <c r="G846" i="3" l="1"/>
  <c r="H845" i="3"/>
  <c r="G847" i="3" l="1"/>
  <c r="H846" i="3"/>
  <c r="G848" i="3" l="1"/>
  <c r="H847" i="3"/>
  <c r="G849" i="3" l="1"/>
  <c r="H848" i="3"/>
  <c r="G850" i="3" l="1"/>
  <c r="H849" i="3"/>
  <c r="G851" i="3" l="1"/>
  <c r="H850" i="3"/>
  <c r="G852" i="3" l="1"/>
  <c r="H851" i="3"/>
  <c r="G853" i="3" l="1"/>
  <c r="H852" i="3"/>
  <c r="G854" i="3" l="1"/>
  <c r="H853" i="3"/>
  <c r="G855" i="3" l="1"/>
  <c r="H854" i="3"/>
  <c r="G856" i="3" l="1"/>
  <c r="H855" i="3"/>
  <c r="G857" i="3" l="1"/>
  <c r="H856" i="3"/>
  <c r="G858" i="3" l="1"/>
  <c r="H857" i="3"/>
  <c r="G859" i="3" l="1"/>
  <c r="H858" i="3"/>
  <c r="G860" i="3" l="1"/>
  <c r="H859" i="3"/>
  <c r="G861" i="3" l="1"/>
  <c r="H860" i="3"/>
  <c r="G862" i="3" l="1"/>
  <c r="H861" i="3"/>
  <c r="G863" i="3" l="1"/>
  <c r="H862" i="3"/>
  <c r="G864" i="3" l="1"/>
  <c r="H863" i="3"/>
  <c r="G865" i="3" l="1"/>
  <c r="H864" i="3"/>
  <c r="G866" i="3" l="1"/>
  <c r="H865" i="3"/>
  <c r="G867" i="3" l="1"/>
  <c r="H866" i="3"/>
  <c r="G868" i="3" l="1"/>
  <c r="H867" i="3"/>
  <c r="G869" i="3" l="1"/>
  <c r="H868" i="3"/>
  <c r="G870" i="3" l="1"/>
  <c r="H869" i="3"/>
  <c r="G871" i="3" l="1"/>
  <c r="H870" i="3"/>
  <c r="G872" i="3" l="1"/>
  <c r="H871" i="3"/>
  <c r="G873" i="3" l="1"/>
  <c r="H872" i="3"/>
  <c r="G874" i="3" l="1"/>
  <c r="H873" i="3"/>
  <c r="G875" i="3" l="1"/>
  <c r="H874" i="3"/>
  <c r="G876" i="3" l="1"/>
  <c r="H875" i="3"/>
  <c r="G877" i="3" l="1"/>
  <c r="H876" i="3"/>
  <c r="G878" i="3" l="1"/>
  <c r="H877" i="3"/>
  <c r="G879" i="3" l="1"/>
  <c r="H878" i="3"/>
  <c r="G880" i="3" l="1"/>
  <c r="H879" i="3"/>
  <c r="G881" i="3" l="1"/>
  <c r="H880" i="3"/>
  <c r="G882" i="3" l="1"/>
  <c r="H881" i="3"/>
  <c r="G883" i="3" l="1"/>
  <c r="H882" i="3"/>
  <c r="G884" i="3" l="1"/>
  <c r="H883" i="3"/>
  <c r="G885" i="3" l="1"/>
  <c r="H884" i="3"/>
  <c r="G886" i="3" l="1"/>
  <c r="H885" i="3"/>
  <c r="G887" i="3" l="1"/>
  <c r="H886" i="3"/>
  <c r="G888" i="3" l="1"/>
  <c r="H887" i="3"/>
  <c r="G889" i="3" l="1"/>
  <c r="H888" i="3"/>
  <c r="G890" i="3" l="1"/>
  <c r="H889" i="3"/>
  <c r="G891" i="3" l="1"/>
  <c r="H890" i="3"/>
  <c r="G892" i="3" l="1"/>
  <c r="H891" i="3"/>
  <c r="G893" i="3" l="1"/>
  <c r="H892" i="3"/>
  <c r="G894" i="3" l="1"/>
  <c r="H893" i="3"/>
  <c r="G895" i="3" l="1"/>
  <c r="H894" i="3"/>
  <c r="G896" i="3" l="1"/>
  <c r="H895" i="3"/>
  <c r="G897" i="3" l="1"/>
  <c r="H896" i="3"/>
  <c r="G898" i="3" l="1"/>
  <c r="H897" i="3"/>
  <c r="G899" i="3" l="1"/>
  <c r="H898" i="3"/>
  <c r="G900" i="3" l="1"/>
  <c r="H899" i="3"/>
  <c r="G901" i="3" l="1"/>
  <c r="H900" i="3"/>
  <c r="G902" i="3" l="1"/>
  <c r="H901" i="3"/>
  <c r="G903" i="3" l="1"/>
  <c r="H902" i="3"/>
  <c r="G904" i="3" l="1"/>
  <c r="H903" i="3"/>
  <c r="G905" i="3" l="1"/>
  <c r="H904" i="3"/>
  <c r="G906" i="3" l="1"/>
  <c r="H905" i="3"/>
  <c r="G907" i="3" l="1"/>
  <c r="H906" i="3"/>
  <c r="G908" i="3" l="1"/>
  <c r="H907" i="3"/>
  <c r="G909" i="3" l="1"/>
  <c r="H908" i="3"/>
  <c r="G910" i="3" l="1"/>
  <c r="H909" i="3"/>
  <c r="G911" i="3" l="1"/>
  <c r="H910" i="3"/>
  <c r="G912" i="3" l="1"/>
  <c r="H911" i="3"/>
  <c r="G913" i="3" l="1"/>
  <c r="H912" i="3"/>
  <c r="G914" i="3" l="1"/>
  <c r="H913" i="3"/>
  <c r="G915" i="3" l="1"/>
  <c r="H914" i="3"/>
  <c r="G916" i="3" l="1"/>
  <c r="H915" i="3"/>
  <c r="G917" i="3" l="1"/>
  <c r="H916" i="3"/>
  <c r="G918" i="3" l="1"/>
  <c r="H917" i="3"/>
  <c r="G919" i="3" l="1"/>
  <c r="H918" i="3"/>
  <c r="G920" i="3" l="1"/>
  <c r="H919" i="3"/>
  <c r="G921" i="3" l="1"/>
  <c r="H920" i="3"/>
  <c r="G922" i="3" l="1"/>
  <c r="H921" i="3"/>
  <c r="G923" i="3" l="1"/>
  <c r="H922" i="3"/>
  <c r="G924" i="3" l="1"/>
  <c r="H923" i="3"/>
  <c r="G925" i="3" l="1"/>
  <c r="H924" i="3"/>
  <c r="G926" i="3" l="1"/>
  <c r="H925" i="3"/>
  <c r="G927" i="3" l="1"/>
  <c r="H926" i="3"/>
  <c r="G928" i="3" l="1"/>
  <c r="H927" i="3"/>
  <c r="G929" i="3" l="1"/>
  <c r="H928" i="3"/>
  <c r="G930" i="3" l="1"/>
  <c r="H929" i="3"/>
  <c r="G931" i="3" l="1"/>
  <c r="H930" i="3"/>
  <c r="G932" i="3" l="1"/>
  <c r="H931" i="3"/>
  <c r="G933" i="3" l="1"/>
  <c r="H932" i="3"/>
  <c r="G934" i="3" l="1"/>
  <c r="H933" i="3"/>
  <c r="G935" i="3" l="1"/>
  <c r="H934" i="3"/>
  <c r="G936" i="3" l="1"/>
  <c r="H935" i="3"/>
  <c r="G937" i="3" l="1"/>
  <c r="H936" i="3"/>
  <c r="G938" i="3" l="1"/>
  <c r="H937" i="3"/>
  <c r="G939" i="3" l="1"/>
  <c r="H938" i="3"/>
  <c r="G940" i="3" l="1"/>
  <c r="H939" i="3"/>
  <c r="G941" i="3" l="1"/>
  <c r="H940" i="3"/>
  <c r="G942" i="3" l="1"/>
  <c r="H941" i="3"/>
  <c r="G943" i="3" l="1"/>
  <c r="H942" i="3"/>
  <c r="G944" i="3" l="1"/>
  <c r="H943" i="3"/>
  <c r="G945" i="3" l="1"/>
  <c r="H944" i="3"/>
  <c r="G946" i="3" l="1"/>
  <c r="H945" i="3"/>
  <c r="G947" i="3" l="1"/>
  <c r="H946" i="3"/>
  <c r="G948" i="3" l="1"/>
  <c r="H947" i="3"/>
  <c r="G949" i="3" l="1"/>
  <c r="H948" i="3"/>
  <c r="G950" i="3" l="1"/>
  <c r="H949" i="3"/>
  <c r="G951" i="3" l="1"/>
  <c r="H950" i="3"/>
  <c r="G952" i="3" l="1"/>
  <c r="H951" i="3"/>
  <c r="G953" i="3" l="1"/>
  <c r="H952" i="3"/>
  <c r="G954" i="3" l="1"/>
  <c r="H953" i="3"/>
  <c r="G955" i="3" l="1"/>
  <c r="H954" i="3"/>
  <c r="G956" i="3" l="1"/>
  <c r="H955" i="3"/>
  <c r="G957" i="3" l="1"/>
  <c r="H956" i="3"/>
  <c r="G958" i="3" l="1"/>
  <c r="H957" i="3"/>
  <c r="G959" i="3" l="1"/>
  <c r="H958" i="3"/>
  <c r="G960" i="3" l="1"/>
  <c r="H959" i="3"/>
  <c r="G961" i="3" l="1"/>
  <c r="H960" i="3"/>
  <c r="G962" i="3" l="1"/>
  <c r="H961" i="3"/>
  <c r="G963" i="3" l="1"/>
  <c r="H962" i="3"/>
  <c r="G964" i="3" l="1"/>
  <c r="H963" i="3"/>
  <c r="G965" i="3" l="1"/>
  <c r="H964" i="3"/>
  <c r="G966" i="3" l="1"/>
  <c r="H965" i="3"/>
  <c r="G967" i="3" l="1"/>
  <c r="H966" i="3"/>
  <c r="G968" i="3" l="1"/>
  <c r="H967" i="3"/>
  <c r="G969" i="3" l="1"/>
  <c r="H968" i="3"/>
  <c r="G970" i="3" l="1"/>
  <c r="H969" i="3"/>
  <c r="G971" i="3" l="1"/>
  <c r="H970" i="3"/>
  <c r="G972" i="3" l="1"/>
  <c r="H971" i="3"/>
  <c r="G973" i="3" l="1"/>
  <c r="H972" i="3"/>
  <c r="G974" i="3" l="1"/>
  <c r="H973" i="3"/>
  <c r="G975" i="3" l="1"/>
  <c r="H974" i="3"/>
  <c r="G976" i="3" l="1"/>
  <c r="H975" i="3"/>
  <c r="G977" i="3" l="1"/>
  <c r="H976" i="3"/>
  <c r="G978" i="3" l="1"/>
  <c r="H977" i="3"/>
  <c r="G979" i="3" l="1"/>
  <c r="H978" i="3"/>
  <c r="G980" i="3" l="1"/>
  <c r="H979" i="3"/>
  <c r="G981" i="3" l="1"/>
  <c r="H980" i="3"/>
  <c r="G982" i="3" l="1"/>
  <c r="H981" i="3"/>
  <c r="G983" i="3" l="1"/>
  <c r="H982" i="3"/>
  <c r="G984" i="3" l="1"/>
  <c r="H983" i="3"/>
  <c r="G985" i="3" l="1"/>
  <c r="H984" i="3"/>
  <c r="G986" i="3" l="1"/>
  <c r="H985" i="3"/>
  <c r="G987" i="3" l="1"/>
  <c r="H986" i="3"/>
  <c r="G988" i="3" l="1"/>
  <c r="H987" i="3"/>
  <c r="G989" i="3" l="1"/>
  <c r="H988" i="3"/>
  <c r="G990" i="3" l="1"/>
  <c r="H989" i="3"/>
  <c r="G991" i="3" l="1"/>
  <c r="H990" i="3"/>
  <c r="G992" i="3" l="1"/>
  <c r="H991" i="3"/>
  <c r="G993" i="3" l="1"/>
  <c r="H992" i="3"/>
  <c r="G994" i="3" l="1"/>
  <c r="H993" i="3"/>
  <c r="G995" i="3" l="1"/>
  <c r="H994" i="3"/>
  <c r="G996" i="3" l="1"/>
  <c r="H995" i="3"/>
  <c r="G997" i="3" l="1"/>
  <c r="H996" i="3"/>
  <c r="G998" i="3" l="1"/>
  <c r="H997" i="3"/>
  <c r="G999" i="3" l="1"/>
  <c r="H998" i="3"/>
  <c r="G1000" i="3" l="1"/>
  <c r="H999" i="3"/>
  <c r="G1001" i="3" l="1"/>
  <c r="H1000" i="3"/>
  <c r="G1002" i="3" l="1"/>
  <c r="H1001" i="3"/>
  <c r="G1003" i="3" l="1"/>
  <c r="H1002" i="3"/>
  <c r="G1004" i="3" l="1"/>
  <c r="H1003" i="3"/>
  <c r="G1005" i="3" l="1"/>
  <c r="H1004" i="3"/>
  <c r="G1006" i="3" l="1"/>
  <c r="H1005" i="3"/>
  <c r="G1007" i="3" l="1"/>
  <c r="H1006" i="3"/>
  <c r="G1008" i="3" l="1"/>
  <c r="H1007" i="3"/>
  <c r="G1009" i="3" l="1"/>
  <c r="H1008" i="3"/>
  <c r="G1010" i="3" l="1"/>
  <c r="H1009" i="3"/>
  <c r="G1011" i="3" l="1"/>
  <c r="H1010" i="3"/>
  <c r="G1012" i="3" l="1"/>
  <c r="H1011" i="3"/>
  <c r="G1013" i="3" l="1"/>
  <c r="H1012" i="3"/>
  <c r="G1014" i="3" l="1"/>
  <c r="H1013" i="3"/>
  <c r="G1015" i="3" l="1"/>
  <c r="H1014" i="3"/>
  <c r="G1016" i="3" l="1"/>
  <c r="H1015" i="3"/>
  <c r="G1017" i="3" l="1"/>
  <c r="H1016" i="3"/>
  <c r="G1018" i="3" l="1"/>
  <c r="H1017" i="3"/>
  <c r="G1019" i="3" l="1"/>
  <c r="H1018" i="3"/>
  <c r="G1020" i="3" l="1"/>
  <c r="H1019" i="3"/>
  <c r="G1021" i="3" l="1"/>
  <c r="H1020" i="3"/>
  <c r="G1022" i="3" l="1"/>
  <c r="H1021" i="3"/>
  <c r="G1023" i="3" l="1"/>
  <c r="H1022" i="3"/>
  <c r="G1024" i="3" l="1"/>
  <c r="H1023" i="3"/>
  <c r="G1025" i="3" l="1"/>
  <c r="H1024" i="3"/>
  <c r="G1026" i="3" l="1"/>
  <c r="H1025" i="3"/>
  <c r="G1027" i="3" l="1"/>
  <c r="H1026" i="3"/>
  <c r="G1028" i="3" l="1"/>
  <c r="H1027" i="3"/>
  <c r="G1029" i="3" l="1"/>
  <c r="H1028" i="3"/>
  <c r="G1030" i="3" l="1"/>
  <c r="H1029" i="3"/>
  <c r="G1031" i="3" l="1"/>
  <c r="H1030" i="3"/>
  <c r="G1032" i="3" l="1"/>
  <c r="H1031" i="3"/>
  <c r="G1033" i="3" l="1"/>
  <c r="H1032" i="3"/>
  <c r="G1034" i="3" l="1"/>
  <c r="H1033" i="3"/>
  <c r="G1035" i="3" l="1"/>
  <c r="H1034" i="3"/>
  <c r="G1036" i="3" l="1"/>
  <c r="H1035" i="3"/>
  <c r="G1037" i="3" l="1"/>
  <c r="H1036" i="3"/>
  <c r="G1038" i="3" l="1"/>
  <c r="H1037" i="3"/>
  <c r="G1039" i="3" l="1"/>
  <c r="H1038" i="3"/>
  <c r="G1040" i="3" l="1"/>
  <c r="H1039" i="3"/>
  <c r="G1041" i="3" l="1"/>
  <c r="H1040" i="3"/>
  <c r="G1042" i="3" l="1"/>
  <c r="H1041" i="3"/>
  <c r="G1043" i="3" l="1"/>
  <c r="H1042" i="3"/>
  <c r="G1044" i="3" l="1"/>
  <c r="H1043" i="3"/>
  <c r="G1045" i="3" l="1"/>
  <c r="H1044" i="3"/>
  <c r="G1046" i="3" l="1"/>
  <c r="H1045" i="3"/>
  <c r="G1047" i="3" l="1"/>
  <c r="H1046" i="3"/>
  <c r="G1048" i="3" l="1"/>
  <c r="H1047" i="3"/>
  <c r="G1049" i="3" l="1"/>
  <c r="H1048" i="3"/>
  <c r="G1050" i="3" l="1"/>
  <c r="H1049" i="3"/>
  <c r="G1051" i="3" l="1"/>
  <c r="H1050" i="3"/>
  <c r="G1052" i="3" l="1"/>
  <c r="H1051" i="3"/>
  <c r="G1053" i="3" l="1"/>
  <c r="H1052" i="3"/>
  <c r="G1054" i="3" l="1"/>
  <c r="H1053" i="3"/>
  <c r="G1055" i="3" l="1"/>
  <c r="H1054" i="3"/>
  <c r="G1056" i="3" l="1"/>
  <c r="H1055" i="3"/>
  <c r="G1057" i="3" l="1"/>
  <c r="H1056" i="3"/>
  <c r="G1058" i="3" l="1"/>
  <c r="H1057" i="3"/>
  <c r="G1059" i="3" l="1"/>
  <c r="H1058" i="3"/>
  <c r="G1060" i="3" l="1"/>
  <c r="H1059" i="3"/>
  <c r="G1061" i="3" l="1"/>
  <c r="H1060" i="3"/>
  <c r="G1062" i="3" l="1"/>
  <c r="H1061" i="3"/>
  <c r="G1063" i="3" l="1"/>
  <c r="H1062" i="3"/>
  <c r="G1064" i="3" l="1"/>
  <c r="H1063" i="3"/>
  <c r="G1065" i="3" l="1"/>
  <c r="H1064" i="3"/>
  <c r="G1066" i="3" l="1"/>
  <c r="H1065" i="3"/>
  <c r="G1067" i="3" l="1"/>
  <c r="H1066" i="3"/>
  <c r="G1068" i="3" l="1"/>
  <c r="H1067" i="3"/>
  <c r="G1069" i="3" l="1"/>
  <c r="H1068" i="3"/>
  <c r="G1070" i="3" l="1"/>
  <c r="H1069" i="3"/>
  <c r="G1071" i="3" l="1"/>
  <c r="H1070" i="3"/>
  <c r="G1072" i="3" l="1"/>
  <c r="H1071" i="3"/>
  <c r="G1073" i="3" l="1"/>
  <c r="H1072" i="3"/>
  <c r="G1074" i="3" l="1"/>
  <c r="H1073" i="3"/>
  <c r="G1075" i="3" l="1"/>
  <c r="H1074" i="3"/>
  <c r="G1076" i="3" l="1"/>
  <c r="H1075" i="3"/>
  <c r="G1077" i="3" l="1"/>
  <c r="H1076" i="3"/>
  <c r="G1078" i="3" l="1"/>
  <c r="H1077" i="3"/>
  <c r="G1079" i="3" l="1"/>
  <c r="H1078" i="3"/>
  <c r="G1080" i="3" l="1"/>
  <c r="H1079" i="3"/>
  <c r="G1081" i="3" l="1"/>
  <c r="H1080" i="3"/>
  <c r="G1082" i="3" l="1"/>
  <c r="H1081" i="3"/>
  <c r="G1083" i="3" l="1"/>
  <c r="H1082" i="3"/>
  <c r="G1084" i="3" l="1"/>
  <c r="H1083" i="3"/>
  <c r="G1085" i="3" l="1"/>
  <c r="H1084" i="3"/>
  <c r="G1086" i="3" l="1"/>
  <c r="H1085" i="3"/>
  <c r="G1087" i="3" l="1"/>
  <c r="H1086" i="3"/>
  <c r="G1088" i="3" l="1"/>
  <c r="H1087" i="3"/>
  <c r="G1089" i="3" l="1"/>
  <c r="H1088" i="3"/>
  <c r="G1090" i="3" l="1"/>
  <c r="H1089" i="3"/>
  <c r="G1091" i="3" l="1"/>
  <c r="H1090" i="3"/>
  <c r="G1092" i="3" l="1"/>
  <c r="H1091" i="3"/>
  <c r="G1093" i="3" l="1"/>
  <c r="H1092" i="3"/>
  <c r="G1094" i="3" l="1"/>
  <c r="H1093" i="3"/>
  <c r="G1095" i="3" l="1"/>
  <c r="H1094" i="3"/>
  <c r="G1096" i="3" l="1"/>
  <c r="H1095" i="3"/>
  <c r="G1097" i="3" l="1"/>
  <c r="H1096" i="3"/>
  <c r="G1098" i="3" l="1"/>
  <c r="H1097" i="3"/>
  <c r="G1099" i="3" l="1"/>
  <c r="H1098" i="3"/>
  <c r="G1100" i="3" l="1"/>
  <c r="H1099" i="3"/>
  <c r="G1101" i="3" l="1"/>
  <c r="H1100" i="3"/>
  <c r="G1102" i="3" l="1"/>
  <c r="H1101" i="3"/>
  <c r="G1103" i="3" l="1"/>
  <c r="H1102" i="3"/>
  <c r="G1104" i="3" l="1"/>
  <c r="H1103" i="3"/>
  <c r="G1105" i="3" l="1"/>
  <c r="H1104" i="3"/>
  <c r="G1106" i="3" l="1"/>
  <c r="H1105" i="3"/>
  <c r="G1107" i="3" l="1"/>
  <c r="H1106" i="3"/>
  <c r="G1108" i="3" l="1"/>
  <c r="H1107" i="3"/>
  <c r="G1109" i="3" l="1"/>
  <c r="H1108" i="3"/>
  <c r="G1110" i="3" l="1"/>
  <c r="H1109" i="3"/>
  <c r="G1111" i="3" l="1"/>
  <c r="H1110" i="3"/>
  <c r="G1112" i="3" l="1"/>
  <c r="H1111" i="3"/>
  <c r="G1113" i="3" l="1"/>
  <c r="H1112" i="3"/>
  <c r="G1114" i="3" l="1"/>
  <c r="H1113" i="3"/>
  <c r="G1115" i="3" l="1"/>
  <c r="H1114" i="3"/>
  <c r="G1116" i="3" l="1"/>
  <c r="H1115" i="3"/>
  <c r="G1117" i="3" l="1"/>
  <c r="H1116" i="3"/>
  <c r="G1118" i="3" l="1"/>
  <c r="H1117" i="3"/>
  <c r="G1119" i="3" l="1"/>
  <c r="H1118" i="3"/>
  <c r="G1120" i="3" l="1"/>
  <c r="H1119" i="3"/>
  <c r="G1121" i="3" l="1"/>
  <c r="H1120" i="3"/>
  <c r="G1122" i="3" l="1"/>
  <c r="H1121" i="3"/>
  <c r="G1123" i="3" l="1"/>
  <c r="H1122" i="3"/>
  <c r="G1124" i="3" l="1"/>
  <c r="H1123" i="3"/>
  <c r="G1125" i="3" l="1"/>
  <c r="H1124" i="3"/>
  <c r="G1126" i="3" l="1"/>
  <c r="H1125" i="3"/>
  <c r="G1127" i="3" l="1"/>
  <c r="H1126" i="3"/>
  <c r="G1128" i="3" l="1"/>
  <c r="H1127" i="3"/>
  <c r="G1129" i="3" l="1"/>
  <c r="H1128" i="3"/>
  <c r="G1130" i="3" l="1"/>
  <c r="H1129" i="3"/>
  <c r="G1131" i="3" l="1"/>
  <c r="H1130" i="3"/>
  <c r="G1132" i="3" l="1"/>
  <c r="H1131" i="3"/>
  <c r="G1133" i="3" l="1"/>
  <c r="H1132" i="3"/>
  <c r="G1134" i="3" l="1"/>
  <c r="H1133" i="3"/>
  <c r="G1135" i="3" l="1"/>
  <c r="H1134" i="3"/>
  <c r="G1136" i="3" l="1"/>
  <c r="H1135" i="3"/>
  <c r="G1137" i="3" l="1"/>
  <c r="H1136" i="3"/>
  <c r="G1138" i="3" l="1"/>
  <c r="H1137" i="3"/>
  <c r="G1139" i="3" l="1"/>
  <c r="H1138" i="3"/>
  <c r="G1140" i="3" l="1"/>
  <c r="H1139" i="3"/>
  <c r="G1141" i="3" l="1"/>
  <c r="H1140" i="3"/>
  <c r="G1142" i="3" l="1"/>
  <c r="H1141" i="3"/>
  <c r="G1143" i="3" l="1"/>
  <c r="H1142" i="3"/>
  <c r="G1144" i="3" l="1"/>
  <c r="H1143" i="3"/>
  <c r="G1145" i="3" l="1"/>
  <c r="H1144" i="3"/>
  <c r="G1146" i="3" l="1"/>
  <c r="H1145" i="3"/>
  <c r="G1147" i="3" l="1"/>
  <c r="H1146" i="3"/>
  <c r="G1148" i="3" l="1"/>
  <c r="H1147" i="3"/>
  <c r="G1149" i="3" l="1"/>
  <c r="H1148" i="3"/>
  <c r="G1150" i="3" l="1"/>
  <c r="H1150" i="3" s="1"/>
  <c r="H11" i="3" s="1"/>
  <c r="H1149" i="3"/>
  <c r="B24" i="4" l="1"/>
  <c r="D24" i="4" l="1"/>
  <c r="E24" i="4" s="1"/>
  <c r="C24" i="4"/>
  <c r="F24" i="4"/>
</calcChain>
</file>

<file path=xl/sharedStrings.xml><?xml version="1.0" encoding="utf-8"?>
<sst xmlns="http://schemas.openxmlformats.org/spreadsheetml/2006/main" count="146" uniqueCount="80">
  <si>
    <t>TotalEnergies SE | Price History                                          09-Jun-2025 11:17</t>
  </si>
  <si>
    <t>TTEF.PA</t>
  </si>
  <si>
    <t>Interval: Daily</t>
  </si>
  <si>
    <t>History Period: 01-Jan-2021 - 09-Jun-2025</t>
  </si>
  <si>
    <t>VAP: Total</t>
  </si>
  <si>
    <t>Price</t>
  </si>
  <si>
    <t>Volume</t>
  </si>
  <si>
    <t>%Volume</t>
  </si>
  <si>
    <t>Count</t>
  </si>
  <si>
    <t>%Count</t>
  </si>
  <si>
    <t>65.0000 - 70.0000</t>
  </si>
  <si>
    <t>60.0000 - 65.0000</t>
  </si>
  <si>
    <t>55.0000 - 60.0000</t>
  </si>
  <si>
    <t>50.0000 - 55.0000</t>
  </si>
  <si>
    <t>45.0000 - 50.0000</t>
  </si>
  <si>
    <t>40.0000 - 45.0000</t>
  </si>
  <si>
    <t>35.0000 - 40.0000</t>
  </si>
  <si>
    <t>30.0000 - 35.0000</t>
  </si>
  <si>
    <t>TTEF.PA Statistics     Daily     04-Jan-2021 - 09-Jun-2025</t>
  </si>
  <si>
    <t>Up/Down</t>
  </si>
  <si>
    <t>Price Change (Close-Close)</t>
  </si>
  <si>
    <t>Turnover</t>
  </si>
  <si>
    <t>High</t>
  </si>
  <si>
    <t>Max</t>
  </si>
  <si>
    <t>Advancing</t>
  </si>
  <si>
    <t>Up</t>
  </si>
  <si>
    <t>Low</t>
  </si>
  <si>
    <t>Min</t>
  </si>
  <si>
    <t>Declining</t>
  </si>
  <si>
    <t>Down</t>
  </si>
  <si>
    <t>Avg (Close)</t>
  </si>
  <si>
    <t>Avg</t>
  </si>
  <si>
    <t>Total</t>
  </si>
  <si>
    <t>Unch</t>
  </si>
  <si>
    <t>Period</t>
  </si>
  <si>
    <t>04-Jan-2021 - 09-Jun-2025</t>
  </si>
  <si>
    <t>Avg (High-Low)</t>
  </si>
  <si>
    <t>TTEF.PA History     Daily     04-Jan-2021 - 09-Jun-2025</t>
  </si>
  <si>
    <t>Exchange Date</t>
  </si>
  <si>
    <t>Close</t>
  </si>
  <si>
    <t>Net</t>
  </si>
  <si>
    <t>%Chg</t>
  </si>
  <si>
    <t>Open</t>
  </si>
  <si>
    <t>Turnover - EUR</t>
  </si>
  <si>
    <t>Flow</t>
  </si>
  <si>
    <t>Average</t>
  </si>
  <si>
    <t>Standard deviation</t>
  </si>
  <si>
    <t>Variance</t>
  </si>
  <si>
    <t>Constant (mu)</t>
  </si>
  <si>
    <t>Unconditional variance (omega)</t>
  </si>
  <si>
    <t>ARCH (alpha)</t>
  </si>
  <si>
    <t>GARCH (beta)</t>
  </si>
  <si>
    <t>alpha + beta</t>
  </si>
  <si>
    <t>Long-run volatility</t>
  </si>
  <si>
    <t>Residual</t>
  </si>
  <si>
    <t>Squared Residual</t>
  </si>
  <si>
    <t>Lagged Squared Residual</t>
  </si>
  <si>
    <t>Conditional variance</t>
  </si>
  <si>
    <t>Log Likelihood</t>
  </si>
  <si>
    <t>CALL</t>
  </si>
  <si>
    <t>STRIKE</t>
  </si>
  <si>
    <t>Maturity Date</t>
  </si>
  <si>
    <t>Underlying Price</t>
  </si>
  <si>
    <t>Risk Free Rate</t>
  </si>
  <si>
    <t>Dividened Yield</t>
  </si>
  <si>
    <t>d1</t>
  </si>
  <si>
    <t>Nd1</t>
  </si>
  <si>
    <t>d2</t>
  </si>
  <si>
    <t>Nd2</t>
  </si>
  <si>
    <t>Years to Maturity</t>
  </si>
  <si>
    <t>PUT</t>
  </si>
  <si>
    <t>daily volatility</t>
  </si>
  <si>
    <t>annualized volatility</t>
  </si>
  <si>
    <t>BSM PRICE</t>
  </si>
  <si>
    <t>TotalEnergies SE | Price History                                          09-Jun-2025 05:17</t>
  </si>
  <si>
    <t>Constant</t>
  </si>
  <si>
    <t>Unconditional variance</t>
  </si>
  <si>
    <t>ARCH</t>
  </si>
  <si>
    <t>GARCH</t>
  </si>
  <si>
    <t>ARCH + GARCH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</si>
</sst>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#,##0;\-#,##0;#,##0;&quot;--&quot;"/>
    <numFmt numFmtId="165" formatCode="#,##0.00%;\-#,##0.00%;#,##0.00%;&quot;--&quot;"/>
    <numFmt numFmtId="166" formatCode="#,##0.0000;\-#,##0.0000;#,##0.0000;&quot;--&quot;"/>
    <numFmt numFmtId="167" formatCode="dd\-mmm\-yyyy"/>
    <numFmt numFmtId="168" formatCode="\+#,##0.0000%;\-#,##0.0000%;#,##0.0000%;&quot;--&quot;"/>
    <numFmt numFmtId="169" formatCode="\+#,##0.0000;\-#,##0.0000;#,##0.0000;&quot;--&quot;"/>
    <numFmt numFmtId="170" formatCode="0.000%"/>
    <numFmt numFmtId="171" formatCode="0.0000%"/>
    <numFmt numFmtId="172" formatCode="0.00000%"/>
    <numFmt numFmtId="173" formatCode="0.0000"/>
    <numFmt numFmtId="174" formatCode="0.000000000"/>
    <numFmt numFmtId="175" formatCode="0.000E+00"/>
    <numFmt numFmtId="184" formatCode="0.000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rgb="FFA6A6A6"/>
      </patternFill>
    </fill>
    <fill>
      <patternFill patternType="solid">
        <fgColor theme="6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 applyNumberFormat="0" applyBorder="0" applyAlignment="0"/>
    <xf numFmtId="9" fontId="3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0" borderId="5" xfId="0" applyFont="1" applyBorder="1" applyAlignment="1">
      <alignment horizontal="right"/>
    </xf>
    <xf numFmtId="166" fontId="1" fillId="0" borderId="6" xfId="0" applyNumberFormat="1" applyFont="1" applyBorder="1" applyAlignment="1">
      <alignment horizontal="right"/>
    </xf>
    <xf numFmtId="167" fontId="1" fillId="0" borderId="7" xfId="0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167" fontId="1" fillId="0" borderId="6" xfId="0" applyNumberFormat="1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168" fontId="1" fillId="0" borderId="6" xfId="0" applyNumberFormat="1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6" fontId="1" fillId="0" borderId="9" xfId="0" applyNumberFormat="1" applyFont="1" applyBorder="1" applyAlignment="1">
      <alignment horizontal="right"/>
    </xf>
    <xf numFmtId="167" fontId="1" fillId="0" borderId="10" xfId="0" applyNumberFormat="1" applyFon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7" fontId="1" fillId="0" borderId="9" xfId="0" applyNumberFormat="1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168" fontId="1" fillId="0" borderId="9" xfId="0" applyNumberFormat="1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164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168" fontId="1" fillId="0" borderId="12" xfId="0" applyNumberFormat="1" applyFont="1" applyBorder="1" applyAlignment="1">
      <alignment horizontal="right"/>
    </xf>
    <xf numFmtId="49" fontId="1" fillId="0" borderId="13" xfId="0" applyNumberFormat="1" applyFont="1" applyBorder="1" applyAlignment="1">
      <alignment horizontal="right"/>
    </xf>
    <xf numFmtId="166" fontId="1" fillId="0" borderId="12" xfId="0" applyNumberFormat="1" applyFont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167" fontId="1" fillId="0" borderId="1" xfId="0" applyNumberFormat="1" applyFont="1" applyBorder="1"/>
    <xf numFmtId="166" fontId="1" fillId="0" borderId="1" xfId="0" applyNumberFormat="1" applyFont="1" applyBorder="1"/>
    <xf numFmtId="169" fontId="1" fillId="0" borderId="1" xfId="0" applyNumberFormat="1" applyFont="1" applyBorder="1"/>
    <xf numFmtId="168" fontId="1" fillId="0" borderId="1" xfId="0" applyNumberFormat="1" applyFont="1" applyBorder="1"/>
    <xf numFmtId="10" fontId="0" fillId="0" borderId="0" xfId="1" applyNumberFormat="1" applyFont="1"/>
    <xf numFmtId="0" fontId="2" fillId="2" borderId="1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167" fontId="1" fillId="0" borderId="1" xfId="0" applyNumberFormat="1" applyFont="1" applyBorder="1" applyAlignment="1">
      <alignment horizontal="left" vertical="center"/>
    </xf>
    <xf numFmtId="10" fontId="2" fillId="2" borderId="14" xfId="1" applyNumberFormat="1" applyFont="1" applyFill="1" applyBorder="1" applyAlignment="1">
      <alignment horizontal="left" vertical="center"/>
    </xf>
    <xf numFmtId="170" fontId="1" fillId="0" borderId="1" xfId="1" applyNumberFormat="1" applyFont="1" applyBorder="1" applyAlignment="1">
      <alignment horizontal="left" vertical="center"/>
    </xf>
    <xf numFmtId="172" fontId="1" fillId="0" borderId="1" xfId="1" applyNumberFormat="1" applyFont="1" applyBorder="1" applyAlignment="1">
      <alignment horizontal="left" vertical="center"/>
    </xf>
    <xf numFmtId="174" fontId="1" fillId="0" borderId="1" xfId="0" applyNumberFormat="1" applyFont="1" applyBorder="1" applyAlignment="1">
      <alignment horizontal="left" vertical="center"/>
    </xf>
    <xf numFmtId="174" fontId="1" fillId="0" borderId="16" xfId="0" applyNumberFormat="1" applyFont="1" applyBorder="1" applyAlignment="1">
      <alignment horizontal="left" vertical="center"/>
    </xf>
    <xf numFmtId="171" fontId="2" fillId="2" borderId="15" xfId="1" applyNumberFormat="1" applyFont="1" applyFill="1" applyBorder="1" applyAlignment="1">
      <alignment horizontal="left" vertical="center"/>
    </xf>
    <xf numFmtId="175" fontId="2" fillId="2" borderId="15" xfId="0" applyNumberFormat="1" applyFont="1" applyFill="1" applyBorder="1" applyAlignment="1">
      <alignment horizontal="left" vertical="center"/>
    </xf>
    <xf numFmtId="173" fontId="2" fillId="2" borderId="15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/>
    <xf numFmtId="0" fontId="0" fillId="0" borderId="0" xfId="0" applyAlignment="1"/>
    <xf numFmtId="2" fontId="0" fillId="3" borderId="15" xfId="0" applyNumberFormat="1" applyFill="1" applyBorder="1"/>
    <xf numFmtId="2" fontId="0" fillId="3" borderId="24" xfId="0" applyNumberFormat="1" applyFill="1" applyBorder="1"/>
    <xf numFmtId="2" fontId="0" fillId="4" borderId="17" xfId="0" applyNumberFormat="1" applyFill="1" applyBorder="1"/>
    <xf numFmtId="2" fontId="0" fillId="4" borderId="15" xfId="0" applyNumberFormat="1" applyFill="1" applyBorder="1"/>
    <xf numFmtId="2" fontId="0" fillId="5" borderId="15" xfId="0" applyNumberFormat="1" applyFill="1" applyBorder="1"/>
    <xf numFmtId="2" fontId="0" fillId="5" borderId="24" xfId="0" applyNumberFormat="1" applyFill="1" applyBorder="1"/>
    <xf numFmtId="2" fontId="0" fillId="6" borderId="17" xfId="0" applyNumberFormat="1" applyFill="1" applyBorder="1"/>
    <xf numFmtId="2" fontId="0" fillId="6" borderId="15" xfId="0" applyNumberFormat="1" applyFill="1" applyBorder="1"/>
    <xf numFmtId="2" fontId="0" fillId="3" borderId="17" xfId="0" applyNumberFormat="1" applyFill="1" applyBorder="1"/>
    <xf numFmtId="2" fontId="0" fillId="5" borderId="17" xfId="0" applyNumberFormat="1" applyFill="1" applyBorder="1"/>
    <xf numFmtId="0" fontId="0" fillId="7" borderId="21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5" xfId="0" applyFill="1" applyBorder="1"/>
    <xf numFmtId="0" fontId="0" fillId="7" borderId="26" xfId="0" applyFill="1" applyBorder="1"/>
    <xf numFmtId="0" fontId="0" fillId="7" borderId="27" xfId="0" applyFill="1" applyBorder="1"/>
    <xf numFmtId="0" fontId="0" fillId="8" borderId="21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left" vertical="center"/>
    </xf>
    <xf numFmtId="184" fontId="4" fillId="3" borderId="17" xfId="0" applyNumberFormat="1" applyFont="1" applyFill="1" applyBorder="1"/>
    <xf numFmtId="184" fontId="4" fillId="3" borderId="15" xfId="0" applyNumberFormat="1" applyFont="1" applyFill="1" applyBorder="1"/>
    <xf numFmtId="184" fontId="4" fillId="3" borderId="24" xfId="0" applyNumberFormat="1" applyFont="1" applyFill="1" applyBorder="1"/>
    <xf numFmtId="184" fontId="4" fillId="4" borderId="17" xfId="0" applyNumberFormat="1" applyFont="1" applyFill="1" applyBorder="1"/>
    <xf numFmtId="184" fontId="4" fillId="4" borderId="15" xfId="0" applyNumberFormat="1" applyFont="1" applyFill="1" applyBorder="1"/>
    <xf numFmtId="184" fontId="4" fillId="5" borderId="17" xfId="0" applyNumberFormat="1" applyFont="1" applyFill="1" applyBorder="1"/>
    <xf numFmtId="184" fontId="4" fillId="5" borderId="15" xfId="0" applyNumberFormat="1" applyFont="1" applyFill="1" applyBorder="1"/>
    <xf numFmtId="184" fontId="4" fillId="5" borderId="24" xfId="0" applyNumberFormat="1" applyFont="1" applyFill="1" applyBorder="1"/>
    <xf numFmtId="184" fontId="4" fillId="6" borderId="17" xfId="0" applyNumberFormat="1" applyFont="1" applyFill="1" applyBorder="1"/>
    <xf numFmtId="184" fontId="4" fillId="6" borderId="15" xfId="0" applyNumberFormat="1" applyFont="1" applyFill="1" applyBorder="1"/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4" fontId="4" fillId="9" borderId="15" xfId="1" applyNumberFormat="1" applyFont="1" applyFill="1" applyBorder="1" applyAlignment="1">
      <alignment horizontal="center" vertical="center"/>
    </xf>
    <xf numFmtId="2" fontId="4" fillId="9" borderId="15" xfId="1" applyNumberFormat="1" applyFont="1" applyFill="1" applyBorder="1" applyAlignment="1">
      <alignment horizontal="center" vertical="center"/>
    </xf>
    <xf numFmtId="10" fontId="4" fillId="9" borderId="15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5" xfId="0" applyFill="1" applyBorder="1"/>
    <xf numFmtId="0" fontId="0" fillId="10" borderId="26" xfId="0" applyFill="1" applyBorder="1"/>
    <xf numFmtId="0" fontId="0" fillId="10" borderId="27" xfId="0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1166"/>
  <sheetViews>
    <sheetView workbookViewId="0">
      <selection sqref="A1:XFD26"/>
    </sheetView>
  </sheetViews>
  <sheetFormatPr defaultRowHeight="12.75" x14ac:dyDescent="0.2"/>
  <cols>
    <col min="1" max="1" width="20.7109375" style="1" customWidth="1"/>
    <col min="2" max="2" width="12.85546875" style="1" customWidth="1"/>
    <col min="3" max="3" width="11.5703125" style="1" customWidth="1"/>
    <col min="4" max="4" width="9.42578125" style="1" customWidth="1"/>
    <col min="5" max="5" width="10.5703125" style="1" customWidth="1"/>
    <col min="6" max="6" width="12.140625" style="1" customWidth="1"/>
    <col min="7" max="7" width="9.85546875" style="1" customWidth="1"/>
    <col min="8" max="8" width="12.85546875" style="1" customWidth="1"/>
    <col min="9" max="9" width="17.28515625" style="1" customWidth="1"/>
    <col min="10" max="10" width="18.28515625" style="1" customWidth="1"/>
    <col min="11" max="11" width="6.42578125" style="1" customWidth="1"/>
    <col min="12" max="12" width="9.42578125" style="1" customWidth="1"/>
    <col min="13" max="13" width="22.28515625" style="1" customWidth="1"/>
    <col min="14" max="14" width="5.140625" style="1" customWidth="1"/>
    <col min="15" max="15" width="17.28515625" style="1" customWidth="1"/>
    <col min="16" max="16" width="12.140625" style="1" customWidth="1"/>
    <col min="17" max="17" width="9.140625" style="1" customWidth="1"/>
    <col min="18" max="16384" width="9.140625" style="1"/>
  </cols>
  <sheetData>
    <row r="1" spans="1:5" x14ac:dyDescent="0.2">
      <c r="A1" s="2" t="s">
        <v>0</v>
      </c>
    </row>
    <row r="4" spans="1:5" x14ac:dyDescent="0.2">
      <c r="A4" s="1" t="s">
        <v>1</v>
      </c>
    </row>
    <row r="5" spans="1:5" x14ac:dyDescent="0.2">
      <c r="A5" s="1" t="s">
        <v>2</v>
      </c>
    </row>
    <row r="6" spans="1:5" x14ac:dyDescent="0.2">
      <c r="A6" s="1" t="s">
        <v>3</v>
      </c>
    </row>
    <row r="9" spans="1:5" x14ac:dyDescent="0.2">
      <c r="A9" s="2" t="s">
        <v>4</v>
      </c>
      <c r="B9" s="3">
        <v>6053348260</v>
      </c>
    </row>
    <row r="10" spans="1:5" x14ac:dyDescent="0.2">
      <c r="A10" s="4" t="s">
        <v>5</v>
      </c>
      <c r="B10" s="5" t="s">
        <v>6</v>
      </c>
      <c r="C10" s="5" t="s">
        <v>7</v>
      </c>
      <c r="D10" s="5" t="s">
        <v>8</v>
      </c>
      <c r="E10" s="5" t="s">
        <v>9</v>
      </c>
    </row>
    <row r="11" spans="1:5" x14ac:dyDescent="0.2">
      <c r="A11" s="6" t="s">
        <v>10</v>
      </c>
      <c r="B11" s="7">
        <v>149242615</v>
      </c>
      <c r="C11" s="8">
        <v>2.4654556220758399E-2</v>
      </c>
      <c r="D11" s="6">
        <v>47</v>
      </c>
      <c r="E11" s="8">
        <v>4.1373239436619698E-2</v>
      </c>
    </row>
    <row r="12" spans="1:5" x14ac:dyDescent="0.2">
      <c r="A12" s="6" t="s">
        <v>11</v>
      </c>
      <c r="B12" s="7">
        <v>770579168</v>
      </c>
      <c r="C12" s="8">
        <v>0.127298006805906</v>
      </c>
      <c r="D12" s="6">
        <v>200</v>
      </c>
      <c r="E12" s="8">
        <v>0.176056338028169</v>
      </c>
    </row>
    <row r="13" spans="1:5" x14ac:dyDescent="0.2">
      <c r="A13" s="6" t="s">
        <v>12</v>
      </c>
      <c r="B13" s="7">
        <v>1364667380</v>
      </c>
      <c r="C13" s="8">
        <v>0.225440090572288</v>
      </c>
      <c r="D13" s="6">
        <v>293</v>
      </c>
      <c r="E13" s="8">
        <v>0.25792253521126801</v>
      </c>
    </row>
    <row r="14" spans="1:5" x14ac:dyDescent="0.2">
      <c r="A14" s="6" t="s">
        <v>13</v>
      </c>
      <c r="B14" s="7">
        <v>1200287515</v>
      </c>
      <c r="C14" s="8">
        <v>0.198284893491325</v>
      </c>
      <c r="D14" s="6">
        <v>220</v>
      </c>
      <c r="E14" s="8">
        <v>0.19366197183098599</v>
      </c>
    </row>
    <row r="15" spans="1:5" x14ac:dyDescent="0.2">
      <c r="A15" s="6" t="s">
        <v>14</v>
      </c>
      <c r="B15" s="7">
        <v>818326446</v>
      </c>
      <c r="C15" s="8">
        <v>0.13518575354526199</v>
      </c>
      <c r="D15" s="6">
        <v>113</v>
      </c>
      <c r="E15" s="8">
        <v>9.9471830985915499E-2</v>
      </c>
    </row>
    <row r="16" spans="1:5" x14ac:dyDescent="0.2">
      <c r="A16" s="6" t="s">
        <v>15</v>
      </c>
      <c r="B16" s="7">
        <v>709705104</v>
      </c>
      <c r="C16" s="8">
        <v>0.117241743497507</v>
      </c>
      <c r="D16" s="6">
        <v>98</v>
      </c>
      <c r="E16" s="8">
        <v>8.6267605633802799E-2</v>
      </c>
    </row>
    <row r="17" spans="1:16" x14ac:dyDescent="0.2">
      <c r="A17" s="6" t="s">
        <v>16</v>
      </c>
      <c r="B17" s="7">
        <v>945742537</v>
      </c>
      <c r="C17" s="8">
        <v>0.15623461535319</v>
      </c>
      <c r="D17" s="6">
        <v>154</v>
      </c>
      <c r="E17" s="8">
        <v>0.13556338028168999</v>
      </c>
    </row>
    <row r="18" spans="1:16" x14ac:dyDescent="0.2">
      <c r="A18" s="6" t="s">
        <v>17</v>
      </c>
      <c r="B18" s="7">
        <v>94797495</v>
      </c>
      <c r="C18" s="8">
        <v>1.5660340513763901E-2</v>
      </c>
      <c r="D18" s="6">
        <v>11</v>
      </c>
      <c r="E18" s="8">
        <v>9.6830985915493002E-3</v>
      </c>
    </row>
    <row r="21" spans="1:16" x14ac:dyDescent="0.2">
      <c r="A21" s="2" t="s">
        <v>18</v>
      </c>
    </row>
    <row r="22" spans="1:16" x14ac:dyDescent="0.2">
      <c r="A22" s="53" t="s">
        <v>5</v>
      </c>
      <c r="B22" s="54"/>
      <c r="C22" s="55"/>
      <c r="D22" s="53" t="s">
        <v>6</v>
      </c>
      <c r="E22" s="54"/>
      <c r="F22" s="54"/>
      <c r="G22" s="54"/>
      <c r="H22" s="55"/>
      <c r="I22" s="53" t="s">
        <v>19</v>
      </c>
      <c r="J22" s="55"/>
      <c r="K22" s="53" t="s">
        <v>20</v>
      </c>
      <c r="L22" s="54"/>
      <c r="M22" s="54"/>
      <c r="N22" s="53" t="s">
        <v>21</v>
      </c>
      <c r="O22" s="54"/>
      <c r="P22" s="55"/>
    </row>
    <row r="23" spans="1:16" x14ac:dyDescent="0.2">
      <c r="A23" s="9" t="s">
        <v>22</v>
      </c>
      <c r="B23" s="10">
        <v>70.11</v>
      </c>
      <c r="C23" s="11">
        <v>45408</v>
      </c>
      <c r="D23" s="9" t="s">
        <v>23</v>
      </c>
      <c r="E23" s="12">
        <v>20748665</v>
      </c>
      <c r="F23" s="13">
        <v>45077</v>
      </c>
      <c r="G23" s="14" t="s">
        <v>24</v>
      </c>
      <c r="H23" s="15">
        <v>3185148384</v>
      </c>
      <c r="I23" s="9" t="s">
        <v>25</v>
      </c>
      <c r="J23" s="16">
        <v>618</v>
      </c>
      <c r="K23" s="9" t="s">
        <v>25</v>
      </c>
      <c r="L23" s="17">
        <v>8.17361894024803E-2</v>
      </c>
      <c r="M23" s="11">
        <v>44622</v>
      </c>
      <c r="N23" s="9" t="s">
        <v>23</v>
      </c>
      <c r="O23" s="10">
        <v>1100628363.0599999</v>
      </c>
      <c r="P23" s="11">
        <v>45077</v>
      </c>
    </row>
    <row r="24" spans="1:16" x14ac:dyDescent="0.2">
      <c r="A24" s="18" t="s">
        <v>26</v>
      </c>
      <c r="B24" s="19">
        <v>33.909999999999997</v>
      </c>
      <c r="C24" s="20">
        <v>44237</v>
      </c>
      <c r="D24" s="18" t="s">
        <v>27</v>
      </c>
      <c r="E24" s="21">
        <v>381610</v>
      </c>
      <c r="F24" s="22">
        <v>45817</v>
      </c>
      <c r="G24" s="23" t="s">
        <v>28</v>
      </c>
      <c r="H24" s="24">
        <v>2852344237</v>
      </c>
      <c r="I24" s="18" t="s">
        <v>29</v>
      </c>
      <c r="J24" s="25">
        <v>514</v>
      </c>
      <c r="K24" s="18" t="s">
        <v>29</v>
      </c>
      <c r="L24" s="26">
        <v>-6.4180812511920704E-2</v>
      </c>
      <c r="M24" s="20">
        <v>44747</v>
      </c>
      <c r="N24" s="18" t="s">
        <v>27</v>
      </c>
      <c r="O24" s="19">
        <v>46931797.685000002</v>
      </c>
      <c r="P24" s="20">
        <v>44554</v>
      </c>
    </row>
    <row r="25" spans="1:16" x14ac:dyDescent="0.2">
      <c r="A25" s="18" t="s">
        <v>30</v>
      </c>
      <c r="B25" s="19">
        <v>52.689370598591601</v>
      </c>
      <c r="C25" s="25"/>
      <c r="D25" s="27" t="s">
        <v>31</v>
      </c>
      <c r="E25" s="28">
        <v>5328651.6373239402</v>
      </c>
      <c r="F25" s="29"/>
      <c r="G25" s="29" t="s">
        <v>32</v>
      </c>
      <c r="H25" s="30">
        <v>6053348260</v>
      </c>
      <c r="I25" s="27" t="s">
        <v>33</v>
      </c>
      <c r="J25" s="31">
        <v>3</v>
      </c>
      <c r="K25" s="27" t="s">
        <v>34</v>
      </c>
      <c r="L25" s="32">
        <v>0.51452942026890303</v>
      </c>
      <c r="M25" s="33" t="s">
        <v>35</v>
      </c>
      <c r="N25" s="27" t="s">
        <v>31</v>
      </c>
      <c r="O25" s="34">
        <v>270957965.05731702</v>
      </c>
      <c r="P25" s="31"/>
    </row>
    <row r="26" spans="1:16" x14ac:dyDescent="0.2">
      <c r="A26" s="27" t="s">
        <v>36</v>
      </c>
      <c r="B26" s="34">
        <v>52.01</v>
      </c>
      <c r="C26" s="31"/>
    </row>
    <row r="29" spans="1:16" x14ac:dyDescent="0.2">
      <c r="A29" s="2" t="s">
        <v>37</v>
      </c>
    </row>
    <row r="30" spans="1:16" x14ac:dyDescent="0.2">
      <c r="A30" s="35" t="s">
        <v>38</v>
      </c>
      <c r="B30" s="35" t="s">
        <v>39</v>
      </c>
      <c r="C30" s="35" t="s">
        <v>40</v>
      </c>
      <c r="D30" s="35" t="s">
        <v>41</v>
      </c>
      <c r="E30" s="35" t="s">
        <v>42</v>
      </c>
      <c r="F30" s="35" t="s">
        <v>26</v>
      </c>
      <c r="G30" s="35" t="s">
        <v>22</v>
      </c>
      <c r="H30" s="35" t="s">
        <v>6</v>
      </c>
      <c r="I30" s="35" t="s">
        <v>43</v>
      </c>
      <c r="J30" s="5" t="s">
        <v>44</v>
      </c>
    </row>
    <row r="31" spans="1:16" x14ac:dyDescent="0.2">
      <c r="A31" s="36">
        <v>45817</v>
      </c>
      <c r="B31" s="37">
        <v>52.38</v>
      </c>
      <c r="C31" s="38">
        <v>8.00000000000054E-2</v>
      </c>
      <c r="D31" s="39">
        <v>1.52963671128117E-3</v>
      </c>
      <c r="E31" s="37">
        <v>52.11</v>
      </c>
      <c r="F31" s="37">
        <v>52.09</v>
      </c>
      <c r="G31" s="37">
        <v>52.44</v>
      </c>
      <c r="H31" s="7">
        <v>381610</v>
      </c>
      <c r="I31" s="37"/>
      <c r="J31" s="37">
        <v>18764927939.412498</v>
      </c>
    </row>
    <row r="32" spans="1:16" x14ac:dyDescent="0.2">
      <c r="A32" s="36">
        <v>45814</v>
      </c>
      <c r="B32" s="37">
        <v>52.3</v>
      </c>
      <c r="C32" s="38">
        <v>0.43</v>
      </c>
      <c r="D32" s="39">
        <v>8.2899556583767107E-3</v>
      </c>
      <c r="E32" s="37">
        <v>52.11</v>
      </c>
      <c r="F32" s="37">
        <v>51.86</v>
      </c>
      <c r="G32" s="37">
        <v>52.3</v>
      </c>
      <c r="H32" s="7">
        <v>2356812</v>
      </c>
      <c r="I32" s="37">
        <v>122893112.56</v>
      </c>
      <c r="J32" s="37">
        <v>18764927939.412498</v>
      </c>
    </row>
    <row r="33" spans="1:10" x14ac:dyDescent="0.2">
      <c r="A33" s="36">
        <v>45813</v>
      </c>
      <c r="B33" s="37">
        <v>51.87</v>
      </c>
      <c r="C33" s="38">
        <v>-0.40000000000000602</v>
      </c>
      <c r="D33" s="39">
        <v>-7.6525731777311199E-3</v>
      </c>
      <c r="E33" s="37">
        <v>51.72</v>
      </c>
      <c r="F33" s="37">
        <v>51.69</v>
      </c>
      <c r="G33" s="37">
        <v>52.52</v>
      </c>
      <c r="H33" s="7">
        <v>3172308</v>
      </c>
      <c r="I33" s="37">
        <v>164997571.94</v>
      </c>
      <c r="J33" s="37">
        <v>18642034826.852501</v>
      </c>
    </row>
    <row r="34" spans="1:10" x14ac:dyDescent="0.2">
      <c r="A34" s="36">
        <v>45812</v>
      </c>
      <c r="B34" s="37">
        <v>52.27</v>
      </c>
      <c r="C34" s="38">
        <v>-0.75999999999999801</v>
      </c>
      <c r="D34" s="39">
        <v>-1.43315104657741E-2</v>
      </c>
      <c r="E34" s="37">
        <v>53.03</v>
      </c>
      <c r="F34" s="37">
        <v>52.2</v>
      </c>
      <c r="G34" s="37">
        <v>53.29</v>
      </c>
      <c r="H34" s="7">
        <v>3574716</v>
      </c>
      <c r="I34" s="37">
        <v>188160711.5</v>
      </c>
      <c r="J34" s="37">
        <v>18807032398.7925</v>
      </c>
    </row>
    <row r="35" spans="1:10" x14ac:dyDescent="0.2">
      <c r="A35" s="36">
        <v>45811</v>
      </c>
      <c r="B35" s="37">
        <v>53.03</v>
      </c>
      <c r="C35" s="38">
        <v>0.35000000000000098</v>
      </c>
      <c r="D35" s="39">
        <v>6.6438876233865102E-3</v>
      </c>
      <c r="E35" s="37">
        <v>52.71</v>
      </c>
      <c r="F35" s="37">
        <v>52.34</v>
      </c>
      <c r="G35" s="37">
        <v>53.12</v>
      </c>
      <c r="H35" s="7">
        <v>3476848</v>
      </c>
      <c r="I35" s="37">
        <v>183849091.92500001</v>
      </c>
      <c r="J35" s="37">
        <v>18995193110.2925</v>
      </c>
    </row>
    <row r="36" spans="1:10" x14ac:dyDescent="0.2">
      <c r="A36" s="36">
        <v>45810</v>
      </c>
      <c r="B36" s="37">
        <v>52.68</v>
      </c>
      <c r="C36" s="38">
        <v>1.02</v>
      </c>
      <c r="D36" s="39">
        <v>1.97444831591174E-2</v>
      </c>
      <c r="E36" s="37">
        <v>51.72</v>
      </c>
      <c r="F36" s="37">
        <v>51.69</v>
      </c>
      <c r="G36" s="37">
        <v>53.03</v>
      </c>
      <c r="H36" s="7">
        <v>4504120</v>
      </c>
      <c r="I36" s="37">
        <v>237084539.965</v>
      </c>
      <c r="J36" s="37">
        <v>18811344018.3675</v>
      </c>
    </row>
    <row r="37" spans="1:10" x14ac:dyDescent="0.2">
      <c r="A37" s="36">
        <v>45807</v>
      </c>
      <c r="B37" s="37">
        <v>51.66</v>
      </c>
      <c r="C37" s="38">
        <v>0.25</v>
      </c>
      <c r="D37" s="39">
        <v>4.8628671464695603E-3</v>
      </c>
      <c r="E37" s="37">
        <v>51.87</v>
      </c>
      <c r="F37" s="37">
        <v>51.5</v>
      </c>
      <c r="G37" s="37">
        <v>52.18</v>
      </c>
      <c r="H37" s="7">
        <v>17461578</v>
      </c>
      <c r="I37" s="37">
        <v>902422756.87</v>
      </c>
      <c r="J37" s="37">
        <v>18574259478.4025</v>
      </c>
    </row>
    <row r="38" spans="1:10" x14ac:dyDescent="0.2">
      <c r="A38" s="36">
        <v>45806</v>
      </c>
      <c r="B38" s="37">
        <v>51.41</v>
      </c>
      <c r="C38" s="38">
        <v>-0.23000000000000401</v>
      </c>
      <c r="D38" s="39">
        <v>-4.4539116963594897E-3</v>
      </c>
      <c r="E38" s="37">
        <v>52</v>
      </c>
      <c r="F38" s="37">
        <v>51.38</v>
      </c>
      <c r="G38" s="37">
        <v>52.23</v>
      </c>
      <c r="H38" s="7">
        <v>2314490</v>
      </c>
      <c r="I38" s="37">
        <v>119551325</v>
      </c>
      <c r="J38" s="37">
        <v>17671836721.532501</v>
      </c>
    </row>
    <row r="39" spans="1:10" x14ac:dyDescent="0.2">
      <c r="A39" s="36">
        <v>45805</v>
      </c>
      <c r="B39" s="37">
        <v>51.64</v>
      </c>
      <c r="C39" s="38">
        <v>0.100000000000001</v>
      </c>
      <c r="D39" s="39">
        <v>1.9402405898331699E-3</v>
      </c>
      <c r="E39" s="37">
        <v>51.63</v>
      </c>
      <c r="F39" s="37">
        <v>51.57</v>
      </c>
      <c r="G39" s="37">
        <v>51.99</v>
      </c>
      <c r="H39" s="7">
        <v>3519018</v>
      </c>
      <c r="I39" s="37">
        <v>181847035.23500001</v>
      </c>
      <c r="J39" s="37">
        <v>17791388046.532501</v>
      </c>
    </row>
    <row r="40" spans="1:10" x14ac:dyDescent="0.2">
      <c r="A40" s="36">
        <v>45804</v>
      </c>
      <c r="B40" s="37">
        <v>51.54</v>
      </c>
      <c r="C40" s="38">
        <v>-0.24000000000000199</v>
      </c>
      <c r="D40" s="39">
        <v>-4.6349942062572803E-3</v>
      </c>
      <c r="E40" s="37">
        <v>51.55</v>
      </c>
      <c r="F40" s="37">
        <v>51.51</v>
      </c>
      <c r="G40" s="37">
        <v>52.15</v>
      </c>
      <c r="H40" s="7">
        <v>3545596</v>
      </c>
      <c r="I40" s="37">
        <v>183278861.19999999</v>
      </c>
      <c r="J40" s="37">
        <v>17609541011.297501</v>
      </c>
    </row>
    <row r="41" spans="1:10" x14ac:dyDescent="0.2">
      <c r="A41" s="36">
        <v>45803</v>
      </c>
      <c r="B41" s="37">
        <v>51.78</v>
      </c>
      <c r="C41" s="38">
        <v>0.81000000000000205</v>
      </c>
      <c r="D41" s="39">
        <v>1.58917010005886E-2</v>
      </c>
      <c r="E41" s="37">
        <v>51.54</v>
      </c>
      <c r="F41" s="37">
        <v>51.35</v>
      </c>
      <c r="G41" s="37">
        <v>51.8</v>
      </c>
      <c r="H41" s="7">
        <v>3231032</v>
      </c>
      <c r="I41" s="37">
        <v>166853781.93000001</v>
      </c>
      <c r="J41" s="37">
        <v>17792819872.497501</v>
      </c>
    </row>
    <row r="42" spans="1:10" x14ac:dyDescent="0.2">
      <c r="A42" s="36">
        <v>45800</v>
      </c>
      <c r="B42" s="37">
        <v>50.97</v>
      </c>
      <c r="C42" s="38">
        <v>-0.53000000000000103</v>
      </c>
      <c r="D42" s="39">
        <v>-1.0291262135922401E-2</v>
      </c>
      <c r="E42" s="37">
        <v>51.58</v>
      </c>
      <c r="F42" s="37">
        <v>50.43</v>
      </c>
      <c r="G42" s="37">
        <v>51.83</v>
      </c>
      <c r="H42" s="7">
        <v>4329478</v>
      </c>
      <c r="I42" s="37">
        <v>220856921.17500001</v>
      </c>
      <c r="J42" s="37">
        <v>17625966090.567501</v>
      </c>
    </row>
    <row r="43" spans="1:10" x14ac:dyDescent="0.2">
      <c r="A43" s="36">
        <v>45799</v>
      </c>
      <c r="B43" s="37">
        <v>51.5</v>
      </c>
      <c r="C43" s="38">
        <v>-0.82</v>
      </c>
      <c r="D43" s="39">
        <v>-1.5672782874617701E-2</v>
      </c>
      <c r="E43" s="37">
        <v>51.94</v>
      </c>
      <c r="F43" s="37">
        <v>51.3</v>
      </c>
      <c r="G43" s="37">
        <v>52.05</v>
      </c>
      <c r="H43" s="7">
        <v>4031046</v>
      </c>
      <c r="I43" s="37">
        <v>207915150.89500001</v>
      </c>
      <c r="J43" s="37">
        <v>17846823011.7425</v>
      </c>
    </row>
    <row r="44" spans="1:10" x14ac:dyDescent="0.2">
      <c r="A44" s="36">
        <v>45798</v>
      </c>
      <c r="B44" s="37">
        <v>52.32</v>
      </c>
      <c r="C44" s="38">
        <v>-0.68999999999999795</v>
      </c>
      <c r="D44" s="39">
        <v>-1.30164119977362E-2</v>
      </c>
      <c r="E44" s="37">
        <v>53</v>
      </c>
      <c r="F44" s="37">
        <v>52.25</v>
      </c>
      <c r="G44" s="37">
        <v>53.13</v>
      </c>
      <c r="H44" s="7">
        <v>3883869</v>
      </c>
      <c r="I44" s="37">
        <v>203953734.38499999</v>
      </c>
      <c r="J44" s="37">
        <v>18054738162.637501</v>
      </c>
    </row>
    <row r="45" spans="1:10" x14ac:dyDescent="0.2">
      <c r="A45" s="36">
        <v>45797</v>
      </c>
      <c r="B45" s="37">
        <v>53.01</v>
      </c>
      <c r="C45" s="38">
        <v>0.12999999999999501</v>
      </c>
      <c r="D45" s="39">
        <v>2.4583963691375802E-3</v>
      </c>
      <c r="E45" s="37">
        <v>52.8</v>
      </c>
      <c r="F45" s="37">
        <v>52.38</v>
      </c>
      <c r="G45" s="37">
        <v>53.15</v>
      </c>
      <c r="H45" s="7">
        <v>3317478</v>
      </c>
      <c r="I45" s="37">
        <v>175438007.535</v>
      </c>
      <c r="J45" s="37">
        <v>18258691897.022499</v>
      </c>
    </row>
    <row r="46" spans="1:10" x14ac:dyDescent="0.2">
      <c r="A46" s="36">
        <v>45796</v>
      </c>
      <c r="B46" s="37">
        <v>52.88</v>
      </c>
      <c r="C46" s="38">
        <v>-0.34999999999999398</v>
      </c>
      <c r="D46" s="39">
        <v>-6.57523952658265E-3</v>
      </c>
      <c r="E46" s="37">
        <v>53.27</v>
      </c>
      <c r="F46" s="37">
        <v>52.59</v>
      </c>
      <c r="G46" s="37">
        <v>53.43</v>
      </c>
      <c r="H46" s="7">
        <v>2938432</v>
      </c>
      <c r="I46" s="37">
        <v>155483766.90000001</v>
      </c>
      <c r="J46" s="37">
        <v>18083253889.487499</v>
      </c>
    </row>
    <row r="47" spans="1:10" x14ac:dyDescent="0.2">
      <c r="A47" s="36">
        <v>45793</v>
      </c>
      <c r="B47" s="37">
        <v>53.23</v>
      </c>
      <c r="C47" s="38">
        <v>0.369999999999997</v>
      </c>
      <c r="D47" s="39">
        <v>6.9996216420733504E-3</v>
      </c>
      <c r="E47" s="37">
        <v>53.09</v>
      </c>
      <c r="F47" s="37">
        <v>52.98</v>
      </c>
      <c r="G47" s="37">
        <v>53.46</v>
      </c>
      <c r="H47" s="7">
        <v>4087450</v>
      </c>
      <c r="I47" s="37">
        <v>217629661.74000001</v>
      </c>
      <c r="J47" s="37">
        <v>18238737656.387501</v>
      </c>
    </row>
    <row r="48" spans="1:10" x14ac:dyDescent="0.2">
      <c r="A48" s="36">
        <v>45792</v>
      </c>
      <c r="B48" s="37">
        <v>52.86</v>
      </c>
      <c r="C48" s="38">
        <v>-0.25</v>
      </c>
      <c r="D48" s="39">
        <v>-4.7072114479382397E-3</v>
      </c>
      <c r="E48" s="37">
        <v>52.41</v>
      </c>
      <c r="F48" s="37">
        <v>52.09</v>
      </c>
      <c r="G48" s="37">
        <v>52.86</v>
      </c>
      <c r="H48" s="7">
        <v>4318680</v>
      </c>
      <c r="I48" s="37">
        <v>227231500.66499999</v>
      </c>
      <c r="J48" s="37">
        <v>18021107994.647499</v>
      </c>
    </row>
    <row r="49" spans="1:10" x14ac:dyDescent="0.2">
      <c r="A49" s="36">
        <v>45791</v>
      </c>
      <c r="B49" s="37">
        <v>53.11</v>
      </c>
      <c r="C49" s="38">
        <v>-0.29999999999999699</v>
      </c>
      <c r="D49" s="39">
        <v>-5.6169256693502602E-3</v>
      </c>
      <c r="E49" s="37">
        <v>53.64</v>
      </c>
      <c r="F49" s="37">
        <v>52.68</v>
      </c>
      <c r="G49" s="37">
        <v>53.72</v>
      </c>
      <c r="H49" s="7">
        <v>3576861</v>
      </c>
      <c r="I49" s="37">
        <v>189769081.59</v>
      </c>
      <c r="J49" s="37">
        <v>18248339495.3125</v>
      </c>
    </row>
    <row r="50" spans="1:10" x14ac:dyDescent="0.2">
      <c r="A50" s="36">
        <v>45790</v>
      </c>
      <c r="B50" s="37">
        <v>53.41</v>
      </c>
      <c r="C50" s="38">
        <v>0.33999999999999603</v>
      </c>
      <c r="D50" s="39">
        <v>6.4066327491991001E-3</v>
      </c>
      <c r="E50" s="37">
        <v>52.81</v>
      </c>
      <c r="F50" s="37">
        <v>52.65</v>
      </c>
      <c r="G50" s="37">
        <v>53.41</v>
      </c>
      <c r="H50" s="7">
        <v>3365576</v>
      </c>
      <c r="I50" s="37">
        <v>179043640.88</v>
      </c>
      <c r="J50" s="37">
        <v>18438108576.9025</v>
      </c>
    </row>
    <row r="51" spans="1:10" x14ac:dyDescent="0.2">
      <c r="A51" s="36">
        <v>45789</v>
      </c>
      <c r="B51" s="37">
        <v>53.07</v>
      </c>
      <c r="C51" s="38">
        <v>1.18</v>
      </c>
      <c r="D51" s="39">
        <v>2.2740412410869101E-2</v>
      </c>
      <c r="E51" s="37">
        <v>52.86</v>
      </c>
      <c r="F51" s="37">
        <v>52.86</v>
      </c>
      <c r="G51" s="37">
        <v>53.66</v>
      </c>
      <c r="H51" s="7">
        <v>5383409</v>
      </c>
      <c r="I51" s="37">
        <v>286522556.21499997</v>
      </c>
      <c r="J51" s="37">
        <v>18259064936.022499</v>
      </c>
    </row>
    <row r="52" spans="1:10" x14ac:dyDescent="0.2">
      <c r="A52" s="36">
        <v>45786</v>
      </c>
      <c r="B52" s="37">
        <v>51.89</v>
      </c>
      <c r="C52" s="38">
        <v>0.84000000000000297</v>
      </c>
      <c r="D52" s="39">
        <v>1.6454456415279199E-2</v>
      </c>
      <c r="E52" s="37">
        <v>51.34</v>
      </c>
      <c r="F52" s="37">
        <v>51.29</v>
      </c>
      <c r="G52" s="37">
        <v>52.13</v>
      </c>
      <c r="H52" s="7">
        <v>4726746</v>
      </c>
      <c r="I52" s="37">
        <v>244986049.18000001</v>
      </c>
      <c r="J52" s="37">
        <v>17972542379.807499</v>
      </c>
    </row>
    <row r="53" spans="1:10" x14ac:dyDescent="0.2">
      <c r="A53" s="36">
        <v>45785</v>
      </c>
      <c r="B53" s="37">
        <v>51.05</v>
      </c>
      <c r="C53" s="38">
        <v>0.29999999999999699</v>
      </c>
      <c r="D53" s="39">
        <v>5.9113300492610304E-3</v>
      </c>
      <c r="E53" s="37">
        <v>50.64</v>
      </c>
      <c r="F53" s="37">
        <v>50.55</v>
      </c>
      <c r="G53" s="37">
        <v>51.15</v>
      </c>
      <c r="H53" s="7">
        <v>4386078</v>
      </c>
      <c r="I53" s="37">
        <v>223554994.655</v>
      </c>
      <c r="J53" s="37">
        <v>17727556330.627499</v>
      </c>
    </row>
    <row r="54" spans="1:10" x14ac:dyDescent="0.2">
      <c r="A54" s="36">
        <v>45784</v>
      </c>
      <c r="B54" s="37">
        <v>50.75</v>
      </c>
      <c r="C54" s="38">
        <v>-0.310000000000002</v>
      </c>
      <c r="D54" s="39">
        <v>-6.0712886799843798E-3</v>
      </c>
      <c r="E54" s="37">
        <v>50.77</v>
      </c>
      <c r="F54" s="37">
        <v>50.48</v>
      </c>
      <c r="G54" s="37">
        <v>51.24</v>
      </c>
      <c r="H54" s="7">
        <v>4937583</v>
      </c>
      <c r="I54" s="37">
        <v>250682048.04499999</v>
      </c>
      <c r="J54" s="37">
        <v>17504001335.9725</v>
      </c>
    </row>
    <row r="55" spans="1:10" x14ac:dyDescent="0.2">
      <c r="A55" s="36">
        <v>45783</v>
      </c>
      <c r="B55" s="37">
        <v>51.06</v>
      </c>
      <c r="C55" s="38">
        <v>0.55000000000000404</v>
      </c>
      <c r="D55" s="39">
        <v>1.08889328845774E-2</v>
      </c>
      <c r="E55" s="37">
        <v>51.19</v>
      </c>
      <c r="F55" s="37">
        <v>50.63</v>
      </c>
      <c r="G55" s="37">
        <v>51.33</v>
      </c>
      <c r="H55" s="7">
        <v>4755325</v>
      </c>
      <c r="I55" s="37">
        <v>242704267.91499999</v>
      </c>
      <c r="J55" s="37">
        <v>17754683384.017502</v>
      </c>
    </row>
    <row r="56" spans="1:10" x14ac:dyDescent="0.2">
      <c r="A56" s="36">
        <v>45782</v>
      </c>
      <c r="B56" s="37">
        <v>50.51</v>
      </c>
      <c r="C56" s="38">
        <v>-0.35000000000000098</v>
      </c>
      <c r="D56" s="39">
        <v>-6.8816358631537799E-3</v>
      </c>
      <c r="E56" s="37">
        <v>50.41</v>
      </c>
      <c r="F56" s="37">
        <v>50.12</v>
      </c>
      <c r="G56" s="37">
        <v>51.03</v>
      </c>
      <c r="H56" s="7">
        <v>4154663</v>
      </c>
      <c r="I56" s="37">
        <v>210191468.71000001</v>
      </c>
      <c r="J56" s="37">
        <v>17511979116.102501</v>
      </c>
    </row>
    <row r="57" spans="1:10" x14ac:dyDescent="0.2">
      <c r="A57" s="36">
        <v>45779</v>
      </c>
      <c r="B57" s="37">
        <v>50.86</v>
      </c>
      <c r="C57" s="38">
        <v>-0.29999999999999699</v>
      </c>
      <c r="D57" s="39">
        <v>-5.8639562157935298E-3</v>
      </c>
      <c r="E57" s="37">
        <v>51.55</v>
      </c>
      <c r="F57" s="37">
        <v>50.1</v>
      </c>
      <c r="G57" s="37">
        <v>51.89</v>
      </c>
      <c r="H57" s="7">
        <v>6583901</v>
      </c>
      <c r="I57" s="37">
        <v>334960944.07499999</v>
      </c>
      <c r="J57" s="37">
        <v>17722170584.8125</v>
      </c>
    </row>
    <row r="58" spans="1:10" x14ac:dyDescent="0.2">
      <c r="A58" s="36">
        <v>45777</v>
      </c>
      <c r="B58" s="37">
        <v>51.16</v>
      </c>
      <c r="C58" s="38">
        <v>-1.19</v>
      </c>
      <c r="D58" s="39">
        <v>-2.2731614135625699E-2</v>
      </c>
      <c r="E58" s="37">
        <v>51.19</v>
      </c>
      <c r="F58" s="37">
        <v>50.08</v>
      </c>
      <c r="G58" s="37">
        <v>51.24</v>
      </c>
      <c r="H58" s="7">
        <v>8343588</v>
      </c>
      <c r="I58" s="37">
        <v>424789670.95499998</v>
      </c>
      <c r="J58" s="37">
        <v>18057131528.887501</v>
      </c>
    </row>
    <row r="59" spans="1:10" x14ac:dyDescent="0.2">
      <c r="A59" s="36">
        <v>45776</v>
      </c>
      <c r="B59" s="37">
        <v>52.35</v>
      </c>
      <c r="C59" s="38">
        <v>-0.56999999999999995</v>
      </c>
      <c r="D59" s="39">
        <v>-1.0770975056689299E-2</v>
      </c>
      <c r="E59" s="37">
        <v>52.87</v>
      </c>
      <c r="F59" s="37">
        <v>52.06</v>
      </c>
      <c r="G59" s="37">
        <v>52.96</v>
      </c>
      <c r="H59" s="7">
        <v>4380916</v>
      </c>
      <c r="I59" s="37">
        <v>229549284.58000001</v>
      </c>
      <c r="J59" s="37">
        <v>18481921199.842499</v>
      </c>
    </row>
    <row r="60" spans="1:10" x14ac:dyDescent="0.2">
      <c r="A60" s="36">
        <v>45775</v>
      </c>
      <c r="B60" s="37">
        <v>52.92</v>
      </c>
      <c r="C60" s="38">
        <v>0.160000000000004</v>
      </c>
      <c r="D60" s="39">
        <v>3.0326004548901402E-3</v>
      </c>
      <c r="E60" s="37">
        <v>53</v>
      </c>
      <c r="F60" s="37">
        <v>52.71</v>
      </c>
      <c r="G60" s="37">
        <v>53.1</v>
      </c>
      <c r="H60" s="7">
        <v>3514494</v>
      </c>
      <c r="I60" s="37">
        <v>185988772.08000001</v>
      </c>
      <c r="J60" s="37">
        <v>18711470484.422501</v>
      </c>
    </row>
    <row r="61" spans="1:10" x14ac:dyDescent="0.2">
      <c r="A61" s="36">
        <v>45772</v>
      </c>
      <c r="B61" s="37">
        <v>52.76</v>
      </c>
      <c r="C61" s="38">
        <v>0.60999999999999899</v>
      </c>
      <c r="D61" s="39">
        <v>1.1697027804410299E-2</v>
      </c>
      <c r="E61" s="37">
        <v>52.56</v>
      </c>
      <c r="F61" s="37">
        <v>52.31</v>
      </c>
      <c r="G61" s="37">
        <v>52.96</v>
      </c>
      <c r="H61" s="7">
        <v>3833980</v>
      </c>
      <c r="I61" s="37">
        <v>201964260.06</v>
      </c>
      <c r="J61" s="37">
        <v>18525481712.342499</v>
      </c>
    </row>
    <row r="62" spans="1:10" x14ac:dyDescent="0.2">
      <c r="A62" s="36">
        <v>45771</v>
      </c>
      <c r="B62" s="37">
        <v>52.15</v>
      </c>
      <c r="C62" s="38">
        <v>0.15999999999999701</v>
      </c>
      <c r="D62" s="39">
        <v>3.0775149067127599E-3</v>
      </c>
      <c r="E62" s="37">
        <v>52.11</v>
      </c>
      <c r="F62" s="37">
        <v>51.87</v>
      </c>
      <c r="G62" s="37">
        <v>52.51</v>
      </c>
      <c r="H62" s="7">
        <v>4292524</v>
      </c>
      <c r="I62" s="37">
        <v>223846813.16499999</v>
      </c>
      <c r="J62" s="37">
        <v>18323517452.282501</v>
      </c>
    </row>
    <row r="63" spans="1:10" x14ac:dyDescent="0.2">
      <c r="A63" s="36">
        <v>45770</v>
      </c>
      <c r="B63" s="37">
        <v>51.99</v>
      </c>
      <c r="C63" s="38">
        <v>0.12000000000000501</v>
      </c>
      <c r="D63" s="39">
        <v>2.3134759976866101E-3</v>
      </c>
      <c r="E63" s="37">
        <v>52.6</v>
      </c>
      <c r="F63" s="37">
        <v>51.74</v>
      </c>
      <c r="G63" s="37">
        <v>53.32</v>
      </c>
      <c r="H63" s="7">
        <v>5575627</v>
      </c>
      <c r="I63" s="37">
        <v>291759431.99000001</v>
      </c>
      <c r="J63" s="37">
        <v>18099670639.1175</v>
      </c>
    </row>
    <row r="64" spans="1:10" x14ac:dyDescent="0.2">
      <c r="A64" s="36">
        <v>45769</v>
      </c>
      <c r="B64" s="37">
        <v>51.87</v>
      </c>
      <c r="C64" s="38">
        <v>0.219999999999999</v>
      </c>
      <c r="D64" s="39">
        <v>4.2594385285575796E-3</v>
      </c>
      <c r="E64" s="37">
        <v>51.67</v>
      </c>
      <c r="F64" s="37">
        <v>51.28</v>
      </c>
      <c r="G64" s="37">
        <v>52.02</v>
      </c>
      <c r="H64" s="7">
        <v>3370008</v>
      </c>
      <c r="I64" s="37">
        <v>174594104.61000001</v>
      </c>
      <c r="J64" s="37">
        <v>17807911207.127499</v>
      </c>
    </row>
    <row r="65" spans="1:10" x14ac:dyDescent="0.2">
      <c r="A65" s="36">
        <v>45764</v>
      </c>
      <c r="B65" s="37">
        <v>51.65</v>
      </c>
      <c r="C65" s="38">
        <v>-3.0000000000001099E-2</v>
      </c>
      <c r="D65" s="39">
        <v>-5.8049535603717402E-4</v>
      </c>
      <c r="E65" s="37">
        <v>51.54</v>
      </c>
      <c r="F65" s="37">
        <v>51.04</v>
      </c>
      <c r="G65" s="37">
        <v>51.99</v>
      </c>
      <c r="H65" s="7">
        <v>4393408</v>
      </c>
      <c r="I65" s="37">
        <v>226379027.81999999</v>
      </c>
      <c r="J65" s="37">
        <v>17633317102.517502</v>
      </c>
    </row>
    <row r="66" spans="1:10" x14ac:dyDescent="0.2">
      <c r="A66" s="36">
        <v>45763</v>
      </c>
      <c r="B66" s="37">
        <v>51.68</v>
      </c>
      <c r="C66" s="38">
        <v>1.07</v>
      </c>
      <c r="D66" s="39">
        <v>2.11420667852203E-2</v>
      </c>
      <c r="E66" s="37">
        <v>49.96</v>
      </c>
      <c r="F66" s="37">
        <v>49.85</v>
      </c>
      <c r="G66" s="37">
        <v>51.7</v>
      </c>
      <c r="H66" s="7">
        <v>4245563</v>
      </c>
      <c r="I66" s="37">
        <v>218155575.56</v>
      </c>
      <c r="J66" s="37">
        <v>17859696130.337502</v>
      </c>
    </row>
    <row r="67" spans="1:10" x14ac:dyDescent="0.2">
      <c r="A67" s="36">
        <v>45762</v>
      </c>
      <c r="B67" s="37">
        <v>50.61</v>
      </c>
      <c r="C67" s="38">
        <v>0.39000000000000101</v>
      </c>
      <c r="D67" s="39">
        <v>7.7658303464755198E-3</v>
      </c>
      <c r="E67" s="37">
        <v>50.26</v>
      </c>
      <c r="F67" s="37">
        <v>50.14</v>
      </c>
      <c r="G67" s="37">
        <v>51.05</v>
      </c>
      <c r="H67" s="7">
        <v>4388121</v>
      </c>
      <c r="I67" s="37">
        <v>221990049.25999999</v>
      </c>
      <c r="J67" s="37">
        <v>17641540554.7775</v>
      </c>
    </row>
    <row r="68" spans="1:10" x14ac:dyDescent="0.2">
      <c r="A68" s="36">
        <v>45761</v>
      </c>
      <c r="B68" s="37">
        <v>50.22</v>
      </c>
      <c r="C68" s="38">
        <v>1.5549999999999999</v>
      </c>
      <c r="D68" s="39">
        <v>3.1953149080448003E-2</v>
      </c>
      <c r="E68" s="37">
        <v>49.645000000000003</v>
      </c>
      <c r="F68" s="37">
        <v>49.5</v>
      </c>
      <c r="G68" s="37">
        <v>50.54</v>
      </c>
      <c r="H68" s="7">
        <v>3896286</v>
      </c>
      <c r="I68" s="37">
        <v>195506329.47</v>
      </c>
      <c r="J68" s="37">
        <v>17419550505.517502</v>
      </c>
    </row>
    <row r="69" spans="1:10" x14ac:dyDescent="0.2">
      <c r="A69" s="36">
        <v>45758</v>
      </c>
      <c r="B69" s="37">
        <v>48.664999999999999</v>
      </c>
      <c r="C69" s="38">
        <v>-0.85000000000000098</v>
      </c>
      <c r="D69" s="39">
        <v>-1.7166515197415001E-2</v>
      </c>
      <c r="E69" s="37">
        <v>49.18</v>
      </c>
      <c r="F69" s="37">
        <v>48.43</v>
      </c>
      <c r="G69" s="37">
        <v>49.56</v>
      </c>
      <c r="H69" s="7">
        <v>6233814</v>
      </c>
      <c r="I69" s="37">
        <v>304285128.06</v>
      </c>
      <c r="J69" s="37">
        <v>17224044176.047501</v>
      </c>
    </row>
    <row r="70" spans="1:10" x14ac:dyDescent="0.2">
      <c r="A70" s="36">
        <v>45757</v>
      </c>
      <c r="B70" s="37">
        <v>49.515000000000001</v>
      </c>
      <c r="C70" s="38">
        <v>1.26</v>
      </c>
      <c r="D70" s="39">
        <v>2.6111283804787E-2</v>
      </c>
      <c r="E70" s="37">
        <v>52.14</v>
      </c>
      <c r="F70" s="37">
        <v>49.515000000000001</v>
      </c>
      <c r="G70" s="37">
        <v>52.43</v>
      </c>
      <c r="H70" s="7">
        <v>8806140</v>
      </c>
      <c r="I70" s="37">
        <v>444568813.24000001</v>
      </c>
      <c r="J70" s="37">
        <v>17528329304.107498</v>
      </c>
    </row>
    <row r="71" spans="1:10" x14ac:dyDescent="0.2">
      <c r="A71" s="36">
        <v>45756</v>
      </c>
      <c r="B71" s="37">
        <v>48.255000000000003</v>
      </c>
      <c r="C71" s="38">
        <v>-2.1949999999999998</v>
      </c>
      <c r="D71" s="39">
        <v>-4.3508424182358799E-2</v>
      </c>
      <c r="E71" s="37">
        <v>48.66</v>
      </c>
      <c r="F71" s="37">
        <v>47.645000000000003</v>
      </c>
      <c r="G71" s="37">
        <v>49.545000000000002</v>
      </c>
      <c r="H71" s="7">
        <v>7591739</v>
      </c>
      <c r="I71" s="37">
        <v>367648045.49250001</v>
      </c>
      <c r="J71" s="37">
        <v>17083760490.8675</v>
      </c>
    </row>
    <row r="72" spans="1:10" x14ac:dyDescent="0.2">
      <c r="A72" s="36">
        <v>45755</v>
      </c>
      <c r="B72" s="37">
        <v>50.45</v>
      </c>
      <c r="C72" s="38">
        <v>0.160000000000004</v>
      </c>
      <c r="D72" s="39">
        <v>3.18154702724207E-3</v>
      </c>
      <c r="E72" s="37">
        <v>51.56</v>
      </c>
      <c r="F72" s="37">
        <v>49.92</v>
      </c>
      <c r="G72" s="37">
        <v>51.6</v>
      </c>
      <c r="H72" s="7">
        <v>6945912</v>
      </c>
      <c r="I72" s="37">
        <v>351532298.80000001</v>
      </c>
      <c r="J72" s="37">
        <v>17451408536.360001</v>
      </c>
    </row>
    <row r="73" spans="1:10" x14ac:dyDescent="0.2">
      <c r="A73" s="36">
        <v>45754</v>
      </c>
      <c r="B73" s="37">
        <v>50.29</v>
      </c>
      <c r="C73" s="38">
        <v>-2.78</v>
      </c>
      <c r="D73" s="39">
        <v>-5.2383644243452099E-2</v>
      </c>
      <c r="E73" s="37">
        <v>49.564999999999998</v>
      </c>
      <c r="F73" s="37">
        <v>48.6</v>
      </c>
      <c r="G73" s="37">
        <v>52.7</v>
      </c>
      <c r="H73" s="7">
        <v>13422270</v>
      </c>
      <c r="I73" s="37">
        <v>678451604.08000004</v>
      </c>
      <c r="J73" s="37">
        <v>17099876237.559999</v>
      </c>
    </row>
    <row r="74" spans="1:10" x14ac:dyDescent="0.2">
      <c r="A74" s="36">
        <v>45751</v>
      </c>
      <c r="B74" s="37">
        <v>53.07</v>
      </c>
      <c r="C74" s="38">
        <v>-3.53</v>
      </c>
      <c r="D74" s="39">
        <v>-6.2367491166077801E-2</v>
      </c>
      <c r="E74" s="37">
        <v>56</v>
      </c>
      <c r="F74" s="37">
        <v>52.96</v>
      </c>
      <c r="G74" s="37">
        <v>56.06</v>
      </c>
      <c r="H74" s="7">
        <v>9359935</v>
      </c>
      <c r="I74" s="37">
        <v>504709625.35500002</v>
      </c>
      <c r="J74" s="37">
        <v>17778327841.639999</v>
      </c>
    </row>
    <row r="75" spans="1:10" x14ac:dyDescent="0.2">
      <c r="A75" s="36">
        <v>45750</v>
      </c>
      <c r="B75" s="37">
        <v>56.6</v>
      </c>
      <c r="C75" s="38">
        <v>-2.81</v>
      </c>
      <c r="D75" s="39">
        <v>-4.7298434606968399E-2</v>
      </c>
      <c r="E75" s="37">
        <v>58.28</v>
      </c>
      <c r="F75" s="37">
        <v>56.29</v>
      </c>
      <c r="G75" s="37">
        <v>59.01</v>
      </c>
      <c r="H75" s="7">
        <v>6885046</v>
      </c>
      <c r="I75" s="37">
        <v>393679679.02999997</v>
      </c>
      <c r="J75" s="37">
        <v>18283037466.994999</v>
      </c>
    </row>
    <row r="76" spans="1:10" x14ac:dyDescent="0.2">
      <c r="A76" s="36">
        <v>45749</v>
      </c>
      <c r="B76" s="37">
        <v>59.41</v>
      </c>
      <c r="C76" s="38">
        <v>-8.00000000000054E-2</v>
      </c>
      <c r="D76" s="39">
        <v>-1.34476382585318E-3</v>
      </c>
      <c r="E76" s="37">
        <v>59.5</v>
      </c>
      <c r="F76" s="37">
        <v>58.99</v>
      </c>
      <c r="G76" s="37">
        <v>59.73</v>
      </c>
      <c r="H76" s="7">
        <v>3964508</v>
      </c>
      <c r="I76" s="37">
        <v>235467827.77000001</v>
      </c>
      <c r="J76" s="37">
        <v>18676717146.025002</v>
      </c>
    </row>
    <row r="77" spans="1:10" x14ac:dyDescent="0.2">
      <c r="A77" s="36">
        <v>45748</v>
      </c>
      <c r="B77" s="37">
        <v>59.49</v>
      </c>
      <c r="C77" s="38">
        <v>-0.16999999999999499</v>
      </c>
      <c r="D77" s="39">
        <v>-2.8494803888701702E-3</v>
      </c>
      <c r="E77" s="37">
        <v>59.81</v>
      </c>
      <c r="F77" s="37">
        <v>58.99</v>
      </c>
      <c r="G77" s="37">
        <v>59.96</v>
      </c>
      <c r="H77" s="7">
        <v>3320588</v>
      </c>
      <c r="I77" s="37">
        <v>197474522.47499999</v>
      </c>
      <c r="J77" s="37">
        <v>18912184973.794998</v>
      </c>
    </row>
    <row r="78" spans="1:10" x14ac:dyDescent="0.2">
      <c r="A78" s="36">
        <v>45747</v>
      </c>
      <c r="B78" s="37">
        <v>59.66</v>
      </c>
      <c r="C78" s="38">
        <v>0.44999999999999601</v>
      </c>
      <c r="D78" s="39">
        <v>7.6000675561559801E-3</v>
      </c>
      <c r="E78" s="37">
        <v>58.98</v>
      </c>
      <c r="F78" s="37">
        <v>58.56</v>
      </c>
      <c r="G78" s="37">
        <v>59.8</v>
      </c>
      <c r="H78" s="7">
        <v>4734263</v>
      </c>
      <c r="I78" s="37">
        <v>281060944.43000001</v>
      </c>
      <c r="J78" s="37">
        <v>19109659496.27</v>
      </c>
    </row>
    <row r="79" spans="1:10" x14ac:dyDescent="0.2">
      <c r="A79" s="36">
        <v>45744</v>
      </c>
      <c r="B79" s="37">
        <v>59.21</v>
      </c>
      <c r="C79" s="38">
        <v>-1.3</v>
      </c>
      <c r="D79" s="39">
        <v>-2.1484052222773099E-2</v>
      </c>
      <c r="E79" s="37">
        <v>60</v>
      </c>
      <c r="F79" s="37">
        <v>59.1</v>
      </c>
      <c r="G79" s="37">
        <v>60.36</v>
      </c>
      <c r="H79" s="7">
        <v>4696673</v>
      </c>
      <c r="I79" s="37">
        <v>279131788.63</v>
      </c>
      <c r="J79" s="37">
        <v>18828598551.84</v>
      </c>
    </row>
    <row r="80" spans="1:10" x14ac:dyDescent="0.2">
      <c r="A80" s="36">
        <v>45743</v>
      </c>
      <c r="B80" s="37">
        <v>60.51</v>
      </c>
      <c r="C80" s="38">
        <v>0.100000000000001</v>
      </c>
      <c r="D80" s="39">
        <v>1.6553550736633201E-3</v>
      </c>
      <c r="E80" s="37">
        <v>60.14</v>
      </c>
      <c r="F80" s="37">
        <v>60.04</v>
      </c>
      <c r="G80" s="37">
        <v>60.92</v>
      </c>
      <c r="H80" s="7">
        <v>4286074</v>
      </c>
      <c r="I80" s="37">
        <v>259235487.875</v>
      </c>
      <c r="J80" s="37">
        <v>19107730340.470001</v>
      </c>
    </row>
    <row r="81" spans="1:10" x14ac:dyDescent="0.2">
      <c r="A81" s="36">
        <v>45742</v>
      </c>
      <c r="B81" s="37">
        <v>60.41</v>
      </c>
      <c r="C81" s="38">
        <v>1.06</v>
      </c>
      <c r="D81" s="39">
        <v>1.78601516427969E-2</v>
      </c>
      <c r="E81" s="37">
        <v>59.46</v>
      </c>
      <c r="F81" s="37">
        <v>59.33</v>
      </c>
      <c r="G81" s="37">
        <v>60.8</v>
      </c>
      <c r="H81" s="7">
        <v>7882062</v>
      </c>
      <c r="I81" s="37">
        <v>475315238.63499999</v>
      </c>
      <c r="J81" s="37">
        <v>18848494852.595001</v>
      </c>
    </row>
    <row r="82" spans="1:10" x14ac:dyDescent="0.2">
      <c r="A82" s="36">
        <v>45741</v>
      </c>
      <c r="B82" s="37">
        <v>59.35</v>
      </c>
      <c r="C82" s="38">
        <v>1.39</v>
      </c>
      <c r="D82" s="39">
        <v>2.3982056590752299E-2</v>
      </c>
      <c r="E82" s="37">
        <v>58.48</v>
      </c>
      <c r="F82" s="37">
        <v>58.42</v>
      </c>
      <c r="G82" s="37">
        <v>59.94</v>
      </c>
      <c r="H82" s="7">
        <v>5166166</v>
      </c>
      <c r="I82" s="37">
        <v>306424945.24000001</v>
      </c>
      <c r="J82" s="37">
        <v>18373179613.959999</v>
      </c>
    </row>
    <row r="83" spans="1:10" x14ac:dyDescent="0.2">
      <c r="A83" s="36">
        <v>45740</v>
      </c>
      <c r="B83" s="37">
        <v>57.96</v>
      </c>
      <c r="C83" s="38">
        <v>-0.439999999999998</v>
      </c>
      <c r="D83" s="39">
        <v>-7.5342465753424296E-3</v>
      </c>
      <c r="E83" s="37">
        <v>58.61</v>
      </c>
      <c r="F83" s="37">
        <v>57.9</v>
      </c>
      <c r="G83" s="37">
        <v>58.81</v>
      </c>
      <c r="H83" s="7">
        <v>3577038</v>
      </c>
      <c r="I83" s="37">
        <v>208020191.52000001</v>
      </c>
      <c r="J83" s="37">
        <v>18066754668.720001</v>
      </c>
    </row>
    <row r="84" spans="1:10" x14ac:dyDescent="0.2">
      <c r="A84" s="36">
        <v>45737</v>
      </c>
      <c r="B84" s="37">
        <v>58.4</v>
      </c>
      <c r="C84" s="38">
        <v>-0.46999999999999897</v>
      </c>
      <c r="D84" s="39">
        <v>-7.9836928826227099E-3</v>
      </c>
      <c r="E84" s="37">
        <v>58.72</v>
      </c>
      <c r="F84" s="37">
        <v>58.3</v>
      </c>
      <c r="G84" s="37">
        <v>58.9</v>
      </c>
      <c r="H84" s="7">
        <v>10312983</v>
      </c>
      <c r="I84" s="37">
        <v>603175283.65499997</v>
      </c>
      <c r="J84" s="37">
        <v>18274774860.240002</v>
      </c>
    </row>
    <row r="85" spans="1:10" x14ac:dyDescent="0.2">
      <c r="A85" s="36">
        <v>45736</v>
      </c>
      <c r="B85" s="37">
        <v>58.87</v>
      </c>
      <c r="C85" s="38">
        <v>5.9999999999995203E-2</v>
      </c>
      <c r="D85" s="39">
        <v>1.02023465397033E-3</v>
      </c>
      <c r="E85" s="37">
        <v>59.01</v>
      </c>
      <c r="F85" s="37">
        <v>58.36</v>
      </c>
      <c r="G85" s="37">
        <v>59.47</v>
      </c>
      <c r="H85" s="7">
        <v>3319135</v>
      </c>
      <c r="I85" s="37">
        <v>195356949.93000001</v>
      </c>
      <c r="J85" s="37">
        <v>18877950143.895</v>
      </c>
    </row>
    <row r="86" spans="1:10" x14ac:dyDescent="0.2">
      <c r="A86" s="36">
        <v>45735</v>
      </c>
      <c r="B86" s="37">
        <v>58.81</v>
      </c>
      <c r="C86" s="38">
        <v>0.84000000000000297</v>
      </c>
      <c r="D86" s="39">
        <v>1.4490253579437701E-2</v>
      </c>
      <c r="E86" s="37">
        <v>57.8</v>
      </c>
      <c r="F86" s="37">
        <v>57.8</v>
      </c>
      <c r="G86" s="37">
        <v>58.83</v>
      </c>
      <c r="H86" s="7">
        <v>4159915</v>
      </c>
      <c r="I86" s="37">
        <v>243693352.20500001</v>
      </c>
      <c r="J86" s="37">
        <v>18682593193.965</v>
      </c>
    </row>
    <row r="87" spans="1:10" x14ac:dyDescent="0.2">
      <c r="A87" s="36">
        <v>45734</v>
      </c>
      <c r="B87" s="37">
        <v>57.97</v>
      </c>
      <c r="C87" s="38">
        <v>0.42000000000000198</v>
      </c>
      <c r="D87" s="39">
        <v>7.2980017376194899E-3</v>
      </c>
      <c r="E87" s="37">
        <v>57.55</v>
      </c>
      <c r="F87" s="37">
        <v>57.52</v>
      </c>
      <c r="G87" s="37">
        <v>58.46</v>
      </c>
      <c r="H87" s="7">
        <v>4678640</v>
      </c>
      <c r="I87" s="37">
        <v>271567708.75</v>
      </c>
      <c r="J87" s="37">
        <v>18438899841.759998</v>
      </c>
    </row>
    <row r="88" spans="1:10" x14ac:dyDescent="0.2">
      <c r="A88" s="36">
        <v>45733</v>
      </c>
      <c r="B88" s="37">
        <v>57.55</v>
      </c>
      <c r="C88" s="38">
        <v>5.9999999999995203E-2</v>
      </c>
      <c r="D88" s="39">
        <v>1.0436597669159001E-3</v>
      </c>
      <c r="E88" s="37">
        <v>57.43</v>
      </c>
      <c r="F88" s="37">
        <v>57.33</v>
      </c>
      <c r="G88" s="37">
        <v>57.81</v>
      </c>
      <c r="H88" s="7">
        <v>4137397</v>
      </c>
      <c r="I88" s="37">
        <v>238124089.11500001</v>
      </c>
      <c r="J88" s="37">
        <v>18167332133.009998</v>
      </c>
    </row>
    <row r="89" spans="1:10" x14ac:dyDescent="0.2">
      <c r="A89" s="36">
        <v>45730</v>
      </c>
      <c r="B89" s="37">
        <v>57.49</v>
      </c>
      <c r="C89" s="38">
        <v>0.310000000000002</v>
      </c>
      <c r="D89" s="39">
        <v>5.42147604057367E-3</v>
      </c>
      <c r="E89" s="37">
        <v>57.21</v>
      </c>
      <c r="F89" s="37">
        <v>57.01</v>
      </c>
      <c r="G89" s="37">
        <v>57.72</v>
      </c>
      <c r="H89" s="7">
        <v>3788100</v>
      </c>
      <c r="I89" s="37">
        <v>217514808.345</v>
      </c>
      <c r="J89" s="37">
        <v>17929208043.895</v>
      </c>
    </row>
    <row r="90" spans="1:10" x14ac:dyDescent="0.2">
      <c r="A90" s="36">
        <v>45729</v>
      </c>
      <c r="B90" s="37">
        <v>57.18</v>
      </c>
      <c r="C90" s="38">
        <v>0.54999999999999705</v>
      </c>
      <c r="D90" s="39">
        <v>9.7121666960974205E-3</v>
      </c>
      <c r="E90" s="37">
        <v>56.45</v>
      </c>
      <c r="F90" s="37">
        <v>56.42</v>
      </c>
      <c r="G90" s="37">
        <v>57.42</v>
      </c>
      <c r="H90" s="7">
        <v>5562103</v>
      </c>
      <c r="I90" s="37">
        <v>317726954.53500003</v>
      </c>
      <c r="J90" s="37">
        <v>17711693235.549999</v>
      </c>
    </row>
    <row r="91" spans="1:10" x14ac:dyDescent="0.2">
      <c r="A91" s="36">
        <v>45728</v>
      </c>
      <c r="B91" s="37">
        <v>56.63</v>
      </c>
      <c r="C91" s="38">
        <v>0.49000000000000199</v>
      </c>
      <c r="D91" s="39">
        <v>8.7281795511222303E-3</v>
      </c>
      <c r="E91" s="37">
        <v>56.39</v>
      </c>
      <c r="F91" s="37">
        <v>56.03</v>
      </c>
      <c r="G91" s="37">
        <v>56.68</v>
      </c>
      <c r="H91" s="7">
        <v>5648629</v>
      </c>
      <c r="I91" s="37">
        <v>318718415.20999998</v>
      </c>
      <c r="J91" s="37">
        <v>17393966281.014999</v>
      </c>
    </row>
    <row r="92" spans="1:10" x14ac:dyDescent="0.2">
      <c r="A92" s="36">
        <v>45727</v>
      </c>
      <c r="B92" s="37">
        <v>56.14</v>
      </c>
      <c r="C92" s="38">
        <v>-0.25999999999999801</v>
      </c>
      <c r="D92" s="39">
        <v>-4.6099290780141503E-3</v>
      </c>
      <c r="E92" s="37">
        <v>56.64</v>
      </c>
      <c r="F92" s="37">
        <v>55.96</v>
      </c>
      <c r="G92" s="37">
        <v>57.18</v>
      </c>
      <c r="H92" s="7">
        <v>4724772</v>
      </c>
      <c r="I92" s="37">
        <v>266558015.36000001</v>
      </c>
      <c r="J92" s="37">
        <v>17075247865.805</v>
      </c>
    </row>
    <row r="93" spans="1:10" x14ac:dyDescent="0.2">
      <c r="A93" s="36">
        <v>45726</v>
      </c>
      <c r="B93" s="37">
        <v>56.4</v>
      </c>
      <c r="C93" s="38">
        <v>-0.14000000000000101</v>
      </c>
      <c r="D93" s="39">
        <v>-2.4761230986912E-3</v>
      </c>
      <c r="E93" s="37">
        <v>56.81</v>
      </c>
      <c r="F93" s="37">
        <v>56.28</v>
      </c>
      <c r="G93" s="37">
        <v>57.26</v>
      </c>
      <c r="H93" s="7">
        <v>5361468</v>
      </c>
      <c r="I93" s="37">
        <v>303547578.24000001</v>
      </c>
      <c r="J93" s="37">
        <v>17341805881.165001</v>
      </c>
    </row>
    <row r="94" spans="1:10" x14ac:dyDescent="0.2">
      <c r="A94" s="36">
        <v>45723</v>
      </c>
      <c r="B94" s="37">
        <v>56.54</v>
      </c>
      <c r="C94" s="38">
        <v>0.219999999999999</v>
      </c>
      <c r="D94" s="39">
        <v>3.9062499999999801E-3</v>
      </c>
      <c r="E94" s="37">
        <v>56.62</v>
      </c>
      <c r="F94" s="37">
        <v>56</v>
      </c>
      <c r="G94" s="37">
        <v>57.09</v>
      </c>
      <c r="H94" s="7">
        <v>6832954</v>
      </c>
      <c r="I94" s="37">
        <v>387038489.88</v>
      </c>
      <c r="J94" s="37">
        <v>17645353459.404999</v>
      </c>
    </row>
    <row r="95" spans="1:10" x14ac:dyDescent="0.2">
      <c r="A95" s="36">
        <v>45722</v>
      </c>
      <c r="B95" s="37">
        <v>56.32</v>
      </c>
      <c r="C95" s="38">
        <v>0.34000000000000302</v>
      </c>
      <c r="D95" s="39">
        <v>6.0735977134691596E-3</v>
      </c>
      <c r="E95" s="37">
        <v>56.74</v>
      </c>
      <c r="F95" s="37">
        <v>55.92</v>
      </c>
      <c r="G95" s="37">
        <v>56.85</v>
      </c>
      <c r="H95" s="7">
        <v>5408114</v>
      </c>
      <c r="I95" s="37">
        <v>304817102.23500001</v>
      </c>
      <c r="J95" s="37">
        <v>17258314969.525002</v>
      </c>
    </row>
    <row r="96" spans="1:10" x14ac:dyDescent="0.2">
      <c r="A96" s="36">
        <v>45721</v>
      </c>
      <c r="B96" s="37">
        <v>55.98</v>
      </c>
      <c r="C96" s="38">
        <v>-0.630000000000003</v>
      </c>
      <c r="D96" s="39">
        <v>-1.1128775834658201E-2</v>
      </c>
      <c r="E96" s="37">
        <v>57.17</v>
      </c>
      <c r="F96" s="37">
        <v>55.88</v>
      </c>
      <c r="G96" s="37">
        <v>57.72</v>
      </c>
      <c r="H96" s="7">
        <v>5831588</v>
      </c>
      <c r="I96" s="37">
        <v>330008655.26499999</v>
      </c>
      <c r="J96" s="37">
        <v>16953497867.290001</v>
      </c>
    </row>
    <row r="97" spans="1:10" x14ac:dyDescent="0.2">
      <c r="A97" s="36">
        <v>45720</v>
      </c>
      <c r="B97" s="37">
        <v>56.61</v>
      </c>
      <c r="C97" s="38">
        <v>-1.56</v>
      </c>
      <c r="D97" s="39">
        <v>-2.6817947395564801E-2</v>
      </c>
      <c r="E97" s="37">
        <v>56.61</v>
      </c>
      <c r="F97" s="37">
        <v>56.07</v>
      </c>
      <c r="G97" s="37">
        <v>57</v>
      </c>
      <c r="H97" s="7">
        <v>7332156</v>
      </c>
      <c r="I97" s="37">
        <v>414015372.45499998</v>
      </c>
      <c r="J97" s="37">
        <v>17283506522.555</v>
      </c>
    </row>
    <row r="98" spans="1:10" x14ac:dyDescent="0.2">
      <c r="A98" s="36">
        <v>45719</v>
      </c>
      <c r="B98" s="37">
        <v>58.17</v>
      </c>
      <c r="C98" s="38">
        <v>0.39000000000000101</v>
      </c>
      <c r="D98" s="39">
        <v>6.7497403946002203E-3</v>
      </c>
      <c r="E98" s="37">
        <v>58.15</v>
      </c>
      <c r="F98" s="37">
        <v>57.95</v>
      </c>
      <c r="G98" s="37">
        <v>59.1</v>
      </c>
      <c r="H98" s="7">
        <v>3206565</v>
      </c>
      <c r="I98" s="37">
        <v>187259901.94</v>
      </c>
      <c r="J98" s="37">
        <v>17697521895.009998</v>
      </c>
    </row>
    <row r="99" spans="1:10" x14ac:dyDescent="0.2">
      <c r="A99" s="36">
        <v>45716</v>
      </c>
      <c r="B99" s="37">
        <v>57.78</v>
      </c>
      <c r="C99" s="38">
        <v>-3.9999999999999099E-2</v>
      </c>
      <c r="D99" s="39">
        <v>-6.9180214458663405E-4</v>
      </c>
      <c r="E99" s="37">
        <v>57.74</v>
      </c>
      <c r="F99" s="37">
        <v>57.32</v>
      </c>
      <c r="G99" s="37">
        <v>57.95</v>
      </c>
      <c r="H99" s="7">
        <v>6472552</v>
      </c>
      <c r="I99" s="37">
        <v>373331774.61500001</v>
      </c>
      <c r="J99" s="37">
        <v>17510261993.07</v>
      </c>
    </row>
    <row r="100" spans="1:10" x14ac:dyDescent="0.2">
      <c r="A100" s="36">
        <v>45715</v>
      </c>
      <c r="B100" s="37">
        <v>57.82</v>
      </c>
      <c r="C100" s="38">
        <v>6.0000000000002301E-2</v>
      </c>
      <c r="D100" s="39">
        <v>1.03878116343494E-3</v>
      </c>
      <c r="E100" s="37">
        <v>57.67</v>
      </c>
      <c r="F100" s="37">
        <v>57.41</v>
      </c>
      <c r="G100" s="37">
        <v>58.02</v>
      </c>
      <c r="H100" s="7">
        <v>3844717</v>
      </c>
      <c r="I100" s="37">
        <v>221944615.58500001</v>
      </c>
      <c r="J100" s="37">
        <v>17883593767.685001</v>
      </c>
    </row>
    <row r="101" spans="1:10" x14ac:dyDescent="0.2">
      <c r="A101" s="36">
        <v>45714</v>
      </c>
      <c r="B101" s="37">
        <v>57.76</v>
      </c>
      <c r="C101" s="38">
        <v>0.28999999999999898</v>
      </c>
      <c r="D101" s="39">
        <v>5.0461110144422996E-3</v>
      </c>
      <c r="E101" s="37">
        <v>57.53</v>
      </c>
      <c r="F101" s="37">
        <v>57.17</v>
      </c>
      <c r="G101" s="37">
        <v>57.8</v>
      </c>
      <c r="H101" s="7">
        <v>3469035</v>
      </c>
      <c r="I101" s="37">
        <v>199833785.815</v>
      </c>
      <c r="J101" s="37">
        <v>17661649152.099998</v>
      </c>
    </row>
    <row r="102" spans="1:10" x14ac:dyDescent="0.2">
      <c r="A102" s="36">
        <v>45713</v>
      </c>
      <c r="B102" s="37">
        <v>57.47</v>
      </c>
      <c r="C102" s="38">
        <v>-0.59000000000000297</v>
      </c>
      <c r="D102" s="39">
        <v>-1.01619014812264E-2</v>
      </c>
      <c r="E102" s="37">
        <v>58.17</v>
      </c>
      <c r="F102" s="37">
        <v>57.47</v>
      </c>
      <c r="G102" s="37">
        <v>58.57</v>
      </c>
      <c r="H102" s="7">
        <v>3473175</v>
      </c>
      <c r="I102" s="37">
        <v>201083263.11500001</v>
      </c>
      <c r="J102" s="37">
        <v>17461815366.285</v>
      </c>
    </row>
    <row r="103" spans="1:10" x14ac:dyDescent="0.2">
      <c r="A103" s="36">
        <v>45712</v>
      </c>
      <c r="B103" s="37">
        <v>58.06</v>
      </c>
      <c r="C103" s="38">
        <v>-5.9999999999995203E-2</v>
      </c>
      <c r="D103" s="39">
        <v>-1.03234686854775E-3</v>
      </c>
      <c r="E103" s="37">
        <v>58.37</v>
      </c>
      <c r="F103" s="37">
        <v>57.78</v>
      </c>
      <c r="G103" s="37">
        <v>58.46</v>
      </c>
      <c r="H103" s="7">
        <v>2904700</v>
      </c>
      <c r="I103" s="37">
        <v>168694075.125</v>
      </c>
      <c r="J103" s="37">
        <v>17662898629.400002</v>
      </c>
    </row>
    <row r="104" spans="1:10" x14ac:dyDescent="0.2">
      <c r="A104" s="36">
        <v>45709</v>
      </c>
      <c r="B104" s="37">
        <v>58.12</v>
      </c>
      <c r="C104" s="38">
        <v>-0.70000000000000295</v>
      </c>
      <c r="D104" s="39">
        <v>-1.1900714042842601E-2</v>
      </c>
      <c r="E104" s="37">
        <v>58.61</v>
      </c>
      <c r="F104" s="37">
        <v>57.87</v>
      </c>
      <c r="G104" s="37">
        <v>58.73</v>
      </c>
      <c r="H104" s="7">
        <v>4480408</v>
      </c>
      <c r="I104" s="37">
        <v>260733755.5</v>
      </c>
      <c r="J104" s="37">
        <v>17831592704.525002</v>
      </c>
    </row>
    <row r="105" spans="1:10" x14ac:dyDescent="0.2">
      <c r="A105" s="36">
        <v>45708</v>
      </c>
      <c r="B105" s="37">
        <v>58.82</v>
      </c>
      <c r="C105" s="38">
        <v>0.109999999999999</v>
      </c>
      <c r="D105" s="39">
        <v>1.8736160790325199E-3</v>
      </c>
      <c r="E105" s="37">
        <v>58.5</v>
      </c>
      <c r="F105" s="37">
        <v>58.36</v>
      </c>
      <c r="G105" s="37">
        <v>58.9</v>
      </c>
      <c r="H105" s="7">
        <v>2993205</v>
      </c>
      <c r="I105" s="37">
        <v>175814004.44999999</v>
      </c>
      <c r="J105" s="37">
        <v>18092326460.025002</v>
      </c>
    </row>
    <row r="106" spans="1:10" x14ac:dyDescent="0.2">
      <c r="A106" s="36">
        <v>45707</v>
      </c>
      <c r="B106" s="37">
        <v>58.71</v>
      </c>
      <c r="C106" s="38">
        <v>-0.380000000000003</v>
      </c>
      <c r="D106" s="39">
        <v>-6.43086816720262E-3</v>
      </c>
      <c r="E106" s="37">
        <v>59.35</v>
      </c>
      <c r="F106" s="37">
        <v>58.59</v>
      </c>
      <c r="G106" s="37">
        <v>59.66</v>
      </c>
      <c r="H106" s="7">
        <v>3466323</v>
      </c>
      <c r="I106" s="37">
        <v>204360127.13499999</v>
      </c>
      <c r="J106" s="37">
        <v>17916512455.575001</v>
      </c>
    </row>
    <row r="107" spans="1:10" x14ac:dyDescent="0.2">
      <c r="A107" s="36">
        <v>45706</v>
      </c>
      <c r="B107" s="37">
        <v>59.09</v>
      </c>
      <c r="C107" s="38">
        <v>0.190000000000005</v>
      </c>
      <c r="D107" s="39">
        <v>3.22580645161299E-3</v>
      </c>
      <c r="E107" s="37">
        <v>58.92</v>
      </c>
      <c r="F107" s="37">
        <v>58.67</v>
      </c>
      <c r="G107" s="37">
        <v>59.26</v>
      </c>
      <c r="H107" s="7">
        <v>3061602</v>
      </c>
      <c r="I107" s="37">
        <v>180733535.56999999</v>
      </c>
      <c r="J107" s="37">
        <v>18120872582.709999</v>
      </c>
    </row>
    <row r="108" spans="1:10" x14ac:dyDescent="0.2">
      <c r="A108" s="36">
        <v>45705</v>
      </c>
      <c r="B108" s="37">
        <v>58.9</v>
      </c>
      <c r="C108" s="38">
        <v>1.9999999999996E-2</v>
      </c>
      <c r="D108" s="39">
        <v>3.3967391304341098E-4</v>
      </c>
      <c r="E108" s="37">
        <v>58.72</v>
      </c>
      <c r="F108" s="37">
        <v>58.56</v>
      </c>
      <c r="G108" s="37">
        <v>59.11</v>
      </c>
      <c r="H108" s="7">
        <v>2662355</v>
      </c>
      <c r="I108" s="37">
        <v>156830800.03</v>
      </c>
      <c r="J108" s="37">
        <v>17940139047.139999</v>
      </c>
    </row>
    <row r="109" spans="1:10" x14ac:dyDescent="0.2">
      <c r="A109" s="36">
        <v>45702</v>
      </c>
      <c r="B109" s="37">
        <v>58.88</v>
      </c>
      <c r="C109" s="38">
        <v>0.18</v>
      </c>
      <c r="D109" s="39">
        <v>3.0664395229982899E-3</v>
      </c>
      <c r="E109" s="37">
        <v>58.46</v>
      </c>
      <c r="F109" s="37">
        <v>58.34</v>
      </c>
      <c r="G109" s="37">
        <v>59.38</v>
      </c>
      <c r="H109" s="7">
        <v>3926350</v>
      </c>
      <c r="I109" s="37">
        <v>231243725.94999999</v>
      </c>
      <c r="J109" s="37">
        <v>17783308247.110001</v>
      </c>
    </row>
    <row r="110" spans="1:10" x14ac:dyDescent="0.2">
      <c r="A110" s="36">
        <v>45701</v>
      </c>
      <c r="B110" s="37">
        <v>58.7</v>
      </c>
      <c r="C110" s="38">
        <v>-0.309999999999995</v>
      </c>
      <c r="D110" s="39">
        <v>-5.2533468903574803E-3</v>
      </c>
      <c r="E110" s="37">
        <v>58.22</v>
      </c>
      <c r="F110" s="37">
        <v>58.22</v>
      </c>
      <c r="G110" s="37">
        <v>58.81</v>
      </c>
      <c r="H110" s="7">
        <v>4142505</v>
      </c>
      <c r="I110" s="37">
        <v>242790443.07499999</v>
      </c>
      <c r="J110" s="37">
        <v>17552064521.16</v>
      </c>
    </row>
    <row r="111" spans="1:10" x14ac:dyDescent="0.2">
      <c r="A111" s="36">
        <v>45700</v>
      </c>
      <c r="B111" s="37">
        <v>59.01</v>
      </c>
      <c r="C111" s="38">
        <v>0.149999999999999</v>
      </c>
      <c r="D111" s="39">
        <v>2.5484199796126199E-3</v>
      </c>
      <c r="E111" s="37">
        <v>58.8</v>
      </c>
      <c r="F111" s="37">
        <v>58.28</v>
      </c>
      <c r="G111" s="37">
        <v>59.14</v>
      </c>
      <c r="H111" s="7">
        <v>3782038</v>
      </c>
      <c r="I111" s="37">
        <v>222439152.12</v>
      </c>
      <c r="J111" s="37">
        <v>17794854964.235001</v>
      </c>
    </row>
    <row r="112" spans="1:10" x14ac:dyDescent="0.2">
      <c r="A112" s="36">
        <v>45699</v>
      </c>
      <c r="B112" s="37">
        <v>58.86</v>
      </c>
      <c r="C112" s="38">
        <v>0.24000000000000199</v>
      </c>
      <c r="D112" s="39">
        <v>4.0941658137154903E-3</v>
      </c>
      <c r="E112" s="37">
        <v>58.52</v>
      </c>
      <c r="F112" s="37">
        <v>58.47</v>
      </c>
      <c r="G112" s="37">
        <v>59.064999999999998</v>
      </c>
      <c r="H112" s="7">
        <v>3804296</v>
      </c>
      <c r="I112" s="37">
        <v>223937223.04499999</v>
      </c>
      <c r="J112" s="37">
        <v>17572415812.115002</v>
      </c>
    </row>
    <row r="113" spans="1:10" x14ac:dyDescent="0.2">
      <c r="A113" s="36">
        <v>45698</v>
      </c>
      <c r="B113" s="37">
        <v>58.62</v>
      </c>
      <c r="C113" s="38">
        <v>-0.260000000000005</v>
      </c>
      <c r="D113" s="39">
        <v>-4.4157608695653003E-3</v>
      </c>
      <c r="E113" s="37">
        <v>59.06</v>
      </c>
      <c r="F113" s="37">
        <v>58.62</v>
      </c>
      <c r="G113" s="37">
        <v>59.55</v>
      </c>
      <c r="H113" s="7">
        <v>4168493</v>
      </c>
      <c r="I113" s="37">
        <v>245110973.05000001</v>
      </c>
      <c r="J113" s="37">
        <v>17348478589.07</v>
      </c>
    </row>
    <row r="114" spans="1:10" x14ac:dyDescent="0.2">
      <c r="A114" s="36">
        <v>45695</v>
      </c>
      <c r="B114" s="37">
        <v>58.88</v>
      </c>
      <c r="C114" s="38">
        <v>0.27000000000000302</v>
      </c>
      <c r="D114" s="39">
        <v>4.6067224023204796E-3</v>
      </c>
      <c r="E114" s="37">
        <v>58.7</v>
      </c>
      <c r="F114" s="37">
        <v>58.53</v>
      </c>
      <c r="G114" s="37">
        <v>59.03</v>
      </c>
      <c r="H114" s="7">
        <v>4803937</v>
      </c>
      <c r="I114" s="37">
        <v>282826078.38</v>
      </c>
      <c r="J114" s="37">
        <v>17593589562.119999</v>
      </c>
    </row>
    <row r="115" spans="1:10" x14ac:dyDescent="0.2">
      <c r="A115" s="36">
        <v>45694</v>
      </c>
      <c r="B115" s="37">
        <v>58.61</v>
      </c>
      <c r="C115" s="38">
        <v>0.60000000000000098</v>
      </c>
      <c r="D115" s="39">
        <v>1.03430443027065E-2</v>
      </c>
      <c r="E115" s="37">
        <v>58.17</v>
      </c>
      <c r="F115" s="37">
        <v>58.16</v>
      </c>
      <c r="G115" s="37">
        <v>59.31</v>
      </c>
      <c r="H115" s="7">
        <v>4750864</v>
      </c>
      <c r="I115" s="37">
        <v>278689714.22000003</v>
      </c>
      <c r="J115" s="37">
        <v>17310763483.740002</v>
      </c>
    </row>
    <row r="116" spans="1:10" x14ac:dyDescent="0.2">
      <c r="A116" s="36">
        <v>45693</v>
      </c>
      <c r="B116" s="37">
        <v>58.01</v>
      </c>
      <c r="C116" s="38">
        <v>0.989999999999995</v>
      </c>
      <c r="D116" s="39">
        <v>1.7362329007365701E-2</v>
      </c>
      <c r="E116" s="37">
        <v>57.03</v>
      </c>
      <c r="F116" s="37">
        <v>57.03</v>
      </c>
      <c r="G116" s="37">
        <v>58.11</v>
      </c>
      <c r="H116" s="7">
        <v>5145777</v>
      </c>
      <c r="I116" s="37">
        <v>297823659.44499999</v>
      </c>
      <c r="J116" s="37">
        <v>17032073769.52</v>
      </c>
    </row>
    <row r="117" spans="1:10" x14ac:dyDescent="0.2">
      <c r="A117" s="36">
        <v>45692</v>
      </c>
      <c r="B117" s="37">
        <v>57.02</v>
      </c>
      <c r="C117" s="38">
        <v>1.05</v>
      </c>
      <c r="D117" s="39">
        <v>1.8760050026800101E-2</v>
      </c>
      <c r="E117" s="37">
        <v>55.77</v>
      </c>
      <c r="F117" s="37">
        <v>55.46</v>
      </c>
      <c r="G117" s="37">
        <v>57.2</v>
      </c>
      <c r="H117" s="7">
        <v>4545553</v>
      </c>
      <c r="I117" s="37">
        <v>256958333.50999999</v>
      </c>
      <c r="J117" s="37">
        <v>16734250110.075001</v>
      </c>
    </row>
    <row r="118" spans="1:10" x14ac:dyDescent="0.2">
      <c r="A118" s="36">
        <v>45691</v>
      </c>
      <c r="B118" s="37">
        <v>55.97</v>
      </c>
      <c r="C118" s="38">
        <v>-0.42000000000000198</v>
      </c>
      <c r="D118" s="39">
        <v>-7.4481291009044501E-3</v>
      </c>
      <c r="E118" s="37">
        <v>55.54</v>
      </c>
      <c r="F118" s="37">
        <v>55.5</v>
      </c>
      <c r="G118" s="37">
        <v>56.14</v>
      </c>
      <c r="H118" s="7">
        <v>4565308</v>
      </c>
      <c r="I118" s="37">
        <v>255226262.56</v>
      </c>
      <c r="J118" s="37">
        <v>16477291776.565001</v>
      </c>
    </row>
    <row r="119" spans="1:10" x14ac:dyDescent="0.2">
      <c r="A119" s="36">
        <v>45688</v>
      </c>
      <c r="B119" s="37">
        <v>56.39</v>
      </c>
      <c r="C119" s="38">
        <v>0.23000000000000401</v>
      </c>
      <c r="D119" s="39">
        <v>4.0954415954416699E-3</v>
      </c>
      <c r="E119" s="37">
        <v>56.48</v>
      </c>
      <c r="F119" s="37">
        <v>56.06</v>
      </c>
      <c r="G119" s="37">
        <v>56.74</v>
      </c>
      <c r="H119" s="7">
        <v>4448469</v>
      </c>
      <c r="I119" s="37">
        <v>250985033.47</v>
      </c>
      <c r="J119" s="37">
        <v>16732518039.125</v>
      </c>
    </row>
    <row r="120" spans="1:10" x14ac:dyDescent="0.2">
      <c r="A120" s="36">
        <v>45687</v>
      </c>
      <c r="B120" s="37">
        <v>56.16</v>
      </c>
      <c r="C120" s="38">
        <v>0.35999999999999899</v>
      </c>
      <c r="D120" s="39">
        <v>6.4516129032258004E-3</v>
      </c>
      <c r="E120" s="37">
        <v>55.94</v>
      </c>
      <c r="F120" s="37">
        <v>55.58</v>
      </c>
      <c r="G120" s="37">
        <v>56.42</v>
      </c>
      <c r="H120" s="7">
        <v>4054355</v>
      </c>
      <c r="I120" s="37">
        <v>227170438.36000001</v>
      </c>
      <c r="J120" s="37">
        <v>16481533005.655001</v>
      </c>
    </row>
    <row r="121" spans="1:10" x14ac:dyDescent="0.2">
      <c r="A121" s="36">
        <v>45686</v>
      </c>
      <c r="B121" s="37">
        <v>55.8</v>
      </c>
      <c r="C121" s="38">
        <v>4.9999999999997199E-2</v>
      </c>
      <c r="D121" s="39">
        <v>8.9686098654703404E-4</v>
      </c>
      <c r="E121" s="37">
        <v>55.73</v>
      </c>
      <c r="F121" s="37">
        <v>55.2</v>
      </c>
      <c r="G121" s="37">
        <v>55.93</v>
      </c>
      <c r="H121" s="7">
        <v>2946664</v>
      </c>
      <c r="I121" s="37">
        <v>163980094.255</v>
      </c>
      <c r="J121" s="37">
        <v>16254362567.295</v>
      </c>
    </row>
    <row r="122" spans="1:10" x14ac:dyDescent="0.2">
      <c r="A122" s="36">
        <v>45685</v>
      </c>
      <c r="B122" s="37">
        <v>55.75</v>
      </c>
      <c r="C122" s="38">
        <v>6.0000000000002301E-2</v>
      </c>
      <c r="D122" s="39">
        <v>1.07739270964271E-3</v>
      </c>
      <c r="E122" s="37">
        <v>56.22</v>
      </c>
      <c r="F122" s="37">
        <v>55.58</v>
      </c>
      <c r="G122" s="37">
        <v>56.36</v>
      </c>
      <c r="H122" s="7">
        <v>3775780</v>
      </c>
      <c r="I122" s="37">
        <v>211114846.37</v>
      </c>
      <c r="J122" s="37">
        <v>16090382473.040001</v>
      </c>
    </row>
    <row r="123" spans="1:10" x14ac:dyDescent="0.2">
      <c r="A123" s="36">
        <v>45684</v>
      </c>
      <c r="B123" s="37">
        <v>55.69</v>
      </c>
      <c r="C123" s="38">
        <v>-0.15000000000000599</v>
      </c>
      <c r="D123" s="39">
        <v>-2.6862464183382102E-3</v>
      </c>
      <c r="E123" s="37">
        <v>56</v>
      </c>
      <c r="F123" s="37">
        <v>55.69</v>
      </c>
      <c r="G123" s="37">
        <v>56.13</v>
      </c>
      <c r="H123" s="7">
        <v>3811864</v>
      </c>
      <c r="I123" s="37">
        <v>212954290.49000001</v>
      </c>
      <c r="J123" s="37">
        <v>15879267626.67</v>
      </c>
    </row>
    <row r="124" spans="1:10" x14ac:dyDescent="0.2">
      <c r="A124" s="36">
        <v>45681</v>
      </c>
      <c r="B124" s="37">
        <v>55.84</v>
      </c>
      <c r="C124" s="38">
        <v>-0.29999999999999699</v>
      </c>
      <c r="D124" s="39">
        <v>-5.3437833986461902E-3</v>
      </c>
      <c r="E124" s="37">
        <v>56.14</v>
      </c>
      <c r="F124" s="37">
        <v>55.67</v>
      </c>
      <c r="G124" s="37">
        <v>56.44</v>
      </c>
      <c r="H124" s="7">
        <v>4072554</v>
      </c>
      <c r="I124" s="37">
        <v>228060242.72999999</v>
      </c>
      <c r="J124" s="37">
        <v>16092221917.16</v>
      </c>
    </row>
    <row r="125" spans="1:10" x14ac:dyDescent="0.2">
      <c r="A125" s="36">
        <v>45680</v>
      </c>
      <c r="B125" s="37">
        <v>56.14</v>
      </c>
      <c r="C125" s="38">
        <v>-0.24000000000000199</v>
      </c>
      <c r="D125" s="39">
        <v>-4.2568286626463604E-3</v>
      </c>
      <c r="E125" s="37">
        <v>56.23</v>
      </c>
      <c r="F125" s="37">
        <v>56.12</v>
      </c>
      <c r="G125" s="37">
        <v>56.79</v>
      </c>
      <c r="H125" s="7">
        <v>4851048</v>
      </c>
      <c r="I125" s="37">
        <v>273174199.55500001</v>
      </c>
      <c r="J125" s="37">
        <v>16320282159.889999</v>
      </c>
    </row>
    <row r="126" spans="1:10" x14ac:dyDescent="0.2">
      <c r="A126" s="36">
        <v>45679</v>
      </c>
      <c r="B126" s="37">
        <v>56.38</v>
      </c>
      <c r="C126" s="38">
        <v>-0.25999999999999801</v>
      </c>
      <c r="D126" s="39">
        <v>-4.5903954802259499E-3</v>
      </c>
      <c r="E126" s="37">
        <v>56.32</v>
      </c>
      <c r="F126" s="37">
        <v>56.08</v>
      </c>
      <c r="G126" s="37">
        <v>56.85</v>
      </c>
      <c r="H126" s="7">
        <v>4169038</v>
      </c>
      <c r="I126" s="37">
        <v>235239433.73500001</v>
      </c>
      <c r="J126" s="37">
        <v>16593456359.445</v>
      </c>
    </row>
    <row r="127" spans="1:10" x14ac:dyDescent="0.2">
      <c r="A127" s="36">
        <v>45678</v>
      </c>
      <c r="B127" s="37">
        <v>56.64</v>
      </c>
      <c r="C127" s="38">
        <v>-0.53000000000000103</v>
      </c>
      <c r="D127" s="39">
        <v>-9.2705964666783495E-3</v>
      </c>
      <c r="E127" s="37">
        <v>57.02</v>
      </c>
      <c r="F127" s="37">
        <v>56.47</v>
      </c>
      <c r="G127" s="37">
        <v>57.18</v>
      </c>
      <c r="H127" s="7">
        <v>4499639</v>
      </c>
      <c r="I127" s="37">
        <v>255374215.22999999</v>
      </c>
      <c r="J127" s="37">
        <v>16828695793.18</v>
      </c>
    </row>
    <row r="128" spans="1:10" x14ac:dyDescent="0.2">
      <c r="A128" s="36">
        <v>45677</v>
      </c>
      <c r="B128" s="37">
        <v>57.17</v>
      </c>
      <c r="C128" s="38">
        <v>-0.29999999999999699</v>
      </c>
      <c r="D128" s="39">
        <v>-5.2201148425264901E-3</v>
      </c>
      <c r="E128" s="37">
        <v>57.54</v>
      </c>
      <c r="F128" s="37">
        <v>57.03</v>
      </c>
      <c r="G128" s="37">
        <v>57.82</v>
      </c>
      <c r="H128" s="7">
        <v>4421125</v>
      </c>
      <c r="I128" s="37">
        <v>253989327.57499999</v>
      </c>
      <c r="J128" s="37">
        <v>17084070008.41</v>
      </c>
    </row>
    <row r="129" spans="1:10" x14ac:dyDescent="0.2">
      <c r="A129" s="36">
        <v>45674</v>
      </c>
      <c r="B129" s="37">
        <v>57.47</v>
      </c>
      <c r="C129" s="38">
        <v>8.9999999999996305E-2</v>
      </c>
      <c r="D129" s="39">
        <v>1.5684907633321101E-3</v>
      </c>
      <c r="E129" s="37">
        <v>57.94</v>
      </c>
      <c r="F129" s="37">
        <v>57.46</v>
      </c>
      <c r="G129" s="37">
        <v>58.08</v>
      </c>
      <c r="H129" s="7">
        <v>4681747</v>
      </c>
      <c r="I129" s="37">
        <v>270109191.23000002</v>
      </c>
      <c r="J129" s="37">
        <v>17338059335.985001</v>
      </c>
    </row>
    <row r="130" spans="1:10" x14ac:dyDescent="0.2">
      <c r="A130" s="36">
        <v>45673</v>
      </c>
      <c r="B130" s="37">
        <v>57.38</v>
      </c>
      <c r="C130" s="38">
        <v>1.45</v>
      </c>
      <c r="D130" s="39">
        <v>2.5925263722510299E-2</v>
      </c>
      <c r="E130" s="37">
        <v>57.05</v>
      </c>
      <c r="F130" s="37">
        <v>56.77</v>
      </c>
      <c r="G130" s="37">
        <v>57.47</v>
      </c>
      <c r="H130" s="7">
        <v>6022095</v>
      </c>
      <c r="I130" s="37">
        <v>344614848.45999998</v>
      </c>
      <c r="J130" s="37">
        <v>17067950144.754999</v>
      </c>
    </row>
    <row r="131" spans="1:10" x14ac:dyDescent="0.2">
      <c r="A131" s="36">
        <v>45672</v>
      </c>
      <c r="B131" s="37">
        <v>55.93</v>
      </c>
      <c r="C131" s="38">
        <v>0.32999999999999802</v>
      </c>
      <c r="D131" s="39">
        <v>5.9352517985611199E-3</v>
      </c>
      <c r="E131" s="37">
        <v>56.33</v>
      </c>
      <c r="F131" s="37">
        <v>55.52</v>
      </c>
      <c r="G131" s="37">
        <v>56.37</v>
      </c>
      <c r="H131" s="7">
        <v>4714753</v>
      </c>
      <c r="I131" s="37">
        <v>263384871.36500001</v>
      </c>
      <c r="J131" s="37">
        <v>16723335296.295</v>
      </c>
    </row>
    <row r="132" spans="1:10" x14ac:dyDescent="0.2">
      <c r="A132" s="36">
        <v>45671</v>
      </c>
      <c r="B132" s="37">
        <v>55.6</v>
      </c>
      <c r="C132" s="38">
        <v>-0.32</v>
      </c>
      <c r="D132" s="39">
        <v>-5.72246065808298E-3</v>
      </c>
      <c r="E132" s="37">
        <v>55.11</v>
      </c>
      <c r="F132" s="37">
        <v>55.05</v>
      </c>
      <c r="G132" s="37">
        <v>55.94</v>
      </c>
      <c r="H132" s="7">
        <v>5038034</v>
      </c>
      <c r="I132" s="37">
        <v>280222193.47000003</v>
      </c>
      <c r="J132" s="37">
        <v>16459950424.93</v>
      </c>
    </row>
    <row r="133" spans="1:10" x14ac:dyDescent="0.2">
      <c r="A133" s="36">
        <v>45670</v>
      </c>
      <c r="B133" s="37">
        <v>55.92</v>
      </c>
      <c r="C133" s="38">
        <v>0.67000000000000204</v>
      </c>
      <c r="D133" s="39">
        <v>1.2126696832579199E-2</v>
      </c>
      <c r="E133" s="37">
        <v>55.72</v>
      </c>
      <c r="F133" s="37">
        <v>55.53</v>
      </c>
      <c r="G133" s="37">
        <v>56.11</v>
      </c>
      <c r="H133" s="7">
        <v>4471330</v>
      </c>
      <c r="I133" s="37">
        <v>249681572.88</v>
      </c>
      <c r="J133" s="37">
        <v>16740172618.4</v>
      </c>
    </row>
    <row r="134" spans="1:10" x14ac:dyDescent="0.2">
      <c r="A134" s="36">
        <v>45667</v>
      </c>
      <c r="B134" s="37">
        <v>55.25</v>
      </c>
      <c r="C134" s="38">
        <v>-4.9999999999997199E-2</v>
      </c>
      <c r="D134" s="39">
        <v>-9.0415913200718196E-4</v>
      </c>
      <c r="E134" s="37">
        <v>55.23</v>
      </c>
      <c r="F134" s="37">
        <v>55.1</v>
      </c>
      <c r="G134" s="37">
        <v>56.45</v>
      </c>
      <c r="H134" s="7">
        <v>4931665</v>
      </c>
      <c r="I134" s="37">
        <v>274242400.435</v>
      </c>
      <c r="J134" s="37">
        <v>16490491045.52</v>
      </c>
    </row>
    <row r="135" spans="1:10" x14ac:dyDescent="0.2">
      <c r="A135" s="36">
        <v>45666</v>
      </c>
      <c r="B135" s="37">
        <v>55.3</v>
      </c>
      <c r="C135" s="38">
        <v>0.14000000000000101</v>
      </c>
      <c r="D135" s="39">
        <v>2.5380710659898601E-3</v>
      </c>
      <c r="E135" s="37">
        <v>54.94</v>
      </c>
      <c r="F135" s="37">
        <v>54.8</v>
      </c>
      <c r="G135" s="37">
        <v>55.45</v>
      </c>
      <c r="H135" s="7">
        <v>3575310</v>
      </c>
      <c r="I135" s="37">
        <v>197670097.91</v>
      </c>
      <c r="J135" s="37">
        <v>16764733445.955</v>
      </c>
    </row>
    <row r="136" spans="1:10" x14ac:dyDescent="0.2">
      <c r="A136" s="36">
        <v>45665</v>
      </c>
      <c r="B136" s="37">
        <v>55.16</v>
      </c>
      <c r="C136" s="38">
        <v>0.18</v>
      </c>
      <c r="D136" s="39">
        <v>3.2739177882866398E-3</v>
      </c>
      <c r="E136" s="37">
        <v>55.23</v>
      </c>
      <c r="F136" s="37">
        <v>54.52</v>
      </c>
      <c r="G136" s="37">
        <v>55.43</v>
      </c>
      <c r="H136" s="7">
        <v>4796977</v>
      </c>
      <c r="I136" s="37">
        <v>263848676.08000001</v>
      </c>
      <c r="J136" s="37">
        <v>16567063348.045</v>
      </c>
    </row>
    <row r="137" spans="1:10" x14ac:dyDescent="0.2">
      <c r="A137" s="36">
        <v>45664</v>
      </c>
      <c r="B137" s="37">
        <v>54.98</v>
      </c>
      <c r="C137" s="38">
        <v>0.26999999999999602</v>
      </c>
      <c r="D137" s="39">
        <v>4.9351124108937298E-3</v>
      </c>
      <c r="E137" s="37">
        <v>54.49</v>
      </c>
      <c r="F137" s="37">
        <v>54.23</v>
      </c>
      <c r="G137" s="37">
        <v>55.22</v>
      </c>
      <c r="H137" s="7">
        <v>4406295</v>
      </c>
      <c r="I137" s="37">
        <v>241818278.035</v>
      </c>
      <c r="J137" s="37">
        <v>16303214671.965</v>
      </c>
    </row>
    <row r="138" spans="1:10" x14ac:dyDescent="0.2">
      <c r="A138" s="36">
        <v>45663</v>
      </c>
      <c r="B138" s="37">
        <v>54.71</v>
      </c>
      <c r="C138" s="38">
        <v>0.71000000000000096</v>
      </c>
      <c r="D138" s="39">
        <v>1.31481481481482E-2</v>
      </c>
      <c r="E138" s="37">
        <v>54.25</v>
      </c>
      <c r="F138" s="37">
        <v>53.75</v>
      </c>
      <c r="G138" s="37">
        <v>54.74</v>
      </c>
      <c r="H138" s="7">
        <v>4552062</v>
      </c>
      <c r="I138" s="37">
        <v>247721235.09999999</v>
      </c>
      <c r="J138" s="37">
        <v>16061396393.93</v>
      </c>
    </row>
    <row r="139" spans="1:10" x14ac:dyDescent="0.2">
      <c r="A139" s="36">
        <v>45660</v>
      </c>
      <c r="B139" s="37">
        <v>54</v>
      </c>
      <c r="C139" s="38">
        <v>0.27000000000000302</v>
      </c>
      <c r="D139" s="39">
        <v>5.02512562814076E-3</v>
      </c>
      <c r="E139" s="37">
        <v>53.79</v>
      </c>
      <c r="F139" s="37">
        <v>53.59</v>
      </c>
      <c r="G139" s="37">
        <v>54.38</v>
      </c>
      <c r="H139" s="7">
        <v>4877132</v>
      </c>
      <c r="I139" s="37">
        <v>263559757.185</v>
      </c>
      <c r="J139" s="37">
        <v>15813675158.83</v>
      </c>
    </row>
    <row r="140" spans="1:10" x14ac:dyDescent="0.2">
      <c r="A140" s="36">
        <v>45659</v>
      </c>
      <c r="B140" s="37">
        <v>53.73</v>
      </c>
      <c r="C140" s="38">
        <v>0.35999999999999899</v>
      </c>
      <c r="D140" s="39">
        <v>6.7453625632377598E-3</v>
      </c>
      <c r="E140" s="37">
        <v>52.71</v>
      </c>
      <c r="F140" s="37">
        <v>52.64</v>
      </c>
      <c r="G140" s="37">
        <v>53.79</v>
      </c>
      <c r="H140" s="7">
        <v>6288594</v>
      </c>
      <c r="I140" s="37">
        <v>335718516.495</v>
      </c>
      <c r="J140" s="37">
        <v>15550115401.645</v>
      </c>
    </row>
    <row r="141" spans="1:10" x14ac:dyDescent="0.2">
      <c r="A141" s="36">
        <v>45657</v>
      </c>
      <c r="B141" s="37">
        <v>53.37</v>
      </c>
      <c r="C141" s="38">
        <v>0.76999999999999602</v>
      </c>
      <c r="D141" s="39">
        <v>1.4638783269961901E-2</v>
      </c>
      <c r="E141" s="37">
        <v>52.62</v>
      </c>
      <c r="F141" s="37">
        <v>52.57</v>
      </c>
      <c r="G141" s="37">
        <v>53.37</v>
      </c>
      <c r="H141" s="7">
        <v>1503880</v>
      </c>
      <c r="I141" s="37">
        <v>79990183.730000004</v>
      </c>
      <c r="J141" s="37">
        <v>15214396885.15</v>
      </c>
    </row>
    <row r="142" spans="1:10" x14ac:dyDescent="0.2">
      <c r="A142" s="36">
        <v>45656</v>
      </c>
      <c r="B142" s="37">
        <v>52.6</v>
      </c>
      <c r="C142" s="38">
        <v>-0.149999999999999</v>
      </c>
      <c r="D142" s="39">
        <v>-2.8436018957345701E-3</v>
      </c>
      <c r="E142" s="37">
        <v>52.31</v>
      </c>
      <c r="F142" s="37">
        <v>52.28</v>
      </c>
      <c r="G142" s="37">
        <v>52.78</v>
      </c>
      <c r="H142" s="7">
        <v>3165264</v>
      </c>
      <c r="I142" s="37">
        <v>166496588.465</v>
      </c>
      <c r="J142" s="37">
        <v>15134406701.42</v>
      </c>
    </row>
    <row r="143" spans="1:10" x14ac:dyDescent="0.2">
      <c r="A143" s="36">
        <v>45653</v>
      </c>
      <c r="B143" s="37">
        <v>52.75</v>
      </c>
      <c r="C143" s="38">
        <v>0.74000000000000199</v>
      </c>
      <c r="D143" s="39">
        <v>1.42280330705634E-2</v>
      </c>
      <c r="E143" s="37">
        <v>52.11</v>
      </c>
      <c r="F143" s="37">
        <v>52.08</v>
      </c>
      <c r="G143" s="37">
        <v>52.75</v>
      </c>
      <c r="H143" s="7">
        <v>3494132</v>
      </c>
      <c r="I143" s="37">
        <v>183284622.85499999</v>
      </c>
      <c r="J143" s="37">
        <v>15300903289.885</v>
      </c>
    </row>
    <row r="144" spans="1:10" x14ac:dyDescent="0.2">
      <c r="A144" s="36">
        <v>45650</v>
      </c>
      <c r="B144" s="37">
        <v>52.01</v>
      </c>
      <c r="C144" s="38">
        <v>0.15999999999999701</v>
      </c>
      <c r="D144" s="39">
        <v>3.0858244937318501E-3</v>
      </c>
      <c r="E144" s="37">
        <v>52</v>
      </c>
      <c r="F144" s="37">
        <v>51.93</v>
      </c>
      <c r="G144" s="37">
        <v>52.33</v>
      </c>
      <c r="H144" s="7">
        <v>1155606</v>
      </c>
      <c r="I144" s="37">
        <v>60253176.185000002</v>
      </c>
      <c r="J144" s="37">
        <v>15117618667.030001</v>
      </c>
    </row>
    <row r="145" spans="1:10" x14ac:dyDescent="0.2">
      <c r="A145" s="36">
        <v>45649</v>
      </c>
      <c r="B145" s="37">
        <v>51.85</v>
      </c>
      <c r="C145" s="38">
        <v>-3.9999999999999099E-2</v>
      </c>
      <c r="D145" s="39">
        <v>-7.7086143765656503E-4</v>
      </c>
      <c r="E145" s="37">
        <v>51.92</v>
      </c>
      <c r="F145" s="37">
        <v>51.6</v>
      </c>
      <c r="G145" s="37">
        <v>52.03</v>
      </c>
      <c r="H145" s="7">
        <v>2821732</v>
      </c>
      <c r="I145" s="37">
        <v>146115011.81</v>
      </c>
      <c r="J145" s="37">
        <v>15057365490.844999</v>
      </c>
    </row>
    <row r="146" spans="1:10" x14ac:dyDescent="0.2">
      <c r="A146" s="36">
        <v>45646</v>
      </c>
      <c r="B146" s="37">
        <v>51.89</v>
      </c>
      <c r="C146" s="38">
        <v>-3.9999999999999099E-2</v>
      </c>
      <c r="D146" s="39">
        <v>-7.7026766801461903E-4</v>
      </c>
      <c r="E146" s="37">
        <v>51.44</v>
      </c>
      <c r="F146" s="37">
        <v>51.16</v>
      </c>
      <c r="G146" s="37">
        <v>51.91</v>
      </c>
      <c r="H146" s="7">
        <v>10645228</v>
      </c>
      <c r="I146" s="37">
        <v>550458485.82500005</v>
      </c>
      <c r="J146" s="37">
        <v>15203480502.655001</v>
      </c>
    </row>
    <row r="147" spans="1:10" x14ac:dyDescent="0.2">
      <c r="A147" s="36">
        <v>45645</v>
      </c>
      <c r="B147" s="37">
        <v>51.93</v>
      </c>
      <c r="C147" s="38">
        <v>-0.27000000000000302</v>
      </c>
      <c r="D147" s="39">
        <v>-5.1724137931035098E-3</v>
      </c>
      <c r="E147" s="37">
        <v>52</v>
      </c>
      <c r="F147" s="37">
        <v>51.77</v>
      </c>
      <c r="G147" s="37">
        <v>52.22</v>
      </c>
      <c r="H147" s="7">
        <v>4861317</v>
      </c>
      <c r="I147" s="37">
        <v>252488809.83500001</v>
      </c>
      <c r="J147" s="37">
        <v>15753938988.48</v>
      </c>
    </row>
    <row r="148" spans="1:10" x14ac:dyDescent="0.2">
      <c r="A148" s="36">
        <v>45644</v>
      </c>
      <c r="B148" s="37">
        <v>52.2</v>
      </c>
      <c r="C148" s="38">
        <v>0.52000000000000302</v>
      </c>
      <c r="D148" s="39">
        <v>1.0061919504643999E-2</v>
      </c>
      <c r="E148" s="37">
        <v>51.67</v>
      </c>
      <c r="F148" s="37">
        <v>51.58</v>
      </c>
      <c r="G148" s="37">
        <v>52.21</v>
      </c>
      <c r="H148" s="7">
        <v>3934904</v>
      </c>
      <c r="I148" s="37">
        <v>204897520.36000001</v>
      </c>
      <c r="J148" s="37">
        <v>16006427798.315001</v>
      </c>
    </row>
    <row r="149" spans="1:10" x14ac:dyDescent="0.2">
      <c r="A149" s="36">
        <v>45643</v>
      </c>
      <c r="B149" s="37">
        <v>51.68</v>
      </c>
      <c r="C149" s="38">
        <v>-0.60999999999999899</v>
      </c>
      <c r="D149" s="39">
        <v>-1.1665710460891199E-2</v>
      </c>
      <c r="E149" s="37">
        <v>51.1</v>
      </c>
      <c r="F149" s="37">
        <v>50.8</v>
      </c>
      <c r="G149" s="37">
        <v>51.96</v>
      </c>
      <c r="H149" s="7">
        <v>5796575</v>
      </c>
      <c r="I149" s="37">
        <v>299119750.16000003</v>
      </c>
      <c r="J149" s="37">
        <v>15801530277.955</v>
      </c>
    </row>
    <row r="150" spans="1:10" x14ac:dyDescent="0.2">
      <c r="A150" s="36">
        <v>45642</v>
      </c>
      <c r="B150" s="37">
        <v>52.29</v>
      </c>
      <c r="C150" s="38">
        <v>-1.07</v>
      </c>
      <c r="D150" s="39">
        <v>-2.00524737631184E-2</v>
      </c>
      <c r="E150" s="37">
        <v>53.15</v>
      </c>
      <c r="F150" s="37">
        <v>52.17</v>
      </c>
      <c r="G150" s="37">
        <v>53.26</v>
      </c>
      <c r="H150" s="7">
        <v>4393180</v>
      </c>
      <c r="I150" s="37">
        <v>230414337.30000001</v>
      </c>
      <c r="J150" s="37">
        <v>16100650028.115</v>
      </c>
    </row>
    <row r="151" spans="1:10" x14ac:dyDescent="0.2">
      <c r="A151" s="36">
        <v>45639</v>
      </c>
      <c r="B151" s="37">
        <v>53.36</v>
      </c>
      <c r="C151" s="38">
        <v>-9.9999999999980105E-3</v>
      </c>
      <c r="D151" s="39">
        <v>-1.87371182312123E-4</v>
      </c>
      <c r="E151" s="37">
        <v>53.41</v>
      </c>
      <c r="F151" s="37">
        <v>53.11</v>
      </c>
      <c r="G151" s="37">
        <v>53.91</v>
      </c>
      <c r="H151" s="7">
        <v>4275545</v>
      </c>
      <c r="I151" s="37">
        <v>228727471.74000001</v>
      </c>
      <c r="J151" s="37">
        <v>16331064365.415001</v>
      </c>
    </row>
    <row r="152" spans="1:10" x14ac:dyDescent="0.2">
      <c r="A152" s="36">
        <v>45638</v>
      </c>
      <c r="B152" s="37">
        <v>53.37</v>
      </c>
      <c r="C152" s="38">
        <v>-0.109999999999999</v>
      </c>
      <c r="D152" s="39">
        <v>-2.0568436798803201E-3</v>
      </c>
      <c r="E152" s="37">
        <v>53.97</v>
      </c>
      <c r="F152" s="37">
        <v>53.31</v>
      </c>
      <c r="G152" s="37">
        <v>54.07</v>
      </c>
      <c r="H152" s="7">
        <v>4771486</v>
      </c>
      <c r="I152" s="37">
        <v>255838894.185</v>
      </c>
      <c r="J152" s="37">
        <v>16559791837.155001</v>
      </c>
    </row>
    <row r="153" spans="1:10" x14ac:dyDescent="0.2">
      <c r="A153" s="36">
        <v>45637</v>
      </c>
      <c r="B153" s="37">
        <v>53.48</v>
      </c>
      <c r="C153" s="38">
        <v>-0.87000000000000499</v>
      </c>
      <c r="D153" s="39">
        <v>-1.6007359705611901E-2</v>
      </c>
      <c r="E153" s="37">
        <v>53.74</v>
      </c>
      <c r="F153" s="37">
        <v>53.29</v>
      </c>
      <c r="G153" s="37">
        <v>54.34</v>
      </c>
      <c r="H153" s="7">
        <v>5966852</v>
      </c>
      <c r="I153" s="37">
        <v>320162793.005</v>
      </c>
      <c r="J153" s="37">
        <v>16815630731.34</v>
      </c>
    </row>
    <row r="154" spans="1:10" x14ac:dyDescent="0.2">
      <c r="A154" s="36">
        <v>45636</v>
      </c>
      <c r="B154" s="37">
        <v>54.35</v>
      </c>
      <c r="C154" s="38">
        <v>-0.60999999999999899</v>
      </c>
      <c r="D154" s="39">
        <v>-1.1098981077147E-2</v>
      </c>
      <c r="E154" s="37">
        <v>54.5</v>
      </c>
      <c r="F154" s="37">
        <v>54.3</v>
      </c>
      <c r="G154" s="37">
        <v>54.94</v>
      </c>
      <c r="H154" s="7">
        <v>5329581</v>
      </c>
      <c r="I154" s="37">
        <v>290295144.41500002</v>
      </c>
      <c r="J154" s="37">
        <v>17135793524.344999</v>
      </c>
    </row>
    <row r="155" spans="1:10" x14ac:dyDescent="0.2">
      <c r="A155" s="36">
        <v>45635</v>
      </c>
      <c r="B155" s="37">
        <v>54.96</v>
      </c>
      <c r="C155" s="38">
        <v>0.73000000000000398</v>
      </c>
      <c r="D155" s="39">
        <v>1.3461183846579501E-2</v>
      </c>
      <c r="E155" s="37">
        <v>54.27</v>
      </c>
      <c r="F155" s="37">
        <v>54.26</v>
      </c>
      <c r="G155" s="37">
        <v>55.32</v>
      </c>
      <c r="H155" s="7">
        <v>4923269</v>
      </c>
      <c r="I155" s="37">
        <v>270054675.14499998</v>
      </c>
      <c r="J155" s="37">
        <v>17426088668.759998</v>
      </c>
    </row>
    <row r="156" spans="1:10" x14ac:dyDescent="0.2">
      <c r="A156" s="36">
        <v>45632</v>
      </c>
      <c r="B156" s="37">
        <v>54.23</v>
      </c>
      <c r="C156" s="38">
        <v>0.16999999999999499</v>
      </c>
      <c r="D156" s="39">
        <v>3.1446540880502101E-3</v>
      </c>
      <c r="E156" s="37">
        <v>54.24</v>
      </c>
      <c r="F156" s="37">
        <v>53.93</v>
      </c>
      <c r="G156" s="37">
        <v>54.85</v>
      </c>
      <c r="H156" s="7">
        <v>4636178</v>
      </c>
      <c r="I156" s="37">
        <v>252148535.28999999</v>
      </c>
      <c r="J156" s="37">
        <v>17156033993.615</v>
      </c>
    </row>
    <row r="157" spans="1:10" x14ac:dyDescent="0.2">
      <c r="A157" s="36">
        <v>45631</v>
      </c>
      <c r="B157" s="37">
        <v>54.06</v>
      </c>
      <c r="C157" s="38">
        <v>0.12000000000000501</v>
      </c>
      <c r="D157" s="39">
        <v>2.2246941045607101E-3</v>
      </c>
      <c r="E157" s="37">
        <v>54.15</v>
      </c>
      <c r="F157" s="37">
        <v>54.02</v>
      </c>
      <c r="G157" s="37">
        <v>54.96</v>
      </c>
      <c r="H157" s="7">
        <v>5524197</v>
      </c>
      <c r="I157" s="37">
        <v>299646152.60000002</v>
      </c>
      <c r="J157" s="37">
        <v>16903885458.325001</v>
      </c>
    </row>
    <row r="158" spans="1:10" x14ac:dyDescent="0.2">
      <c r="A158" s="36">
        <v>45630</v>
      </c>
      <c r="B158" s="37">
        <v>53.94</v>
      </c>
      <c r="C158" s="38">
        <v>-0.20000000000000301</v>
      </c>
      <c r="D158" s="39">
        <v>-3.6941263391208502E-3</v>
      </c>
      <c r="E158" s="37">
        <v>54.28</v>
      </c>
      <c r="F158" s="37">
        <v>53.67</v>
      </c>
      <c r="G158" s="37">
        <v>54.39</v>
      </c>
      <c r="H158" s="7">
        <v>5472383</v>
      </c>
      <c r="I158" s="37">
        <v>295585770.39999998</v>
      </c>
      <c r="J158" s="37">
        <v>16604239305.725</v>
      </c>
    </row>
    <row r="159" spans="1:10" x14ac:dyDescent="0.2">
      <c r="A159" s="36">
        <v>45629</v>
      </c>
      <c r="B159" s="37">
        <v>54.14</v>
      </c>
      <c r="C159" s="38">
        <v>0.34000000000000302</v>
      </c>
      <c r="D159" s="39">
        <v>6.3197026022305501E-3</v>
      </c>
      <c r="E159" s="37">
        <v>54.03</v>
      </c>
      <c r="F159" s="37">
        <v>53.88</v>
      </c>
      <c r="G159" s="37">
        <v>54.7</v>
      </c>
      <c r="H159" s="7">
        <v>5489271</v>
      </c>
      <c r="I159" s="37">
        <v>297812297.95499998</v>
      </c>
      <c r="J159" s="37">
        <v>16899825076.125</v>
      </c>
    </row>
    <row r="160" spans="1:10" x14ac:dyDescent="0.2">
      <c r="A160" s="36">
        <v>45628</v>
      </c>
      <c r="B160" s="37">
        <v>53.8</v>
      </c>
      <c r="C160" s="38">
        <v>-1.17</v>
      </c>
      <c r="D160" s="39">
        <v>-2.1284336911042399E-2</v>
      </c>
      <c r="E160" s="37">
        <v>54.21</v>
      </c>
      <c r="F160" s="37">
        <v>53.68</v>
      </c>
      <c r="G160" s="37">
        <v>54.8</v>
      </c>
      <c r="H160" s="7">
        <v>6001028</v>
      </c>
      <c r="I160" s="37">
        <v>324403078.745</v>
      </c>
      <c r="J160" s="37">
        <v>16602012778.17</v>
      </c>
    </row>
    <row r="161" spans="1:10" x14ac:dyDescent="0.2">
      <c r="A161" s="36">
        <v>45625</v>
      </c>
      <c r="B161" s="37">
        <v>54.97</v>
      </c>
      <c r="C161" s="38">
        <v>0.75</v>
      </c>
      <c r="D161" s="39">
        <v>1.3832534120250799E-2</v>
      </c>
      <c r="E161" s="37">
        <v>53.98</v>
      </c>
      <c r="F161" s="37">
        <v>53.9</v>
      </c>
      <c r="G161" s="37">
        <v>54.98</v>
      </c>
      <c r="H161" s="7">
        <v>4550048</v>
      </c>
      <c r="I161" s="37">
        <v>249254754.37</v>
      </c>
      <c r="J161" s="37">
        <v>16926415856.915001</v>
      </c>
    </row>
    <row r="162" spans="1:10" x14ac:dyDescent="0.2">
      <c r="A162" s="36">
        <v>45624</v>
      </c>
      <c r="B162" s="37">
        <v>54.22</v>
      </c>
      <c r="C162" s="38">
        <v>0.119999999999997</v>
      </c>
      <c r="D162" s="39">
        <v>2.2181146025877499E-3</v>
      </c>
      <c r="E162" s="37">
        <v>53.95</v>
      </c>
      <c r="F162" s="37">
        <v>53.95</v>
      </c>
      <c r="G162" s="37">
        <v>54.37</v>
      </c>
      <c r="H162" s="7">
        <v>3278989</v>
      </c>
      <c r="I162" s="37">
        <v>177642836.94</v>
      </c>
      <c r="J162" s="37">
        <v>16677161102.545</v>
      </c>
    </row>
    <row r="163" spans="1:10" x14ac:dyDescent="0.2">
      <c r="A163" s="36">
        <v>45623</v>
      </c>
      <c r="B163" s="37">
        <v>54.1</v>
      </c>
      <c r="C163" s="38">
        <v>-0.82999999999999796</v>
      </c>
      <c r="D163" s="39">
        <v>-1.51101401784089E-2</v>
      </c>
      <c r="E163" s="37">
        <v>54.7</v>
      </c>
      <c r="F163" s="37">
        <v>53.68</v>
      </c>
      <c r="G163" s="37">
        <v>54.72</v>
      </c>
      <c r="H163" s="7">
        <v>5264130</v>
      </c>
      <c r="I163" s="37">
        <v>284699156.85500002</v>
      </c>
      <c r="J163" s="37">
        <v>16499518265.605</v>
      </c>
    </row>
    <row r="164" spans="1:10" x14ac:dyDescent="0.2">
      <c r="A164" s="36">
        <v>45622</v>
      </c>
      <c r="B164" s="37">
        <v>54.93</v>
      </c>
      <c r="C164" s="38">
        <v>-0.95000000000000295</v>
      </c>
      <c r="D164" s="39">
        <v>-1.7000715819613502E-2</v>
      </c>
      <c r="E164" s="37">
        <v>55.21</v>
      </c>
      <c r="F164" s="37">
        <v>54.93</v>
      </c>
      <c r="G164" s="37">
        <v>55.74</v>
      </c>
      <c r="H164" s="7">
        <v>4757200</v>
      </c>
      <c r="I164" s="37">
        <v>262300635.66</v>
      </c>
      <c r="J164" s="37">
        <v>16784217422.459999</v>
      </c>
    </row>
    <row r="165" spans="1:10" x14ac:dyDescent="0.2">
      <c r="A165" s="36">
        <v>45621</v>
      </c>
      <c r="B165" s="37">
        <v>55.88</v>
      </c>
      <c r="C165" s="38">
        <v>-1.21</v>
      </c>
      <c r="D165" s="39">
        <v>-2.11946050096339E-2</v>
      </c>
      <c r="E165" s="37">
        <v>57.05</v>
      </c>
      <c r="F165" s="37">
        <v>55.88</v>
      </c>
      <c r="G165" s="37">
        <v>57.39</v>
      </c>
      <c r="H165" s="7">
        <v>7524531</v>
      </c>
      <c r="I165" s="37">
        <v>422591954.17000002</v>
      </c>
      <c r="J165" s="37">
        <v>17046518058.120001</v>
      </c>
    </row>
    <row r="166" spans="1:10" x14ac:dyDescent="0.2">
      <c r="A166" s="36">
        <v>45618</v>
      </c>
      <c r="B166" s="37">
        <v>57.09</v>
      </c>
      <c r="C166" s="38">
        <v>-8.9999999999996305E-2</v>
      </c>
      <c r="D166" s="39">
        <v>-1.5739769150051801E-3</v>
      </c>
      <c r="E166" s="37">
        <v>57.27</v>
      </c>
      <c r="F166" s="37">
        <v>56.51</v>
      </c>
      <c r="G166" s="37">
        <v>57.64</v>
      </c>
      <c r="H166" s="7">
        <v>4700961</v>
      </c>
      <c r="I166" s="37">
        <v>267921224.5</v>
      </c>
      <c r="J166" s="37">
        <v>17469110012.290001</v>
      </c>
    </row>
    <row r="167" spans="1:10" x14ac:dyDescent="0.2">
      <c r="A167" s="36">
        <v>45617</v>
      </c>
      <c r="B167" s="37">
        <v>57.18</v>
      </c>
      <c r="C167" s="38">
        <v>-0.189999999999998</v>
      </c>
      <c r="D167" s="39">
        <v>-3.3118354540700298E-3</v>
      </c>
      <c r="E167" s="37">
        <v>57.09</v>
      </c>
      <c r="F167" s="37">
        <v>56.82</v>
      </c>
      <c r="G167" s="37">
        <v>57.52</v>
      </c>
      <c r="H167" s="7">
        <v>3143357</v>
      </c>
      <c r="I167" s="37">
        <v>179841420.03</v>
      </c>
      <c r="J167" s="37">
        <v>17737031236.790001</v>
      </c>
    </row>
    <row r="168" spans="1:10" x14ac:dyDescent="0.2">
      <c r="A168" s="36">
        <v>45616</v>
      </c>
      <c r="B168" s="37">
        <v>57.37</v>
      </c>
      <c r="C168" s="38">
        <v>-0.100000000000001</v>
      </c>
      <c r="D168" s="39">
        <v>-1.7400382808421999E-3</v>
      </c>
      <c r="E168" s="37">
        <v>57.48</v>
      </c>
      <c r="F168" s="37">
        <v>57.26</v>
      </c>
      <c r="G168" s="37">
        <v>57.77</v>
      </c>
      <c r="H168" s="7">
        <v>3083203</v>
      </c>
      <c r="I168" s="37">
        <v>177162285.67500001</v>
      </c>
      <c r="J168" s="37">
        <v>17916872656.82</v>
      </c>
    </row>
    <row r="169" spans="1:10" x14ac:dyDescent="0.2">
      <c r="A169" s="36">
        <v>45615</v>
      </c>
      <c r="B169" s="37">
        <v>57.47</v>
      </c>
      <c r="C169" s="38">
        <v>-0.630000000000003</v>
      </c>
      <c r="D169" s="39">
        <v>-1.08433734939759E-2</v>
      </c>
      <c r="E169" s="37">
        <v>57.71</v>
      </c>
      <c r="F169" s="37">
        <v>56.93</v>
      </c>
      <c r="G169" s="37">
        <v>58.32</v>
      </c>
      <c r="H169" s="7">
        <v>3912361</v>
      </c>
      <c r="I169" s="37">
        <v>224576531.52000001</v>
      </c>
      <c r="J169" s="37">
        <v>18094034942.494999</v>
      </c>
    </row>
    <row r="170" spans="1:10" x14ac:dyDescent="0.2">
      <c r="A170" s="36">
        <v>45614</v>
      </c>
      <c r="B170" s="37">
        <v>58.1</v>
      </c>
      <c r="C170" s="38">
        <v>0.59000000000000297</v>
      </c>
      <c r="D170" s="39">
        <v>1.02590853764563E-2</v>
      </c>
      <c r="E170" s="37">
        <v>57.63</v>
      </c>
      <c r="F170" s="37">
        <v>57.43</v>
      </c>
      <c r="G170" s="37">
        <v>58.23</v>
      </c>
      <c r="H170" s="7">
        <v>2868832</v>
      </c>
      <c r="I170" s="37">
        <v>166264118.65000001</v>
      </c>
      <c r="J170" s="37">
        <v>18318611474.014999</v>
      </c>
    </row>
    <row r="171" spans="1:10" x14ac:dyDescent="0.2">
      <c r="A171" s="36">
        <v>45611</v>
      </c>
      <c r="B171" s="37">
        <v>57.51</v>
      </c>
      <c r="C171" s="38">
        <v>0.35999999999999899</v>
      </c>
      <c r="D171" s="39">
        <v>6.2992125984251898E-3</v>
      </c>
      <c r="E171" s="37">
        <v>56.89</v>
      </c>
      <c r="F171" s="37">
        <v>56.69</v>
      </c>
      <c r="G171" s="37">
        <v>58.09</v>
      </c>
      <c r="H171" s="7">
        <v>3875740</v>
      </c>
      <c r="I171" s="37">
        <v>223048553.63</v>
      </c>
      <c r="J171" s="37">
        <v>18152347355.365002</v>
      </c>
    </row>
    <row r="172" spans="1:10" x14ac:dyDescent="0.2">
      <c r="A172" s="36">
        <v>45610</v>
      </c>
      <c r="B172" s="37">
        <v>57.15</v>
      </c>
      <c r="C172" s="38">
        <v>1.31</v>
      </c>
      <c r="D172" s="39">
        <v>2.3459885386819399E-2</v>
      </c>
      <c r="E172" s="37">
        <v>56.75</v>
      </c>
      <c r="F172" s="37">
        <v>56.49</v>
      </c>
      <c r="G172" s="37">
        <v>57.45</v>
      </c>
      <c r="H172" s="7">
        <v>4959955</v>
      </c>
      <c r="I172" s="37">
        <v>283129483</v>
      </c>
      <c r="J172" s="37">
        <v>17929298801.735001</v>
      </c>
    </row>
    <row r="173" spans="1:10" x14ac:dyDescent="0.2">
      <c r="A173" s="36">
        <v>45609</v>
      </c>
      <c r="B173" s="37">
        <v>55.84</v>
      </c>
      <c r="C173" s="38">
        <v>0.12000000000000501</v>
      </c>
      <c r="D173" s="39">
        <v>2.1536252692032402E-3</v>
      </c>
      <c r="E173" s="37">
        <v>55.91</v>
      </c>
      <c r="F173" s="37">
        <v>55.19</v>
      </c>
      <c r="G173" s="37">
        <v>56.27</v>
      </c>
      <c r="H173" s="7">
        <v>4171178</v>
      </c>
      <c r="I173" s="37">
        <v>232545954.47</v>
      </c>
      <c r="J173" s="37">
        <v>17646169318.735001</v>
      </c>
    </row>
    <row r="174" spans="1:10" x14ac:dyDescent="0.2">
      <c r="A174" s="36">
        <v>45608</v>
      </c>
      <c r="B174" s="37">
        <v>55.72</v>
      </c>
      <c r="C174" s="38">
        <v>-1.44</v>
      </c>
      <c r="D174" s="39">
        <v>-2.5192442267319801E-2</v>
      </c>
      <c r="E174" s="37">
        <v>57.03</v>
      </c>
      <c r="F174" s="37">
        <v>55.44</v>
      </c>
      <c r="G174" s="37">
        <v>57.05</v>
      </c>
      <c r="H174" s="7">
        <v>5104044</v>
      </c>
      <c r="I174" s="37">
        <v>285935016.26999998</v>
      </c>
      <c r="J174" s="37">
        <v>17413623364.264999</v>
      </c>
    </row>
    <row r="175" spans="1:10" x14ac:dyDescent="0.2">
      <c r="A175" s="36">
        <v>45607</v>
      </c>
      <c r="B175" s="37">
        <v>57.16</v>
      </c>
      <c r="C175" s="38">
        <v>0.31999999999999301</v>
      </c>
      <c r="D175" s="39">
        <v>5.6298381421532899E-3</v>
      </c>
      <c r="E175" s="37">
        <v>57.15</v>
      </c>
      <c r="F175" s="37">
        <v>57.04</v>
      </c>
      <c r="G175" s="37">
        <v>57.46</v>
      </c>
      <c r="H175" s="7">
        <v>3669304</v>
      </c>
      <c r="I175" s="37">
        <v>209977186.28</v>
      </c>
      <c r="J175" s="37">
        <v>17699558380.535</v>
      </c>
    </row>
    <row r="176" spans="1:10" x14ac:dyDescent="0.2">
      <c r="A176" s="36">
        <v>45604</v>
      </c>
      <c r="B176" s="37">
        <v>56.84</v>
      </c>
      <c r="C176" s="38">
        <v>-0.89999999999999902</v>
      </c>
      <c r="D176" s="39">
        <v>-1.5587114651887699E-2</v>
      </c>
      <c r="E176" s="37">
        <v>57.87</v>
      </c>
      <c r="F176" s="37">
        <v>56.77</v>
      </c>
      <c r="G176" s="37">
        <v>57.96</v>
      </c>
      <c r="H176" s="7">
        <v>3327420</v>
      </c>
      <c r="I176" s="37">
        <v>190127195.41</v>
      </c>
      <c r="J176" s="37">
        <v>17489581194.255001</v>
      </c>
    </row>
    <row r="177" spans="1:10" x14ac:dyDescent="0.2">
      <c r="A177" s="36">
        <v>45603</v>
      </c>
      <c r="B177" s="37">
        <v>57.74</v>
      </c>
      <c r="C177" s="38">
        <v>0.17000000000000201</v>
      </c>
      <c r="D177" s="39">
        <v>2.9529268716345599E-3</v>
      </c>
      <c r="E177" s="37">
        <v>57.79</v>
      </c>
      <c r="F177" s="37">
        <v>57.74</v>
      </c>
      <c r="G177" s="37">
        <v>58.18</v>
      </c>
      <c r="H177" s="7">
        <v>3786884</v>
      </c>
      <c r="I177" s="37">
        <v>219185239.69999999</v>
      </c>
      <c r="J177" s="37">
        <v>17679708389.665001</v>
      </c>
    </row>
    <row r="178" spans="1:10" x14ac:dyDescent="0.2">
      <c r="A178" s="36">
        <v>45602</v>
      </c>
      <c r="B178" s="37">
        <v>57.57</v>
      </c>
      <c r="C178" s="38">
        <v>-0.71999999999999897</v>
      </c>
      <c r="D178" s="39">
        <v>-1.23520329387545E-2</v>
      </c>
      <c r="E178" s="37">
        <v>58.11</v>
      </c>
      <c r="F178" s="37">
        <v>56.93</v>
      </c>
      <c r="G178" s="37">
        <v>58.86</v>
      </c>
      <c r="H178" s="7">
        <v>5487030</v>
      </c>
      <c r="I178" s="37">
        <v>316654042.44999999</v>
      </c>
      <c r="J178" s="37">
        <v>17460523149.965</v>
      </c>
    </row>
    <row r="179" spans="1:10" x14ac:dyDescent="0.2">
      <c r="A179" s="36">
        <v>45601</v>
      </c>
      <c r="B179" s="37">
        <v>58.29</v>
      </c>
      <c r="C179" s="38">
        <v>0.21000000000000099</v>
      </c>
      <c r="D179" s="39">
        <v>3.61570247933886E-3</v>
      </c>
      <c r="E179" s="37">
        <v>58</v>
      </c>
      <c r="F179" s="37">
        <v>57.76</v>
      </c>
      <c r="G179" s="37">
        <v>58.37</v>
      </c>
      <c r="H179" s="7">
        <v>2828731</v>
      </c>
      <c r="I179" s="37">
        <v>164666348.5</v>
      </c>
      <c r="J179" s="37">
        <v>17777177192.415001</v>
      </c>
    </row>
    <row r="180" spans="1:10" x14ac:dyDescent="0.2">
      <c r="A180" s="36">
        <v>45600</v>
      </c>
      <c r="B180" s="37">
        <v>58.08</v>
      </c>
      <c r="C180" s="38">
        <v>0.18</v>
      </c>
      <c r="D180" s="39">
        <v>3.1088082901554398E-3</v>
      </c>
      <c r="E180" s="37">
        <v>58</v>
      </c>
      <c r="F180" s="37">
        <v>57.91</v>
      </c>
      <c r="G180" s="37">
        <v>58.44</v>
      </c>
      <c r="H180" s="7">
        <v>2756060</v>
      </c>
      <c r="I180" s="37">
        <v>160253374.00999999</v>
      </c>
      <c r="J180" s="37">
        <v>17612510843.915001</v>
      </c>
    </row>
    <row r="181" spans="1:10" x14ac:dyDescent="0.2">
      <c r="A181" s="36">
        <v>45597</v>
      </c>
      <c r="B181" s="37">
        <v>57.9</v>
      </c>
      <c r="C181" s="38">
        <v>0.5</v>
      </c>
      <c r="D181" s="39">
        <v>8.7108013937282208E-3</v>
      </c>
      <c r="E181" s="37">
        <v>57.53</v>
      </c>
      <c r="F181" s="37">
        <v>57.53</v>
      </c>
      <c r="G181" s="37">
        <v>58.7</v>
      </c>
      <c r="H181" s="7">
        <v>3746239</v>
      </c>
      <c r="I181" s="37">
        <v>217700107.375</v>
      </c>
      <c r="J181" s="37">
        <v>17452257469.904999</v>
      </c>
    </row>
    <row r="182" spans="1:10" x14ac:dyDescent="0.2">
      <c r="A182" s="36">
        <v>45596</v>
      </c>
      <c r="B182" s="37">
        <v>57.4</v>
      </c>
      <c r="C182" s="38">
        <v>-1.74</v>
      </c>
      <c r="D182" s="39">
        <v>-2.9421711193777501E-2</v>
      </c>
      <c r="E182" s="37">
        <v>58.1</v>
      </c>
      <c r="F182" s="37">
        <v>57.17</v>
      </c>
      <c r="G182" s="37">
        <v>58.38</v>
      </c>
      <c r="H182" s="7">
        <v>6129258</v>
      </c>
      <c r="I182" s="37">
        <v>352265333.98000002</v>
      </c>
      <c r="J182" s="37">
        <v>17234557362.529999</v>
      </c>
    </row>
    <row r="183" spans="1:10" x14ac:dyDescent="0.2">
      <c r="A183" s="36">
        <v>45595</v>
      </c>
      <c r="B183" s="37">
        <v>59.14</v>
      </c>
      <c r="C183" s="38">
        <v>-0.25999999999999801</v>
      </c>
      <c r="D183" s="39">
        <v>-4.3771043771043397E-3</v>
      </c>
      <c r="E183" s="37">
        <v>59</v>
      </c>
      <c r="F183" s="37">
        <v>58.93</v>
      </c>
      <c r="G183" s="37">
        <v>59.57</v>
      </c>
      <c r="H183" s="7">
        <v>3561327</v>
      </c>
      <c r="I183" s="37">
        <v>210751220.905</v>
      </c>
      <c r="J183" s="37">
        <v>17586822696.509998</v>
      </c>
    </row>
    <row r="184" spans="1:10" x14ac:dyDescent="0.2">
      <c r="A184" s="36">
        <v>45594</v>
      </c>
      <c r="B184" s="37">
        <v>59.4</v>
      </c>
      <c r="C184" s="38">
        <v>-0.32999999999999802</v>
      </c>
      <c r="D184" s="39">
        <v>-5.5248618784530098E-3</v>
      </c>
      <c r="E184" s="37">
        <v>60</v>
      </c>
      <c r="F184" s="37">
        <v>59.36</v>
      </c>
      <c r="G184" s="37">
        <v>60.42</v>
      </c>
      <c r="H184" s="7">
        <v>3257456</v>
      </c>
      <c r="I184" s="37">
        <v>194520487.69</v>
      </c>
      <c r="J184" s="37">
        <v>17797573917.415001</v>
      </c>
    </row>
    <row r="185" spans="1:10" x14ac:dyDescent="0.2">
      <c r="A185" s="36">
        <v>45593</v>
      </c>
      <c r="B185" s="37">
        <v>59.73</v>
      </c>
      <c r="C185" s="38">
        <v>-0.54000000000000603</v>
      </c>
      <c r="D185" s="39">
        <v>-8.9596814335491295E-3</v>
      </c>
      <c r="E185" s="37">
        <v>59.68</v>
      </c>
      <c r="F185" s="37">
        <v>58.74</v>
      </c>
      <c r="G185" s="37">
        <v>59.73</v>
      </c>
      <c r="H185" s="7">
        <v>3820320</v>
      </c>
      <c r="I185" s="37">
        <v>227194619.72999999</v>
      </c>
      <c r="J185" s="37">
        <v>17992094405.105</v>
      </c>
    </row>
    <row r="186" spans="1:10" x14ac:dyDescent="0.2">
      <c r="A186" s="36">
        <v>45590</v>
      </c>
      <c r="B186" s="37">
        <v>60.27</v>
      </c>
      <c r="C186" s="38">
        <v>0.190000000000005</v>
      </c>
      <c r="D186" s="39">
        <v>3.1624500665779799E-3</v>
      </c>
      <c r="E186" s="37">
        <v>59.86</v>
      </c>
      <c r="F186" s="37">
        <v>59.75</v>
      </c>
      <c r="G186" s="37">
        <v>60.46</v>
      </c>
      <c r="H186" s="7">
        <v>2461132</v>
      </c>
      <c r="I186" s="37">
        <v>148061126.16</v>
      </c>
      <c r="J186" s="37">
        <v>18219289024.834999</v>
      </c>
    </row>
    <row r="187" spans="1:10" x14ac:dyDescent="0.2">
      <c r="A187" s="36">
        <v>45589</v>
      </c>
      <c r="B187" s="37">
        <v>60.08</v>
      </c>
      <c r="C187" s="38">
        <v>7.0000000000000298E-2</v>
      </c>
      <c r="D187" s="39">
        <v>1.1664722546242299E-3</v>
      </c>
      <c r="E187" s="37">
        <v>60.32</v>
      </c>
      <c r="F187" s="37">
        <v>59.88</v>
      </c>
      <c r="G187" s="37">
        <v>60.99</v>
      </c>
      <c r="H187" s="7">
        <v>2676298</v>
      </c>
      <c r="I187" s="37">
        <v>161480580.58000001</v>
      </c>
      <c r="J187" s="37">
        <v>18071227898.674999</v>
      </c>
    </row>
    <row r="188" spans="1:10" x14ac:dyDescent="0.2">
      <c r="A188" s="36">
        <v>45588</v>
      </c>
      <c r="B188" s="37">
        <v>60.01</v>
      </c>
      <c r="C188" s="38">
        <v>-0.24000000000000199</v>
      </c>
      <c r="D188" s="39">
        <v>-3.9834024896265897E-3</v>
      </c>
      <c r="E188" s="37">
        <v>59.98</v>
      </c>
      <c r="F188" s="37">
        <v>59.81</v>
      </c>
      <c r="G188" s="37">
        <v>60.44</v>
      </c>
      <c r="H188" s="7">
        <v>2983862</v>
      </c>
      <c r="I188" s="37">
        <v>179311256.37</v>
      </c>
      <c r="J188" s="37">
        <v>17909747318.095001</v>
      </c>
    </row>
    <row r="189" spans="1:10" x14ac:dyDescent="0.2">
      <c r="A189" s="36">
        <v>45587</v>
      </c>
      <c r="B189" s="37">
        <v>60.25</v>
      </c>
      <c r="C189" s="38">
        <v>0.310000000000002</v>
      </c>
      <c r="D189" s="39">
        <v>5.1718385051718798E-3</v>
      </c>
      <c r="E189" s="37">
        <v>59.95</v>
      </c>
      <c r="F189" s="37">
        <v>59.68</v>
      </c>
      <c r="G189" s="37">
        <v>60.38</v>
      </c>
      <c r="H189" s="7">
        <v>2594467</v>
      </c>
      <c r="I189" s="37">
        <v>155954258.91</v>
      </c>
      <c r="J189" s="37">
        <v>18089058574.465</v>
      </c>
    </row>
    <row r="190" spans="1:10" x14ac:dyDescent="0.2">
      <c r="A190" s="36">
        <v>45586</v>
      </c>
      <c r="B190" s="37">
        <v>59.94</v>
      </c>
      <c r="C190" s="38">
        <v>0.28000000000000103</v>
      </c>
      <c r="D190" s="39">
        <v>4.6932618169628097E-3</v>
      </c>
      <c r="E190" s="37">
        <v>59.5</v>
      </c>
      <c r="F190" s="37">
        <v>59.5</v>
      </c>
      <c r="G190" s="37">
        <v>60.39</v>
      </c>
      <c r="H190" s="7">
        <v>2818310</v>
      </c>
      <c r="I190" s="37">
        <v>169219690.905</v>
      </c>
      <c r="J190" s="37">
        <v>17933104315.555</v>
      </c>
    </row>
    <row r="191" spans="1:10" x14ac:dyDescent="0.2">
      <c r="A191" s="36">
        <v>45583</v>
      </c>
      <c r="B191" s="37">
        <v>59.66</v>
      </c>
      <c r="C191" s="38">
        <v>-0.12000000000000501</v>
      </c>
      <c r="D191" s="39">
        <v>-2.0073603211777299E-3</v>
      </c>
      <c r="E191" s="37">
        <v>59.81</v>
      </c>
      <c r="F191" s="37">
        <v>59.54</v>
      </c>
      <c r="G191" s="37">
        <v>60.49</v>
      </c>
      <c r="H191" s="7">
        <v>3161920</v>
      </c>
      <c r="I191" s="37">
        <v>189484506.06999999</v>
      </c>
      <c r="J191" s="37">
        <v>17763884624.650002</v>
      </c>
    </row>
    <row r="192" spans="1:10" x14ac:dyDescent="0.2">
      <c r="A192" s="36">
        <v>45582</v>
      </c>
      <c r="B192" s="37">
        <v>59.78</v>
      </c>
      <c r="C192" s="38">
        <v>0.37000000000000499</v>
      </c>
      <c r="D192" s="39">
        <v>6.2279077596364999E-3</v>
      </c>
      <c r="E192" s="37">
        <v>59.46</v>
      </c>
      <c r="F192" s="37">
        <v>59.43</v>
      </c>
      <c r="G192" s="37">
        <v>60.32</v>
      </c>
      <c r="H192" s="7">
        <v>3102289</v>
      </c>
      <c r="I192" s="37">
        <v>185859428.94</v>
      </c>
      <c r="J192" s="37">
        <v>17953369130.720001</v>
      </c>
    </row>
    <row r="193" spans="1:10" x14ac:dyDescent="0.2">
      <c r="A193" s="36">
        <v>45581</v>
      </c>
      <c r="B193" s="37">
        <v>59.41</v>
      </c>
      <c r="C193" s="38">
        <v>-8.00000000000054E-2</v>
      </c>
      <c r="D193" s="39">
        <v>-1.34476382585318E-3</v>
      </c>
      <c r="E193" s="37">
        <v>59.81</v>
      </c>
      <c r="F193" s="37">
        <v>59.41</v>
      </c>
      <c r="G193" s="37">
        <v>60.46</v>
      </c>
      <c r="H193" s="7">
        <v>4297202</v>
      </c>
      <c r="I193" s="37">
        <v>256393265.72999999</v>
      </c>
      <c r="J193" s="37">
        <v>17767509701.779999</v>
      </c>
    </row>
    <row r="194" spans="1:10" x14ac:dyDescent="0.2">
      <c r="A194" s="36">
        <v>45580</v>
      </c>
      <c r="B194" s="37">
        <v>59.49</v>
      </c>
      <c r="C194" s="38">
        <v>-3</v>
      </c>
      <c r="D194" s="39">
        <v>-4.8007681228996603E-2</v>
      </c>
      <c r="E194" s="37">
        <v>60.56</v>
      </c>
      <c r="F194" s="37">
        <v>59.25</v>
      </c>
      <c r="G194" s="37">
        <v>60.56</v>
      </c>
      <c r="H194" s="7">
        <v>7458044</v>
      </c>
      <c r="I194" s="37">
        <v>445224783.23000002</v>
      </c>
      <c r="J194" s="37">
        <v>18023902967.509998</v>
      </c>
    </row>
    <row r="195" spans="1:10" x14ac:dyDescent="0.2">
      <c r="A195" s="36">
        <v>45579</v>
      </c>
      <c r="B195" s="37">
        <v>62.49</v>
      </c>
      <c r="C195" s="38">
        <v>0.12000000000000501</v>
      </c>
      <c r="D195" s="39">
        <v>1.924001924002E-3</v>
      </c>
      <c r="E195" s="37">
        <v>62.22</v>
      </c>
      <c r="F195" s="37">
        <v>62.16</v>
      </c>
      <c r="G195" s="37">
        <v>62.77</v>
      </c>
      <c r="H195" s="7">
        <v>2279185</v>
      </c>
      <c r="I195" s="37">
        <v>142473732.93000001</v>
      </c>
      <c r="J195" s="37">
        <v>18469127750.740002</v>
      </c>
    </row>
    <row r="196" spans="1:10" x14ac:dyDescent="0.2">
      <c r="A196" s="36">
        <v>45576</v>
      </c>
      <c r="B196" s="37">
        <v>62.37</v>
      </c>
      <c r="C196" s="38">
        <v>-3.9999999999999099E-2</v>
      </c>
      <c r="D196" s="39">
        <v>-6.4092292901777204E-4</v>
      </c>
      <c r="E196" s="37">
        <v>62.44</v>
      </c>
      <c r="F196" s="37">
        <v>62.06</v>
      </c>
      <c r="G196" s="37">
        <v>62.63</v>
      </c>
      <c r="H196" s="7">
        <v>2518382</v>
      </c>
      <c r="I196" s="37">
        <v>157163153.02000001</v>
      </c>
      <c r="J196" s="37">
        <v>18326654017.810001</v>
      </c>
    </row>
    <row r="197" spans="1:10" x14ac:dyDescent="0.2">
      <c r="A197" s="36">
        <v>45575</v>
      </c>
      <c r="B197" s="37">
        <v>62.41</v>
      </c>
      <c r="C197" s="38">
        <v>0.43</v>
      </c>
      <c r="D197" s="39">
        <v>6.9377218457566904E-3</v>
      </c>
      <c r="E197" s="37">
        <v>62.23</v>
      </c>
      <c r="F197" s="37">
        <v>62.01</v>
      </c>
      <c r="G197" s="37">
        <v>62.69</v>
      </c>
      <c r="H197" s="7">
        <v>3050825</v>
      </c>
      <c r="I197" s="37">
        <v>190231197.21000001</v>
      </c>
      <c r="J197" s="37">
        <v>18483817170.830002</v>
      </c>
    </row>
    <row r="198" spans="1:10" x14ac:dyDescent="0.2">
      <c r="A198" s="36">
        <v>45574</v>
      </c>
      <c r="B198" s="37">
        <v>61.98</v>
      </c>
      <c r="C198" s="38">
        <v>-0.100000000000001</v>
      </c>
      <c r="D198" s="39">
        <v>-1.61082474226806E-3</v>
      </c>
      <c r="E198" s="37">
        <v>61.63</v>
      </c>
      <c r="F198" s="37">
        <v>61.54</v>
      </c>
      <c r="G198" s="37">
        <v>62.12</v>
      </c>
      <c r="H198" s="7">
        <v>2584475</v>
      </c>
      <c r="I198" s="37">
        <v>160021391.53999999</v>
      </c>
      <c r="J198" s="37">
        <v>18293585973.619999</v>
      </c>
    </row>
    <row r="199" spans="1:10" x14ac:dyDescent="0.2">
      <c r="A199" s="36">
        <v>45573</v>
      </c>
      <c r="B199" s="37">
        <v>62.08</v>
      </c>
      <c r="C199" s="38">
        <v>-1.2</v>
      </c>
      <c r="D199" s="39">
        <v>-1.89633375474084E-2</v>
      </c>
      <c r="E199" s="37">
        <v>63.02</v>
      </c>
      <c r="F199" s="37">
        <v>61.92</v>
      </c>
      <c r="G199" s="37">
        <v>63.24</v>
      </c>
      <c r="H199" s="7">
        <v>3138382</v>
      </c>
      <c r="I199" s="37">
        <v>195700739.50999999</v>
      </c>
      <c r="J199" s="37">
        <v>18453607365.16</v>
      </c>
    </row>
    <row r="200" spans="1:10" x14ac:dyDescent="0.2">
      <c r="A200" s="36">
        <v>45572</v>
      </c>
      <c r="B200" s="37">
        <v>63.28</v>
      </c>
      <c r="C200" s="38">
        <v>0.630000000000003</v>
      </c>
      <c r="D200" s="39">
        <v>1.00558659217878E-2</v>
      </c>
      <c r="E200" s="37">
        <v>62.8</v>
      </c>
      <c r="F200" s="37">
        <v>62.37</v>
      </c>
      <c r="G200" s="37">
        <v>63.48</v>
      </c>
      <c r="H200" s="7">
        <v>3710863</v>
      </c>
      <c r="I200" s="37">
        <v>234260614.72499999</v>
      </c>
      <c r="J200" s="37">
        <v>18649308104.669998</v>
      </c>
    </row>
    <row r="201" spans="1:10" x14ac:dyDescent="0.2">
      <c r="A201" s="36">
        <v>45569</v>
      </c>
      <c r="B201" s="37">
        <v>62.65</v>
      </c>
      <c r="C201" s="38">
        <v>1.1299999999999999</v>
      </c>
      <c r="D201" s="39">
        <v>1.8368010403120898E-2</v>
      </c>
      <c r="E201" s="37">
        <v>61.97</v>
      </c>
      <c r="F201" s="37">
        <v>61.6</v>
      </c>
      <c r="G201" s="37">
        <v>63.04</v>
      </c>
      <c r="H201" s="7">
        <v>4538190</v>
      </c>
      <c r="I201" s="37">
        <v>283926472.54500002</v>
      </c>
      <c r="J201" s="37">
        <v>18415047489.945</v>
      </c>
    </row>
    <row r="202" spans="1:10" x14ac:dyDescent="0.2">
      <c r="A202" s="36">
        <v>45568</v>
      </c>
      <c r="B202" s="37">
        <v>61.52</v>
      </c>
      <c r="C202" s="38">
        <v>0.880000000000003</v>
      </c>
      <c r="D202" s="39">
        <v>1.45118733509235E-2</v>
      </c>
      <c r="E202" s="37">
        <v>61.2</v>
      </c>
      <c r="F202" s="37">
        <v>60.98</v>
      </c>
      <c r="G202" s="37">
        <v>61.77</v>
      </c>
      <c r="H202" s="7">
        <v>3953389</v>
      </c>
      <c r="I202" s="37">
        <v>242805130.375</v>
      </c>
      <c r="J202" s="37">
        <v>18131121017.400002</v>
      </c>
    </row>
    <row r="203" spans="1:10" x14ac:dyDescent="0.2">
      <c r="A203" s="36">
        <v>45567</v>
      </c>
      <c r="B203" s="37">
        <v>60.64</v>
      </c>
      <c r="C203" s="38">
        <v>1.33</v>
      </c>
      <c r="D203" s="39">
        <v>2.2424548979935899E-2</v>
      </c>
      <c r="E203" s="37">
        <v>60.18</v>
      </c>
      <c r="F203" s="37">
        <v>60.17</v>
      </c>
      <c r="G203" s="37">
        <v>61.47</v>
      </c>
      <c r="H203" s="7">
        <v>5178446</v>
      </c>
      <c r="I203" s="37">
        <v>314787176.73500001</v>
      </c>
      <c r="J203" s="37">
        <v>17888315887.025002</v>
      </c>
    </row>
    <row r="204" spans="1:10" x14ac:dyDescent="0.2">
      <c r="A204" s="36">
        <v>45566</v>
      </c>
      <c r="B204" s="37">
        <v>59.31</v>
      </c>
      <c r="C204" s="38">
        <v>0.81000000000000205</v>
      </c>
      <c r="D204" s="39">
        <v>1.38461538461539E-2</v>
      </c>
      <c r="E204" s="37">
        <v>58.09</v>
      </c>
      <c r="F204" s="37">
        <v>57.83</v>
      </c>
      <c r="G204" s="37">
        <v>59.52</v>
      </c>
      <c r="H204" s="7">
        <v>4963687</v>
      </c>
      <c r="I204" s="37">
        <v>292209744.07999998</v>
      </c>
      <c r="J204" s="37">
        <v>17573528710.290001</v>
      </c>
    </row>
    <row r="205" spans="1:10" x14ac:dyDescent="0.2">
      <c r="A205" s="36">
        <v>45565</v>
      </c>
      <c r="B205" s="37">
        <v>58.5</v>
      </c>
      <c r="C205" s="38">
        <v>-0.64999999999999902</v>
      </c>
      <c r="D205" s="39">
        <v>-1.0989010989011E-2</v>
      </c>
      <c r="E205" s="37">
        <v>59.61</v>
      </c>
      <c r="F205" s="37">
        <v>58.21</v>
      </c>
      <c r="G205" s="37">
        <v>59.64</v>
      </c>
      <c r="H205" s="7">
        <v>5762846</v>
      </c>
      <c r="I205" s="37">
        <v>337401763.48000002</v>
      </c>
      <c r="J205" s="37">
        <v>17281318966.209999</v>
      </c>
    </row>
    <row r="206" spans="1:10" x14ac:dyDescent="0.2">
      <c r="A206" s="36">
        <v>45562</v>
      </c>
      <c r="B206" s="37">
        <v>59.15</v>
      </c>
      <c r="C206" s="38">
        <v>-0.149999999999999</v>
      </c>
      <c r="D206" s="39">
        <v>-2.52951096121414E-3</v>
      </c>
      <c r="E206" s="37">
        <v>58.83</v>
      </c>
      <c r="F206" s="37">
        <v>58.83</v>
      </c>
      <c r="G206" s="37">
        <v>59.62</v>
      </c>
      <c r="H206" s="7">
        <v>4691916</v>
      </c>
      <c r="I206" s="37">
        <v>277813061.02999997</v>
      </c>
      <c r="J206" s="37">
        <v>17618720729.689999</v>
      </c>
    </row>
    <row r="207" spans="1:10" x14ac:dyDescent="0.2">
      <c r="A207" s="36">
        <v>45561</v>
      </c>
      <c r="B207" s="37">
        <v>59.3</v>
      </c>
      <c r="C207" s="38">
        <v>-1.41</v>
      </c>
      <c r="D207" s="39">
        <v>-2.3225168835447299E-2</v>
      </c>
      <c r="E207" s="37">
        <v>59.31</v>
      </c>
      <c r="F207" s="37">
        <v>58.25</v>
      </c>
      <c r="G207" s="37">
        <v>59.57</v>
      </c>
      <c r="H207" s="7">
        <v>7503258</v>
      </c>
      <c r="I207" s="37">
        <v>442959555.435</v>
      </c>
      <c r="J207" s="37">
        <v>17896533790.720001</v>
      </c>
    </row>
    <row r="208" spans="1:10" x14ac:dyDescent="0.2">
      <c r="A208" s="36">
        <v>45560</v>
      </c>
      <c r="B208" s="37">
        <v>60.71</v>
      </c>
      <c r="C208" s="38">
        <v>-1.99</v>
      </c>
      <c r="D208" s="39">
        <v>-3.1738437001594899E-2</v>
      </c>
      <c r="E208" s="37">
        <v>61.14</v>
      </c>
      <c r="F208" s="37">
        <v>60.36</v>
      </c>
      <c r="G208" s="37">
        <v>61.56</v>
      </c>
      <c r="H208" s="7">
        <v>5128839</v>
      </c>
      <c r="I208" s="37">
        <v>312036989.89499998</v>
      </c>
      <c r="J208" s="37">
        <v>18339493346.154999</v>
      </c>
    </row>
    <row r="209" spans="1:10" x14ac:dyDescent="0.2">
      <c r="A209" s="36">
        <v>45559</v>
      </c>
      <c r="B209" s="37">
        <v>62.7</v>
      </c>
      <c r="C209" s="38">
        <v>0.58000000000000496</v>
      </c>
      <c r="D209" s="39">
        <v>9.3367675466839196E-3</v>
      </c>
      <c r="E209" s="37">
        <v>62.49</v>
      </c>
      <c r="F209" s="37">
        <v>62.44</v>
      </c>
      <c r="G209" s="37">
        <v>63.17</v>
      </c>
      <c r="H209" s="7">
        <v>3726537</v>
      </c>
      <c r="I209" s="37">
        <v>234190247.33000001</v>
      </c>
      <c r="J209" s="37">
        <v>18651530336.049999</v>
      </c>
    </row>
    <row r="210" spans="1:10" x14ac:dyDescent="0.2">
      <c r="A210" s="36">
        <v>45558</v>
      </c>
      <c r="B210" s="37">
        <v>62.12</v>
      </c>
      <c r="C210" s="38">
        <v>0.12999999999999501</v>
      </c>
      <c r="D210" s="39">
        <v>2.0971124374898399E-3</v>
      </c>
      <c r="E210" s="37">
        <v>62.58</v>
      </c>
      <c r="F210" s="37">
        <v>61.85</v>
      </c>
      <c r="G210" s="37">
        <v>62.81</v>
      </c>
      <c r="H210" s="7">
        <v>3232740</v>
      </c>
      <c r="I210" s="37">
        <v>201156788.40000001</v>
      </c>
      <c r="J210" s="37">
        <v>18417340088.720001</v>
      </c>
    </row>
    <row r="211" spans="1:10" x14ac:dyDescent="0.2">
      <c r="A211" s="36">
        <v>45555</v>
      </c>
      <c r="B211" s="37">
        <v>61.99</v>
      </c>
      <c r="C211" s="38">
        <v>-0.65999999999999703</v>
      </c>
      <c r="D211" s="39">
        <v>-1.0534716679968E-2</v>
      </c>
      <c r="E211" s="37">
        <v>62.13</v>
      </c>
      <c r="F211" s="37">
        <v>61.74</v>
      </c>
      <c r="G211" s="37">
        <v>62.58</v>
      </c>
      <c r="H211" s="7">
        <v>7466641</v>
      </c>
      <c r="I211" s="37">
        <v>462960131.02499998</v>
      </c>
      <c r="J211" s="37">
        <v>18216183300.32</v>
      </c>
    </row>
    <row r="212" spans="1:10" x14ac:dyDescent="0.2">
      <c r="A212" s="36">
        <v>45554</v>
      </c>
      <c r="B212" s="37">
        <v>62.65</v>
      </c>
      <c r="C212" s="38">
        <v>1.42</v>
      </c>
      <c r="D212" s="39">
        <v>2.31912461211825E-2</v>
      </c>
      <c r="E212" s="37">
        <v>62.01</v>
      </c>
      <c r="F212" s="37">
        <v>61.92</v>
      </c>
      <c r="G212" s="37">
        <v>62.76</v>
      </c>
      <c r="H212" s="7">
        <v>3887980</v>
      </c>
      <c r="I212" s="37">
        <v>243128934.41</v>
      </c>
      <c r="J212" s="37">
        <v>18679143431.345001</v>
      </c>
    </row>
    <row r="213" spans="1:10" x14ac:dyDescent="0.2">
      <c r="A213" s="36">
        <v>45553</v>
      </c>
      <c r="B213" s="37">
        <v>61.23</v>
      </c>
      <c r="C213" s="38">
        <v>-0.17000000000000201</v>
      </c>
      <c r="D213" s="39">
        <v>-2.7687296416938401E-3</v>
      </c>
      <c r="E213" s="37">
        <v>61.58</v>
      </c>
      <c r="F213" s="37">
        <v>61.04</v>
      </c>
      <c r="G213" s="37">
        <v>61.65</v>
      </c>
      <c r="H213" s="7">
        <v>2815423</v>
      </c>
      <c r="I213" s="37">
        <v>172473746.88999999</v>
      </c>
      <c r="J213" s="37">
        <v>18436014496.935001</v>
      </c>
    </row>
    <row r="214" spans="1:10" x14ac:dyDescent="0.2">
      <c r="A214" s="36">
        <v>45552</v>
      </c>
      <c r="B214" s="37">
        <v>61.4</v>
      </c>
      <c r="C214" s="38">
        <v>0.18</v>
      </c>
      <c r="D214" s="39">
        <v>2.9402156158118199E-3</v>
      </c>
      <c r="E214" s="37">
        <v>61.38</v>
      </c>
      <c r="F214" s="37">
        <v>61.26</v>
      </c>
      <c r="G214" s="37">
        <v>61.74</v>
      </c>
      <c r="H214" s="7">
        <v>3261846</v>
      </c>
      <c r="I214" s="37">
        <v>200442677.66</v>
      </c>
      <c r="J214" s="37">
        <v>18608488243.825001</v>
      </c>
    </row>
    <row r="215" spans="1:10" x14ac:dyDescent="0.2">
      <c r="A215" s="36">
        <v>45551</v>
      </c>
      <c r="B215" s="37">
        <v>61.22</v>
      </c>
      <c r="C215" s="38">
        <v>0.149999999999999</v>
      </c>
      <c r="D215" s="39">
        <v>2.4561978057965998E-3</v>
      </c>
      <c r="E215" s="37">
        <v>60.71</v>
      </c>
      <c r="F215" s="37">
        <v>60.68</v>
      </c>
      <c r="G215" s="37">
        <v>61.29</v>
      </c>
      <c r="H215" s="7">
        <v>2240585</v>
      </c>
      <c r="I215" s="37">
        <v>136911160.05000001</v>
      </c>
      <c r="J215" s="37">
        <v>18408045566.165001</v>
      </c>
    </row>
    <row r="216" spans="1:10" x14ac:dyDescent="0.2">
      <c r="A216" s="36">
        <v>45548</v>
      </c>
      <c r="B216" s="37">
        <v>61.07</v>
      </c>
      <c r="C216" s="38">
        <v>0.160000000000004</v>
      </c>
      <c r="D216" s="39">
        <v>2.6268264652767001E-3</v>
      </c>
      <c r="E216" s="37">
        <v>60.97</v>
      </c>
      <c r="F216" s="37">
        <v>60.89</v>
      </c>
      <c r="G216" s="37">
        <v>61.4</v>
      </c>
      <c r="H216" s="7">
        <v>2596972</v>
      </c>
      <c r="I216" s="37">
        <v>158569151.47999999</v>
      </c>
      <c r="J216" s="37">
        <v>18271134406.115002</v>
      </c>
    </row>
    <row r="217" spans="1:10" x14ac:dyDescent="0.2">
      <c r="A217" s="36">
        <v>45547</v>
      </c>
      <c r="B217" s="37">
        <v>60.91</v>
      </c>
      <c r="C217" s="38">
        <v>0.71999999999999897</v>
      </c>
      <c r="D217" s="39">
        <v>1.19621199534806E-2</v>
      </c>
      <c r="E217" s="37">
        <v>60.73</v>
      </c>
      <c r="F217" s="37">
        <v>60.3</v>
      </c>
      <c r="G217" s="37">
        <v>61.15</v>
      </c>
      <c r="H217" s="7">
        <v>3350991</v>
      </c>
      <c r="I217" s="37">
        <v>203734932.80000001</v>
      </c>
      <c r="J217" s="37">
        <v>18112565254.634998</v>
      </c>
    </row>
    <row r="218" spans="1:10" x14ac:dyDescent="0.2">
      <c r="A218" s="36">
        <v>45546</v>
      </c>
      <c r="B218" s="37">
        <v>60.19</v>
      </c>
      <c r="C218" s="38">
        <v>0.32</v>
      </c>
      <c r="D218" s="39">
        <v>5.3449139802906297E-3</v>
      </c>
      <c r="E218" s="37">
        <v>59.91</v>
      </c>
      <c r="F218" s="37">
        <v>59.64</v>
      </c>
      <c r="G218" s="37">
        <v>60.46</v>
      </c>
      <c r="H218" s="7">
        <v>3497158</v>
      </c>
      <c r="I218" s="37">
        <v>210299839.67500001</v>
      </c>
      <c r="J218" s="37">
        <v>17908830321.834999</v>
      </c>
    </row>
    <row r="219" spans="1:10" x14ac:dyDescent="0.2">
      <c r="A219" s="36">
        <v>45545</v>
      </c>
      <c r="B219" s="37">
        <v>59.87</v>
      </c>
      <c r="C219" s="38">
        <v>-1.0900000000000001</v>
      </c>
      <c r="D219" s="39">
        <v>-1.7880577427821599E-2</v>
      </c>
      <c r="E219" s="37">
        <v>60.8</v>
      </c>
      <c r="F219" s="37">
        <v>59.48</v>
      </c>
      <c r="G219" s="37">
        <v>61.21</v>
      </c>
      <c r="H219" s="7">
        <v>3670909</v>
      </c>
      <c r="I219" s="37">
        <v>220619531.88</v>
      </c>
      <c r="J219" s="37">
        <v>17698530482.16</v>
      </c>
    </row>
    <row r="220" spans="1:10" x14ac:dyDescent="0.2">
      <c r="A220" s="36">
        <v>45544</v>
      </c>
      <c r="B220" s="37">
        <v>60.96</v>
      </c>
      <c r="C220" s="38">
        <v>1.1000000000000001</v>
      </c>
      <c r="D220" s="39">
        <v>1.8376211159371901E-2</v>
      </c>
      <c r="E220" s="37">
        <v>60.29</v>
      </c>
      <c r="F220" s="37">
        <v>60.22</v>
      </c>
      <c r="G220" s="37">
        <v>61.07</v>
      </c>
      <c r="H220" s="7">
        <v>3953410</v>
      </c>
      <c r="I220" s="37">
        <v>240256935.41999999</v>
      </c>
      <c r="J220" s="37">
        <v>17919150014.040001</v>
      </c>
    </row>
    <row r="221" spans="1:10" x14ac:dyDescent="0.2">
      <c r="A221" s="36">
        <v>45541</v>
      </c>
      <c r="B221" s="37">
        <v>59.86</v>
      </c>
      <c r="C221" s="38">
        <v>-0.70000000000000295</v>
      </c>
      <c r="D221" s="39">
        <v>-1.15587846763541E-2</v>
      </c>
      <c r="E221" s="37">
        <v>60.1</v>
      </c>
      <c r="F221" s="37">
        <v>59.72</v>
      </c>
      <c r="G221" s="37">
        <v>60.65</v>
      </c>
      <c r="H221" s="7">
        <v>4014800</v>
      </c>
      <c r="I221" s="37">
        <v>240957441.56</v>
      </c>
      <c r="J221" s="37">
        <v>17678893078.619999</v>
      </c>
    </row>
    <row r="222" spans="1:10" x14ac:dyDescent="0.2">
      <c r="A222" s="36">
        <v>45540</v>
      </c>
      <c r="B222" s="37">
        <v>60.56</v>
      </c>
      <c r="C222" s="38">
        <v>0.39000000000000101</v>
      </c>
      <c r="D222" s="39">
        <v>6.4816353664616999E-3</v>
      </c>
      <c r="E222" s="37">
        <v>60.17</v>
      </c>
      <c r="F222" s="37">
        <v>60.14</v>
      </c>
      <c r="G222" s="37">
        <v>60.99</v>
      </c>
      <c r="H222" s="7">
        <v>3766255</v>
      </c>
      <c r="I222" s="37">
        <v>228321952.32499999</v>
      </c>
      <c r="J222" s="37">
        <v>17919850520.18</v>
      </c>
    </row>
    <row r="223" spans="1:10" x14ac:dyDescent="0.2">
      <c r="A223" s="36">
        <v>45539</v>
      </c>
      <c r="B223" s="37">
        <v>60.17</v>
      </c>
      <c r="C223" s="38">
        <v>-0.33999999999999603</v>
      </c>
      <c r="D223" s="39">
        <v>-5.6189059659559797E-3</v>
      </c>
      <c r="E223" s="37">
        <v>60.39</v>
      </c>
      <c r="F223" s="37">
        <v>59.91</v>
      </c>
      <c r="G223" s="37">
        <v>61.02</v>
      </c>
      <c r="H223" s="7">
        <v>3561212</v>
      </c>
      <c r="I223" s="37">
        <v>214971499.38499999</v>
      </c>
      <c r="J223" s="37">
        <v>17691528567.855</v>
      </c>
    </row>
    <row r="224" spans="1:10" x14ac:dyDescent="0.2">
      <c r="A224" s="36">
        <v>45538</v>
      </c>
      <c r="B224" s="37">
        <v>60.51</v>
      </c>
      <c r="C224" s="38">
        <v>-1.97</v>
      </c>
      <c r="D224" s="39">
        <v>-3.1530089628681202E-2</v>
      </c>
      <c r="E224" s="37">
        <v>62.41</v>
      </c>
      <c r="F224" s="37">
        <v>60.46</v>
      </c>
      <c r="G224" s="37">
        <v>62.65</v>
      </c>
      <c r="H224" s="7">
        <v>3566724</v>
      </c>
      <c r="I224" s="37">
        <v>217443139.41999999</v>
      </c>
      <c r="J224" s="37">
        <v>17906500067.240002</v>
      </c>
    </row>
    <row r="225" spans="1:10" x14ac:dyDescent="0.2">
      <c r="A225" s="36">
        <v>45537</v>
      </c>
      <c r="B225" s="37">
        <v>62.48</v>
      </c>
      <c r="C225" s="38">
        <v>0.28999999999999898</v>
      </c>
      <c r="D225" s="39">
        <v>4.66312912043736E-3</v>
      </c>
      <c r="E225" s="37">
        <v>62.16</v>
      </c>
      <c r="F225" s="37">
        <v>61.97</v>
      </c>
      <c r="G225" s="37">
        <v>62.59</v>
      </c>
      <c r="H225" s="7">
        <v>1391271</v>
      </c>
      <c r="I225" s="37">
        <v>86850487.310000002</v>
      </c>
      <c r="J225" s="37">
        <v>18123943206.66</v>
      </c>
    </row>
    <row r="226" spans="1:10" x14ac:dyDescent="0.2">
      <c r="A226" s="36">
        <v>45534</v>
      </c>
      <c r="B226" s="37">
        <v>62.19</v>
      </c>
      <c r="C226" s="38">
        <v>-0.52000000000000302</v>
      </c>
      <c r="D226" s="39">
        <v>-8.2921384149259002E-3</v>
      </c>
      <c r="E226" s="37">
        <v>62.86</v>
      </c>
      <c r="F226" s="37">
        <v>62.07</v>
      </c>
      <c r="G226" s="37">
        <v>63.41</v>
      </c>
      <c r="H226" s="7">
        <v>4432349</v>
      </c>
      <c r="I226" s="37">
        <v>276606575.40499997</v>
      </c>
      <c r="J226" s="37">
        <v>18037092719.349998</v>
      </c>
    </row>
    <row r="227" spans="1:10" x14ac:dyDescent="0.2">
      <c r="A227" s="36">
        <v>45533</v>
      </c>
      <c r="B227" s="37">
        <v>62.71</v>
      </c>
      <c r="C227" s="38">
        <v>0.30000000000000399</v>
      </c>
      <c r="D227" s="39">
        <v>4.8069219676334599E-3</v>
      </c>
      <c r="E227" s="37">
        <v>62.15</v>
      </c>
      <c r="F227" s="37">
        <v>61.87</v>
      </c>
      <c r="G227" s="37">
        <v>62.74</v>
      </c>
      <c r="H227" s="7">
        <v>2226817</v>
      </c>
      <c r="I227" s="37">
        <v>139157165.04499999</v>
      </c>
      <c r="J227" s="37">
        <v>18313699294.755001</v>
      </c>
    </row>
    <row r="228" spans="1:10" x14ac:dyDescent="0.2">
      <c r="A228" s="36">
        <v>45532</v>
      </c>
      <c r="B228" s="37">
        <v>62.41</v>
      </c>
      <c r="C228" s="38">
        <v>-0.310000000000002</v>
      </c>
      <c r="D228" s="39">
        <v>-4.9426020408163598E-3</v>
      </c>
      <c r="E228" s="37">
        <v>62.77</v>
      </c>
      <c r="F228" s="37">
        <v>62.28</v>
      </c>
      <c r="G228" s="37">
        <v>62.91</v>
      </c>
      <c r="H228" s="7">
        <v>2202823</v>
      </c>
      <c r="I228" s="37">
        <v>137635293.78</v>
      </c>
      <c r="J228" s="37">
        <v>18174542129.709999</v>
      </c>
    </row>
    <row r="229" spans="1:10" x14ac:dyDescent="0.2">
      <c r="A229" s="36">
        <v>45531</v>
      </c>
      <c r="B229" s="37">
        <v>62.72</v>
      </c>
      <c r="C229" s="38">
        <v>-0.14000000000000101</v>
      </c>
      <c r="D229" s="39">
        <v>-2.2271714922049101E-3</v>
      </c>
      <c r="E229" s="37">
        <v>63.28</v>
      </c>
      <c r="F229" s="37">
        <v>62.71</v>
      </c>
      <c r="G229" s="37">
        <v>63.44</v>
      </c>
      <c r="H229" s="7">
        <v>1876471</v>
      </c>
      <c r="I229" s="37">
        <v>118056527.25</v>
      </c>
      <c r="J229" s="37">
        <v>18312177423.490002</v>
      </c>
    </row>
    <row r="230" spans="1:10" x14ac:dyDescent="0.2">
      <c r="A230" s="36">
        <v>45530</v>
      </c>
      <c r="B230" s="37">
        <v>62.86</v>
      </c>
      <c r="C230" s="38">
        <v>0.70000000000000295</v>
      </c>
      <c r="D230" s="39">
        <v>1.1261261261261301E-2</v>
      </c>
      <c r="E230" s="37">
        <v>62.36</v>
      </c>
      <c r="F230" s="37">
        <v>62.15</v>
      </c>
      <c r="G230" s="37">
        <v>63.13</v>
      </c>
      <c r="H230" s="7">
        <v>2112563</v>
      </c>
      <c r="I230" s="37">
        <v>132654578.66</v>
      </c>
      <c r="J230" s="37">
        <v>18430233950.740002</v>
      </c>
    </row>
    <row r="231" spans="1:10" x14ac:dyDescent="0.2">
      <c r="A231" s="36">
        <v>45527</v>
      </c>
      <c r="B231" s="37">
        <v>62.16</v>
      </c>
      <c r="C231" s="38">
        <v>0.53999999999999904</v>
      </c>
      <c r="D231" s="39">
        <v>8.7633885102239399E-3</v>
      </c>
      <c r="E231" s="37">
        <v>61.99</v>
      </c>
      <c r="F231" s="37">
        <v>61.92</v>
      </c>
      <c r="G231" s="37">
        <v>62.24</v>
      </c>
      <c r="H231" s="7">
        <v>2355294</v>
      </c>
      <c r="I231" s="37">
        <v>146329924.16999999</v>
      </c>
      <c r="J231" s="37">
        <v>18297579372.080002</v>
      </c>
    </row>
    <row r="232" spans="1:10" x14ac:dyDescent="0.2">
      <c r="A232" s="36">
        <v>45526</v>
      </c>
      <c r="B232" s="37">
        <v>61.62</v>
      </c>
      <c r="C232" s="38">
        <v>-0.510000000000005</v>
      </c>
      <c r="D232" s="39">
        <v>-8.2085948816997406E-3</v>
      </c>
      <c r="E232" s="37">
        <v>61.51</v>
      </c>
      <c r="F232" s="37">
        <v>61.48</v>
      </c>
      <c r="G232" s="37">
        <v>61.99</v>
      </c>
      <c r="H232" s="7">
        <v>2050324</v>
      </c>
      <c r="I232" s="37">
        <v>126406199.44499999</v>
      </c>
      <c r="J232" s="37">
        <v>18151249447.91</v>
      </c>
    </row>
    <row r="233" spans="1:10" x14ac:dyDescent="0.2">
      <c r="A233" s="36">
        <v>45525</v>
      </c>
      <c r="B233" s="37">
        <v>62.13</v>
      </c>
      <c r="C233" s="38">
        <v>0.160000000000004</v>
      </c>
      <c r="D233" s="39">
        <v>2.5818944650637999E-3</v>
      </c>
      <c r="E233" s="37">
        <v>61.99</v>
      </c>
      <c r="F233" s="37">
        <v>61.72</v>
      </c>
      <c r="G233" s="37">
        <v>62.25</v>
      </c>
      <c r="H233" s="7">
        <v>1811404</v>
      </c>
      <c r="I233" s="37">
        <v>112459886.16</v>
      </c>
      <c r="J233" s="37">
        <v>18277655647.355</v>
      </c>
    </row>
    <row r="234" spans="1:10" x14ac:dyDescent="0.2">
      <c r="A234" s="36">
        <v>45524</v>
      </c>
      <c r="B234" s="37">
        <v>61.97</v>
      </c>
      <c r="C234" s="38">
        <v>-0.95000000000000295</v>
      </c>
      <c r="D234" s="39">
        <v>-1.5098537825810599E-2</v>
      </c>
      <c r="E234" s="37">
        <v>62.5</v>
      </c>
      <c r="F234" s="37">
        <v>61.97</v>
      </c>
      <c r="G234" s="37">
        <v>62.68</v>
      </c>
      <c r="H234" s="7">
        <v>2187536</v>
      </c>
      <c r="I234" s="37">
        <v>136029095.22999999</v>
      </c>
      <c r="J234" s="37">
        <v>18165195761.195</v>
      </c>
    </row>
    <row r="235" spans="1:10" x14ac:dyDescent="0.2">
      <c r="A235" s="36">
        <v>45523</v>
      </c>
      <c r="B235" s="37">
        <v>62.92</v>
      </c>
      <c r="C235" s="38">
        <v>0.59000000000000297</v>
      </c>
      <c r="D235" s="39">
        <v>9.4657468313814105E-3</v>
      </c>
      <c r="E235" s="37">
        <v>62.29</v>
      </c>
      <c r="F235" s="37">
        <v>62.14</v>
      </c>
      <c r="G235" s="37">
        <v>63.11</v>
      </c>
      <c r="H235" s="7">
        <v>2036242</v>
      </c>
      <c r="I235" s="37">
        <v>127952572.12</v>
      </c>
      <c r="J235" s="37">
        <v>18301224856.424999</v>
      </c>
    </row>
    <row r="236" spans="1:10" x14ac:dyDescent="0.2">
      <c r="A236" s="36">
        <v>45520</v>
      </c>
      <c r="B236" s="37">
        <v>62.33</v>
      </c>
      <c r="C236" s="38">
        <v>-0.149999999999999</v>
      </c>
      <c r="D236" s="39">
        <v>-2.40076824583865E-3</v>
      </c>
      <c r="E236" s="37">
        <v>62.43</v>
      </c>
      <c r="F236" s="37">
        <v>61.93</v>
      </c>
      <c r="G236" s="37">
        <v>62.67</v>
      </c>
      <c r="H236" s="7">
        <v>3093759</v>
      </c>
      <c r="I236" s="37">
        <v>192591249.25</v>
      </c>
      <c r="J236" s="37">
        <v>18173272284.305</v>
      </c>
    </row>
    <row r="237" spans="1:10" x14ac:dyDescent="0.2">
      <c r="A237" s="36">
        <v>45519</v>
      </c>
      <c r="B237" s="37">
        <v>62.48</v>
      </c>
      <c r="C237" s="38">
        <v>1.02</v>
      </c>
      <c r="D237" s="39">
        <v>1.6596160104132701E-2</v>
      </c>
      <c r="E237" s="37">
        <v>61.88</v>
      </c>
      <c r="F237" s="37">
        <v>61.61</v>
      </c>
      <c r="G237" s="37">
        <v>62.59</v>
      </c>
      <c r="H237" s="7">
        <v>2235687</v>
      </c>
      <c r="I237" s="37">
        <v>139307325.91</v>
      </c>
      <c r="J237" s="37">
        <v>18365863533.555</v>
      </c>
    </row>
    <row r="238" spans="1:10" x14ac:dyDescent="0.2">
      <c r="A238" s="36">
        <v>45518</v>
      </c>
      <c r="B238" s="37">
        <v>61.46</v>
      </c>
      <c r="C238" s="38">
        <v>0.119999999999997</v>
      </c>
      <c r="D238" s="39">
        <v>1.9563090968372598E-3</v>
      </c>
      <c r="E238" s="37">
        <v>61.58</v>
      </c>
      <c r="F238" s="37">
        <v>61.01</v>
      </c>
      <c r="G238" s="37">
        <v>61.8</v>
      </c>
      <c r="H238" s="7">
        <v>2127767</v>
      </c>
      <c r="I238" s="37">
        <v>130724525</v>
      </c>
      <c r="J238" s="37">
        <v>18226556207.645</v>
      </c>
    </row>
    <row r="239" spans="1:10" x14ac:dyDescent="0.2">
      <c r="A239" s="36">
        <v>45517</v>
      </c>
      <c r="B239" s="37">
        <v>61.34</v>
      </c>
      <c r="C239" s="38">
        <v>-0.37999999999999501</v>
      </c>
      <c r="D239" s="39">
        <v>-6.15683732987679E-3</v>
      </c>
      <c r="E239" s="37">
        <v>61.94</v>
      </c>
      <c r="F239" s="37">
        <v>61.03</v>
      </c>
      <c r="G239" s="37">
        <v>62.04</v>
      </c>
      <c r="H239" s="7">
        <v>2281396</v>
      </c>
      <c r="I239" s="37">
        <v>140082373.53999999</v>
      </c>
      <c r="J239" s="37">
        <v>18095831682.645</v>
      </c>
    </row>
    <row r="240" spans="1:10" x14ac:dyDescent="0.2">
      <c r="A240" s="36">
        <v>45516</v>
      </c>
      <c r="B240" s="37">
        <v>61.72</v>
      </c>
      <c r="C240" s="38">
        <v>0.369999999999997</v>
      </c>
      <c r="D240" s="39">
        <v>6.0309698451507304E-3</v>
      </c>
      <c r="E240" s="37">
        <v>61.66</v>
      </c>
      <c r="F240" s="37">
        <v>61.38</v>
      </c>
      <c r="G240" s="37">
        <v>61.99</v>
      </c>
      <c r="H240" s="7">
        <v>2429529</v>
      </c>
      <c r="I240" s="37">
        <v>149970438.50999999</v>
      </c>
      <c r="J240" s="37">
        <v>18235914056.185001</v>
      </c>
    </row>
    <row r="241" spans="1:10" x14ac:dyDescent="0.2">
      <c r="A241" s="36">
        <v>45513</v>
      </c>
      <c r="B241" s="37">
        <v>61.35</v>
      </c>
      <c r="C241" s="38">
        <v>0.440000000000005</v>
      </c>
      <c r="D241" s="39">
        <v>7.2237727795108298E-3</v>
      </c>
      <c r="E241" s="37">
        <v>61.29</v>
      </c>
      <c r="F241" s="37">
        <v>60.88</v>
      </c>
      <c r="G241" s="37">
        <v>61.6</v>
      </c>
      <c r="H241" s="7">
        <v>1895672</v>
      </c>
      <c r="I241" s="37">
        <v>116212145.83</v>
      </c>
      <c r="J241" s="37">
        <v>18085943617.674999</v>
      </c>
    </row>
    <row r="242" spans="1:10" x14ac:dyDescent="0.2">
      <c r="A242" s="36">
        <v>45512</v>
      </c>
      <c r="B242" s="37">
        <v>60.91</v>
      </c>
      <c r="C242" s="38">
        <v>-1.00000000000051E-2</v>
      </c>
      <c r="D242" s="39">
        <v>-1.6414970453061599E-4</v>
      </c>
      <c r="E242" s="37">
        <v>60.75</v>
      </c>
      <c r="F242" s="37">
        <v>60.29</v>
      </c>
      <c r="G242" s="37">
        <v>61.12</v>
      </c>
      <c r="H242" s="7">
        <v>2571282</v>
      </c>
      <c r="I242" s="37">
        <v>156340360.41</v>
      </c>
      <c r="J242" s="37">
        <v>17969731471.845001</v>
      </c>
    </row>
    <row r="243" spans="1:10" x14ac:dyDescent="0.2">
      <c r="A243" s="36">
        <v>45511</v>
      </c>
      <c r="B243" s="37">
        <v>60.92</v>
      </c>
      <c r="C243" s="38">
        <v>1.69</v>
      </c>
      <c r="D243" s="39">
        <v>2.8532838088806401E-2</v>
      </c>
      <c r="E243" s="37">
        <v>59.35</v>
      </c>
      <c r="F243" s="37">
        <v>59.33</v>
      </c>
      <c r="G243" s="37">
        <v>61.32</v>
      </c>
      <c r="H243" s="7">
        <v>4208443</v>
      </c>
      <c r="I243" s="37">
        <v>255235009.56</v>
      </c>
      <c r="J243" s="37">
        <v>18126071832.255001</v>
      </c>
    </row>
    <row r="244" spans="1:10" x14ac:dyDescent="0.2">
      <c r="A244" s="36">
        <v>45510</v>
      </c>
      <c r="B244" s="37">
        <v>59.23</v>
      </c>
      <c r="C244" s="38">
        <v>-0.27000000000000302</v>
      </c>
      <c r="D244" s="39">
        <v>-4.5378151260504701E-3</v>
      </c>
      <c r="E244" s="37">
        <v>59.93</v>
      </c>
      <c r="F244" s="37">
        <v>58.32</v>
      </c>
      <c r="G244" s="37">
        <v>59.96</v>
      </c>
      <c r="H244" s="7">
        <v>3930534</v>
      </c>
      <c r="I244" s="37">
        <v>232397793.125</v>
      </c>
      <c r="J244" s="37">
        <v>17870836822.695</v>
      </c>
    </row>
    <row r="245" spans="1:10" x14ac:dyDescent="0.2">
      <c r="A245" s="36">
        <v>45509</v>
      </c>
      <c r="B245" s="37">
        <v>59.5</v>
      </c>
      <c r="C245" s="38">
        <v>-1.64</v>
      </c>
      <c r="D245" s="39">
        <v>-2.6823683349689199E-2</v>
      </c>
      <c r="E245" s="37">
        <v>59.52</v>
      </c>
      <c r="F245" s="37">
        <v>57.99</v>
      </c>
      <c r="G245" s="37">
        <v>59.74</v>
      </c>
      <c r="H245" s="7">
        <v>5144823</v>
      </c>
      <c r="I245" s="37">
        <v>305027852.04000002</v>
      </c>
      <c r="J245" s="37">
        <v>18103234615.82</v>
      </c>
    </row>
    <row r="246" spans="1:10" x14ac:dyDescent="0.2">
      <c r="A246" s="36">
        <v>45506</v>
      </c>
      <c r="B246" s="37">
        <v>61.14</v>
      </c>
      <c r="C246" s="38">
        <v>-0.76999999999999602</v>
      </c>
      <c r="D246" s="39">
        <v>-1.2437409142303299E-2</v>
      </c>
      <c r="E246" s="37">
        <v>61.3</v>
      </c>
      <c r="F246" s="37">
        <v>61.06</v>
      </c>
      <c r="G246" s="37">
        <v>62.21</v>
      </c>
      <c r="H246" s="7">
        <v>4188934</v>
      </c>
      <c r="I246" s="37">
        <v>257427974.375</v>
      </c>
      <c r="J246" s="37">
        <v>18408262467.860001</v>
      </c>
    </row>
    <row r="247" spans="1:10" x14ac:dyDescent="0.2">
      <c r="A247" s="36">
        <v>45505</v>
      </c>
      <c r="B247" s="37">
        <v>61.91</v>
      </c>
      <c r="C247" s="38">
        <v>-0.56999999999999995</v>
      </c>
      <c r="D247" s="39">
        <v>-9.1229193341869508E-3</v>
      </c>
      <c r="E247" s="37">
        <v>62.32</v>
      </c>
      <c r="F247" s="37">
        <v>61.66</v>
      </c>
      <c r="G247" s="37">
        <v>62.89</v>
      </c>
      <c r="H247" s="7">
        <v>3223324</v>
      </c>
      <c r="I247" s="37">
        <v>200323557.255</v>
      </c>
      <c r="J247" s="37">
        <v>18665690442.235001</v>
      </c>
    </row>
    <row r="248" spans="1:10" x14ac:dyDescent="0.2">
      <c r="A248" s="36">
        <v>45504</v>
      </c>
      <c r="B248" s="37">
        <v>62.48</v>
      </c>
      <c r="C248" s="38">
        <v>0.39999999999999902</v>
      </c>
      <c r="D248" s="39">
        <v>6.4432989690721403E-3</v>
      </c>
      <c r="E248" s="37">
        <v>62.59</v>
      </c>
      <c r="F248" s="37">
        <v>62.33</v>
      </c>
      <c r="G248" s="37">
        <v>63.2</v>
      </c>
      <c r="H248" s="7">
        <v>4072989</v>
      </c>
      <c r="I248" s="37">
        <v>255094644.60499999</v>
      </c>
      <c r="J248" s="37">
        <v>18866013999.490002</v>
      </c>
    </row>
    <row r="249" spans="1:10" x14ac:dyDescent="0.2">
      <c r="A249" s="36">
        <v>45503</v>
      </c>
      <c r="B249" s="37">
        <v>62.08</v>
      </c>
      <c r="C249" s="38">
        <v>0.33999999999999603</v>
      </c>
      <c r="D249" s="39">
        <v>5.5069646906381001E-3</v>
      </c>
      <c r="E249" s="37">
        <v>62.19</v>
      </c>
      <c r="F249" s="37">
        <v>61.76</v>
      </c>
      <c r="G249" s="37">
        <v>62.45</v>
      </c>
      <c r="H249" s="7">
        <v>2382486</v>
      </c>
      <c r="I249" s="37">
        <v>147830333.63999999</v>
      </c>
      <c r="J249" s="37">
        <v>18610919354.884998</v>
      </c>
    </row>
    <row r="250" spans="1:10" x14ac:dyDescent="0.2">
      <c r="A250" s="36">
        <v>45502</v>
      </c>
      <c r="B250" s="37">
        <v>61.74</v>
      </c>
      <c r="C250" s="38">
        <v>-0.39000000000000101</v>
      </c>
      <c r="D250" s="39">
        <v>-6.2771607918879896E-3</v>
      </c>
      <c r="E250" s="37">
        <v>62.79</v>
      </c>
      <c r="F250" s="37">
        <v>61.52</v>
      </c>
      <c r="G250" s="37">
        <v>63.08</v>
      </c>
      <c r="H250" s="7">
        <v>1951085</v>
      </c>
      <c r="I250" s="37">
        <v>121104939.83</v>
      </c>
      <c r="J250" s="37">
        <v>18463089021.244999</v>
      </c>
    </row>
    <row r="251" spans="1:10" x14ac:dyDescent="0.2">
      <c r="A251" s="36">
        <v>45499</v>
      </c>
      <c r="B251" s="37">
        <v>62.13</v>
      </c>
      <c r="C251" s="38">
        <v>0.160000000000004</v>
      </c>
      <c r="D251" s="39">
        <v>2.5818944650637999E-3</v>
      </c>
      <c r="E251" s="37">
        <v>62.69</v>
      </c>
      <c r="F251" s="37">
        <v>61.98</v>
      </c>
      <c r="G251" s="37">
        <v>62.94</v>
      </c>
      <c r="H251" s="7">
        <v>2587272</v>
      </c>
      <c r="I251" s="37">
        <v>161113418.69999999</v>
      </c>
      <c r="J251" s="37">
        <v>18584193961.075001</v>
      </c>
    </row>
    <row r="252" spans="1:10" x14ac:dyDescent="0.2">
      <c r="A252" s="36">
        <v>45498</v>
      </c>
      <c r="B252" s="37">
        <v>61.97</v>
      </c>
      <c r="C252" s="38">
        <v>-0.49000000000000199</v>
      </c>
      <c r="D252" s="39">
        <v>-7.8450208133205596E-3</v>
      </c>
      <c r="E252" s="37">
        <v>61.42</v>
      </c>
      <c r="F252" s="37">
        <v>60.52</v>
      </c>
      <c r="G252" s="37">
        <v>62.11</v>
      </c>
      <c r="H252" s="7">
        <v>2587208</v>
      </c>
      <c r="I252" s="37">
        <v>159240961.99000001</v>
      </c>
      <c r="J252" s="37">
        <v>18423080542.375</v>
      </c>
    </row>
    <row r="253" spans="1:10" x14ac:dyDescent="0.2">
      <c r="A253" s="36">
        <v>45497</v>
      </c>
      <c r="B253" s="37">
        <v>62.46</v>
      </c>
      <c r="C253" s="38">
        <v>0.32999999999999802</v>
      </c>
      <c r="D253" s="39">
        <v>5.3114437469821097E-3</v>
      </c>
      <c r="E253" s="37">
        <v>61.89</v>
      </c>
      <c r="F253" s="37">
        <v>61.47</v>
      </c>
      <c r="G253" s="37">
        <v>62.54</v>
      </c>
      <c r="H253" s="7">
        <v>2478368</v>
      </c>
      <c r="I253" s="37">
        <v>154093371.03999999</v>
      </c>
      <c r="J253" s="37">
        <v>18582321504.365002</v>
      </c>
    </row>
    <row r="254" spans="1:10" x14ac:dyDescent="0.2">
      <c r="A254" s="36">
        <v>45496</v>
      </c>
      <c r="B254" s="37">
        <v>62.13</v>
      </c>
      <c r="C254" s="38">
        <v>-1.01</v>
      </c>
      <c r="D254" s="39">
        <v>-1.5996198923028199E-2</v>
      </c>
      <c r="E254" s="37">
        <v>62.83</v>
      </c>
      <c r="F254" s="37">
        <v>62.06</v>
      </c>
      <c r="G254" s="37">
        <v>63.13</v>
      </c>
      <c r="H254" s="7">
        <v>2672344</v>
      </c>
      <c r="I254" s="37">
        <v>166656443.755</v>
      </c>
      <c r="J254" s="37">
        <v>18428228133.325001</v>
      </c>
    </row>
    <row r="255" spans="1:10" x14ac:dyDescent="0.2">
      <c r="A255" s="36">
        <v>45495</v>
      </c>
      <c r="B255" s="37">
        <v>63.14</v>
      </c>
      <c r="C255" s="38">
        <v>0.41000000000000397</v>
      </c>
      <c r="D255" s="39">
        <v>6.5359477124183598E-3</v>
      </c>
      <c r="E255" s="37">
        <v>62.94</v>
      </c>
      <c r="F255" s="37">
        <v>62.54</v>
      </c>
      <c r="G255" s="37">
        <v>63.31</v>
      </c>
      <c r="H255" s="7">
        <v>2462653</v>
      </c>
      <c r="I255" s="37">
        <v>155407214.28999999</v>
      </c>
      <c r="J255" s="37">
        <v>18594884577.080002</v>
      </c>
    </row>
    <row r="256" spans="1:10" x14ac:dyDescent="0.2">
      <c r="A256" s="36">
        <v>45492</v>
      </c>
      <c r="B256" s="37">
        <v>62.73</v>
      </c>
      <c r="C256" s="38">
        <v>-1.07</v>
      </c>
      <c r="D256" s="39">
        <v>-1.6771159874608199E-2</v>
      </c>
      <c r="E256" s="37">
        <v>63.5</v>
      </c>
      <c r="F256" s="37">
        <v>62.56</v>
      </c>
      <c r="G256" s="37">
        <v>63.66</v>
      </c>
      <c r="H256" s="7">
        <v>4161797</v>
      </c>
      <c r="I256" s="37">
        <v>261409915.69</v>
      </c>
      <c r="J256" s="37">
        <v>18439477362.790001</v>
      </c>
    </row>
    <row r="257" spans="1:10" x14ac:dyDescent="0.2">
      <c r="A257" s="36">
        <v>45491</v>
      </c>
      <c r="B257" s="37">
        <v>63.8</v>
      </c>
      <c r="C257" s="38">
        <v>0.96999999999999897</v>
      </c>
      <c r="D257" s="39">
        <v>1.5438484800254599E-2</v>
      </c>
      <c r="E257" s="37">
        <v>63.09</v>
      </c>
      <c r="F257" s="37">
        <v>63.06</v>
      </c>
      <c r="G257" s="37">
        <v>63.98</v>
      </c>
      <c r="H257" s="7">
        <v>3422747</v>
      </c>
      <c r="I257" s="37">
        <v>218172738.53</v>
      </c>
      <c r="J257" s="37">
        <v>18700887278.48</v>
      </c>
    </row>
    <row r="258" spans="1:10" x14ac:dyDescent="0.2">
      <c r="A258" s="36">
        <v>45490</v>
      </c>
      <c r="B258" s="37">
        <v>62.83</v>
      </c>
      <c r="C258" s="38">
        <v>0.53000000000000103</v>
      </c>
      <c r="D258" s="39">
        <v>8.5072231139647105E-3</v>
      </c>
      <c r="E258" s="37">
        <v>62.3</v>
      </c>
      <c r="F258" s="37">
        <v>62.27</v>
      </c>
      <c r="G258" s="37">
        <v>63.28</v>
      </c>
      <c r="H258" s="7">
        <v>2858921</v>
      </c>
      <c r="I258" s="37">
        <v>179379107.88999999</v>
      </c>
      <c r="J258" s="37">
        <v>18482714539.950001</v>
      </c>
    </row>
    <row r="259" spans="1:10" x14ac:dyDescent="0.2">
      <c r="A259" s="36">
        <v>45489</v>
      </c>
      <c r="B259" s="37">
        <v>62.3</v>
      </c>
      <c r="C259" s="38">
        <v>-0.98000000000000398</v>
      </c>
      <c r="D259" s="39">
        <v>-1.5486725663716901E-2</v>
      </c>
      <c r="E259" s="37">
        <v>63.2</v>
      </c>
      <c r="F259" s="37">
        <v>62.07</v>
      </c>
      <c r="G259" s="37">
        <v>63.2</v>
      </c>
      <c r="H259" s="7">
        <v>2557447</v>
      </c>
      <c r="I259" s="37">
        <v>159792814.72499999</v>
      </c>
      <c r="J259" s="37">
        <v>18303335432.060001</v>
      </c>
    </row>
    <row r="260" spans="1:10" x14ac:dyDescent="0.2">
      <c r="A260" s="36">
        <v>45488</v>
      </c>
      <c r="B260" s="37">
        <v>63.28</v>
      </c>
      <c r="C260" s="38">
        <v>-0.219999999999999</v>
      </c>
      <c r="D260" s="39">
        <v>-3.4645669291338398E-3</v>
      </c>
      <c r="E260" s="37">
        <v>63.47</v>
      </c>
      <c r="F260" s="37">
        <v>62.94</v>
      </c>
      <c r="G260" s="37">
        <v>63.7</v>
      </c>
      <c r="H260" s="7">
        <v>3073244</v>
      </c>
      <c r="I260" s="37">
        <v>194495795.40000001</v>
      </c>
      <c r="J260" s="37">
        <v>18463128246.785</v>
      </c>
    </row>
    <row r="261" spans="1:10" x14ac:dyDescent="0.2">
      <c r="A261" s="36">
        <v>45485</v>
      </c>
      <c r="B261" s="37">
        <v>63.5</v>
      </c>
      <c r="C261" s="38">
        <v>0.68</v>
      </c>
      <c r="D261" s="39">
        <v>1.0824578159821701E-2</v>
      </c>
      <c r="E261" s="37">
        <v>63.53</v>
      </c>
      <c r="F261" s="37">
        <v>63.22</v>
      </c>
      <c r="G261" s="37">
        <v>63.94</v>
      </c>
      <c r="H261" s="7">
        <v>3135787</v>
      </c>
      <c r="I261" s="37">
        <v>199359419.03</v>
      </c>
      <c r="J261" s="37">
        <v>18657624042.185001</v>
      </c>
    </row>
    <row r="262" spans="1:10" x14ac:dyDescent="0.2">
      <c r="A262" s="36">
        <v>45484</v>
      </c>
      <c r="B262" s="37">
        <v>62.82</v>
      </c>
      <c r="C262" s="38">
        <v>-0.219999999999999</v>
      </c>
      <c r="D262" s="39">
        <v>-3.4898477157360198E-3</v>
      </c>
      <c r="E262" s="37">
        <v>63.06</v>
      </c>
      <c r="F262" s="37">
        <v>62.47</v>
      </c>
      <c r="G262" s="37">
        <v>63.35</v>
      </c>
      <c r="H262" s="7">
        <v>3134492</v>
      </c>
      <c r="I262" s="37">
        <v>196988776.44499999</v>
      </c>
      <c r="J262" s="37">
        <v>18458264623.154999</v>
      </c>
    </row>
    <row r="263" spans="1:10" x14ac:dyDescent="0.2">
      <c r="A263" s="36">
        <v>45483</v>
      </c>
      <c r="B263" s="37">
        <v>63.04</v>
      </c>
      <c r="C263" s="38">
        <v>-0.18</v>
      </c>
      <c r="D263" s="39">
        <v>-2.8472002530844599E-3</v>
      </c>
      <c r="E263" s="37">
        <v>63</v>
      </c>
      <c r="F263" s="37">
        <v>62.8</v>
      </c>
      <c r="G263" s="37">
        <v>63.45</v>
      </c>
      <c r="H263" s="7">
        <v>3029126</v>
      </c>
      <c r="I263" s="37">
        <v>191223166.72999999</v>
      </c>
      <c r="J263" s="37">
        <v>18655253399.599998</v>
      </c>
    </row>
    <row r="264" spans="1:10" x14ac:dyDescent="0.2">
      <c r="A264" s="36">
        <v>45482</v>
      </c>
      <c r="B264" s="37">
        <v>63.22</v>
      </c>
      <c r="C264" s="38">
        <v>-1.46000000000001</v>
      </c>
      <c r="D264" s="39">
        <v>-2.2572665429808399E-2</v>
      </c>
      <c r="E264" s="37">
        <v>64.16</v>
      </c>
      <c r="F264" s="37">
        <v>62.92</v>
      </c>
      <c r="G264" s="37">
        <v>64.209999999999994</v>
      </c>
      <c r="H264" s="7">
        <v>3564862</v>
      </c>
      <c r="I264" s="37">
        <v>225774353.02000001</v>
      </c>
      <c r="J264" s="37">
        <v>18846476566.330002</v>
      </c>
    </row>
    <row r="265" spans="1:10" x14ac:dyDescent="0.2">
      <c r="A265" s="36">
        <v>45481</v>
      </c>
      <c r="B265" s="37">
        <v>64.680000000000007</v>
      </c>
      <c r="C265" s="38">
        <v>-0.67999999999999305</v>
      </c>
      <c r="D265" s="39">
        <v>-1.04039167686657E-2</v>
      </c>
      <c r="E265" s="37">
        <v>64.819999999999993</v>
      </c>
      <c r="F265" s="37">
        <v>64.64</v>
      </c>
      <c r="G265" s="37">
        <v>65.42</v>
      </c>
      <c r="H265" s="7">
        <v>2731401</v>
      </c>
      <c r="I265" s="37">
        <v>177205380.15000001</v>
      </c>
      <c r="J265" s="37">
        <v>19072250919.349998</v>
      </c>
    </row>
    <row r="266" spans="1:10" x14ac:dyDescent="0.2">
      <c r="A266" s="36">
        <v>45478</v>
      </c>
      <c r="B266" s="37">
        <v>65.36</v>
      </c>
      <c r="C266" s="38">
        <v>-0.43000000000000699</v>
      </c>
      <c r="D266" s="39">
        <v>-6.5359477124183997E-3</v>
      </c>
      <c r="E266" s="37">
        <v>65.650000000000006</v>
      </c>
      <c r="F266" s="37">
        <v>64.959999999999994</v>
      </c>
      <c r="G266" s="37">
        <v>65.88</v>
      </c>
      <c r="H266" s="7">
        <v>3001682</v>
      </c>
      <c r="I266" s="37">
        <v>196293026.58000001</v>
      </c>
      <c r="J266" s="37">
        <v>19249456299.5</v>
      </c>
    </row>
    <row r="267" spans="1:10" x14ac:dyDescent="0.2">
      <c r="A267" s="36">
        <v>45477</v>
      </c>
      <c r="B267" s="37">
        <v>65.790000000000006</v>
      </c>
      <c r="C267" s="38">
        <v>0.96000000000000796</v>
      </c>
      <c r="D267" s="39">
        <v>1.48079592781121E-2</v>
      </c>
      <c r="E267" s="37">
        <v>64.92</v>
      </c>
      <c r="F267" s="37">
        <v>64.81</v>
      </c>
      <c r="G267" s="37">
        <v>65.790000000000006</v>
      </c>
      <c r="H267" s="7">
        <v>2692925</v>
      </c>
      <c r="I267" s="37">
        <v>176668126.22</v>
      </c>
      <c r="J267" s="37">
        <v>19445749326.080002</v>
      </c>
    </row>
    <row r="268" spans="1:10" x14ac:dyDescent="0.2">
      <c r="A268" s="36">
        <v>45476</v>
      </c>
      <c r="B268" s="37">
        <v>64.83</v>
      </c>
      <c r="C268" s="38">
        <v>0.81999999999999296</v>
      </c>
      <c r="D268" s="39">
        <v>1.28104983596312E-2</v>
      </c>
      <c r="E268" s="37">
        <v>64.06</v>
      </c>
      <c r="F268" s="37">
        <v>64.040000000000006</v>
      </c>
      <c r="G268" s="37">
        <v>64.930000000000007</v>
      </c>
      <c r="H268" s="7">
        <v>3733317</v>
      </c>
      <c r="I268" s="37">
        <v>241799809.29499999</v>
      </c>
      <c r="J268" s="37">
        <v>19269081199.860001</v>
      </c>
    </row>
    <row r="269" spans="1:10" x14ac:dyDescent="0.2">
      <c r="A269" s="36">
        <v>45475</v>
      </c>
      <c r="B269" s="37">
        <v>64.010000000000005</v>
      </c>
      <c r="C269" s="38">
        <v>0.40000000000000602</v>
      </c>
      <c r="D269" s="39">
        <v>6.2883194466279799E-3</v>
      </c>
      <c r="E269" s="37">
        <v>64</v>
      </c>
      <c r="F269" s="37">
        <v>63.24</v>
      </c>
      <c r="G269" s="37">
        <v>64.430000000000007</v>
      </c>
      <c r="H269" s="7">
        <v>3568058</v>
      </c>
      <c r="I269" s="37">
        <v>228451741.655</v>
      </c>
      <c r="J269" s="37">
        <v>19027281390.564999</v>
      </c>
    </row>
    <row r="270" spans="1:10" x14ac:dyDescent="0.2">
      <c r="A270" s="36">
        <v>45474</v>
      </c>
      <c r="B270" s="37">
        <v>63.61</v>
      </c>
      <c r="C270" s="38">
        <v>1.28</v>
      </c>
      <c r="D270" s="39">
        <v>2.0535857532488402E-2</v>
      </c>
      <c r="E270" s="37">
        <v>63.4</v>
      </c>
      <c r="F270" s="37">
        <v>63.19</v>
      </c>
      <c r="G270" s="37">
        <v>64.400000000000006</v>
      </c>
      <c r="H270" s="7">
        <v>3968464</v>
      </c>
      <c r="I270" s="37">
        <v>252708095.06</v>
      </c>
      <c r="J270" s="37">
        <v>18798829648.91</v>
      </c>
    </row>
    <row r="271" spans="1:10" x14ac:dyDescent="0.2">
      <c r="A271" s="36">
        <v>45471</v>
      </c>
      <c r="B271" s="37">
        <v>62.33</v>
      </c>
      <c r="C271" s="38">
        <v>0.28999999999999898</v>
      </c>
      <c r="D271" s="39">
        <v>4.67440361057381E-3</v>
      </c>
      <c r="E271" s="37">
        <v>62.75</v>
      </c>
      <c r="F271" s="37">
        <v>61.96</v>
      </c>
      <c r="G271" s="37">
        <v>62.92</v>
      </c>
      <c r="H271" s="7">
        <v>3842392</v>
      </c>
      <c r="I271" s="37">
        <v>239548605.19999999</v>
      </c>
      <c r="J271" s="37">
        <v>18546121553.849998</v>
      </c>
    </row>
    <row r="272" spans="1:10" x14ac:dyDescent="0.2">
      <c r="A272" s="36">
        <v>45470</v>
      </c>
      <c r="B272" s="37">
        <v>62.04</v>
      </c>
      <c r="C272" s="38">
        <v>0</v>
      </c>
      <c r="D272" s="39">
        <v>0</v>
      </c>
      <c r="E272" s="37">
        <v>62.12</v>
      </c>
      <c r="F272" s="37">
        <v>61.88</v>
      </c>
      <c r="G272" s="37">
        <v>62.36</v>
      </c>
      <c r="H272" s="7">
        <v>2275177</v>
      </c>
      <c r="I272" s="37">
        <v>141275583.405</v>
      </c>
      <c r="J272" s="37">
        <v>18306572948.650002</v>
      </c>
    </row>
    <row r="273" spans="1:10" x14ac:dyDescent="0.2">
      <c r="A273" s="36">
        <v>45469</v>
      </c>
      <c r="B273" s="37">
        <v>62.04</v>
      </c>
      <c r="C273" s="38">
        <v>-0.84000000000000297</v>
      </c>
      <c r="D273" s="39">
        <v>-1.3358778625954301E-2</v>
      </c>
      <c r="E273" s="37">
        <v>63.22</v>
      </c>
      <c r="F273" s="37">
        <v>61.88</v>
      </c>
      <c r="G273" s="37">
        <v>63.37</v>
      </c>
      <c r="H273" s="7">
        <v>3708769</v>
      </c>
      <c r="I273" s="37">
        <v>230874071.81</v>
      </c>
      <c r="J273" s="37">
        <v>18447848532.055</v>
      </c>
    </row>
    <row r="274" spans="1:10" x14ac:dyDescent="0.2">
      <c r="A274" s="36">
        <v>45468</v>
      </c>
      <c r="B274" s="37">
        <v>62.88</v>
      </c>
      <c r="C274" s="38">
        <v>0.37000000000000499</v>
      </c>
      <c r="D274" s="39">
        <v>5.9190529515278298E-3</v>
      </c>
      <c r="E274" s="37">
        <v>62.92</v>
      </c>
      <c r="F274" s="37">
        <v>62.63</v>
      </c>
      <c r="G274" s="37">
        <v>63.37</v>
      </c>
      <c r="H274" s="7">
        <v>2926768</v>
      </c>
      <c r="I274" s="37">
        <v>184107765.56999999</v>
      </c>
      <c r="J274" s="37">
        <v>18678722603.865002</v>
      </c>
    </row>
    <row r="275" spans="1:10" x14ac:dyDescent="0.2">
      <c r="A275" s="36">
        <v>45467</v>
      </c>
      <c r="B275" s="37">
        <v>62.51</v>
      </c>
      <c r="C275" s="38">
        <v>0.739999999999995</v>
      </c>
      <c r="D275" s="39">
        <v>1.1979925530192601E-2</v>
      </c>
      <c r="E275" s="37">
        <v>61.43</v>
      </c>
      <c r="F275" s="37">
        <v>61.39</v>
      </c>
      <c r="G275" s="37">
        <v>62.63</v>
      </c>
      <c r="H275" s="7">
        <v>2740180</v>
      </c>
      <c r="I275" s="37">
        <v>170700531.59999999</v>
      </c>
      <c r="J275" s="37">
        <v>18494614838.294998</v>
      </c>
    </row>
    <row r="276" spans="1:10" x14ac:dyDescent="0.2">
      <c r="A276" s="36">
        <v>45464</v>
      </c>
      <c r="B276" s="37">
        <v>61.77</v>
      </c>
      <c r="C276" s="38">
        <v>-0.53999999999999904</v>
      </c>
      <c r="D276" s="39">
        <v>-8.6663456909003202E-3</v>
      </c>
      <c r="E276" s="37">
        <v>62</v>
      </c>
      <c r="F276" s="37">
        <v>61.41</v>
      </c>
      <c r="G276" s="37">
        <v>62.29</v>
      </c>
      <c r="H276" s="7">
        <v>7655355</v>
      </c>
      <c r="I276" s="37">
        <v>472845253.07499999</v>
      </c>
      <c r="J276" s="37">
        <v>18323914306.695</v>
      </c>
    </row>
    <row r="277" spans="1:10" x14ac:dyDescent="0.2">
      <c r="A277" s="36">
        <v>45463</v>
      </c>
      <c r="B277" s="37">
        <v>62.31</v>
      </c>
      <c r="C277" s="38">
        <v>0.53000000000000103</v>
      </c>
      <c r="D277" s="39">
        <v>8.5788280997086599E-3</v>
      </c>
      <c r="E277" s="37">
        <v>61.86</v>
      </c>
      <c r="F277" s="37">
        <v>61.54</v>
      </c>
      <c r="G277" s="37">
        <v>62.69</v>
      </c>
      <c r="H277" s="7">
        <v>4946318</v>
      </c>
      <c r="I277" s="37">
        <v>307664058.19999999</v>
      </c>
      <c r="J277" s="37">
        <v>18796759559.77</v>
      </c>
    </row>
    <row r="278" spans="1:10" x14ac:dyDescent="0.2">
      <c r="A278" s="36">
        <v>45462</v>
      </c>
      <c r="B278" s="37">
        <v>61.78</v>
      </c>
      <c r="C278" s="38">
        <v>-1.08</v>
      </c>
      <c r="D278" s="39">
        <v>-1.7181037225580599E-2</v>
      </c>
      <c r="E278" s="37">
        <v>62.27</v>
      </c>
      <c r="F278" s="37">
        <v>61.74</v>
      </c>
      <c r="G278" s="37">
        <v>62.64</v>
      </c>
      <c r="H278" s="7">
        <v>3879374</v>
      </c>
      <c r="I278" s="37">
        <v>240641771.15000001</v>
      </c>
      <c r="J278" s="37">
        <v>18489095501.57</v>
      </c>
    </row>
    <row r="279" spans="1:10" x14ac:dyDescent="0.2">
      <c r="A279" s="36">
        <v>45461</v>
      </c>
      <c r="B279" s="37">
        <v>62.86</v>
      </c>
      <c r="C279" s="38">
        <v>0.85999999999999899</v>
      </c>
      <c r="D279" s="39">
        <v>1.3870967741935501E-2</v>
      </c>
      <c r="E279" s="37">
        <v>62.04</v>
      </c>
      <c r="F279" s="37">
        <v>61.69</v>
      </c>
      <c r="G279" s="37">
        <v>63.04</v>
      </c>
      <c r="H279" s="7">
        <v>3657541</v>
      </c>
      <c r="I279" s="37">
        <v>229230774.32499999</v>
      </c>
      <c r="J279" s="37">
        <v>18729737272.720001</v>
      </c>
    </row>
    <row r="280" spans="1:10" x14ac:dyDescent="0.2">
      <c r="A280" s="36">
        <v>45460</v>
      </c>
      <c r="B280" s="37">
        <v>62</v>
      </c>
      <c r="C280" s="38">
        <v>0.57999999999999796</v>
      </c>
      <c r="D280" s="39">
        <v>9.4431781178768905E-3</v>
      </c>
      <c r="E280" s="37">
        <v>61.23</v>
      </c>
      <c r="F280" s="37">
        <v>61.21</v>
      </c>
      <c r="G280" s="37">
        <v>62.29</v>
      </c>
      <c r="H280" s="7">
        <v>3550252</v>
      </c>
      <c r="I280" s="37">
        <v>219808718.54499999</v>
      </c>
      <c r="J280" s="37">
        <v>18500506498.395</v>
      </c>
    </row>
    <row r="281" spans="1:10" x14ac:dyDescent="0.2">
      <c r="A281" s="36">
        <v>45457</v>
      </c>
      <c r="B281" s="37">
        <v>61.42</v>
      </c>
      <c r="C281" s="38">
        <v>-0.89000000000000101</v>
      </c>
      <c r="D281" s="39">
        <v>-1.4283421601669099E-2</v>
      </c>
      <c r="E281" s="37">
        <v>62.39</v>
      </c>
      <c r="F281" s="37">
        <v>60.85</v>
      </c>
      <c r="G281" s="37">
        <v>62.63</v>
      </c>
      <c r="H281" s="7">
        <v>6707644</v>
      </c>
      <c r="I281" s="37">
        <v>412274438.45999998</v>
      </c>
      <c r="J281" s="37">
        <v>18280697779.849998</v>
      </c>
    </row>
    <row r="282" spans="1:10" x14ac:dyDescent="0.2">
      <c r="A282" s="36">
        <v>45456</v>
      </c>
      <c r="B282" s="37">
        <v>62.31</v>
      </c>
      <c r="C282" s="38">
        <v>-1.63</v>
      </c>
      <c r="D282" s="39">
        <v>-2.5492649358773802E-2</v>
      </c>
      <c r="E282" s="37">
        <v>63.85</v>
      </c>
      <c r="F282" s="37">
        <v>62.23</v>
      </c>
      <c r="G282" s="37">
        <v>64.05</v>
      </c>
      <c r="H282" s="7">
        <v>4992598</v>
      </c>
      <c r="I282" s="37">
        <v>312419472.815</v>
      </c>
      <c r="J282" s="37">
        <v>18692972218.310001</v>
      </c>
    </row>
    <row r="283" spans="1:10" x14ac:dyDescent="0.2">
      <c r="A283" s="36">
        <v>45455</v>
      </c>
      <c r="B283" s="37">
        <v>63.94</v>
      </c>
      <c r="C283" s="38">
        <v>-0.15999999999999701</v>
      </c>
      <c r="D283" s="39">
        <v>-2.4960998439937099E-3</v>
      </c>
      <c r="E283" s="37">
        <v>64.099999999999994</v>
      </c>
      <c r="F283" s="37">
        <v>63.7</v>
      </c>
      <c r="G283" s="37">
        <v>64.599999999999994</v>
      </c>
      <c r="H283" s="7">
        <v>3028206</v>
      </c>
      <c r="I283" s="37">
        <v>194074371.39500001</v>
      </c>
      <c r="J283" s="37">
        <v>19005391691.125</v>
      </c>
    </row>
    <row r="284" spans="1:10" x14ac:dyDescent="0.2">
      <c r="A284" s="36">
        <v>45454</v>
      </c>
      <c r="B284" s="37">
        <v>64.099999999999994</v>
      </c>
      <c r="C284" s="38">
        <v>-1.1100000000000001</v>
      </c>
      <c r="D284" s="39">
        <v>-1.70219291519705E-2</v>
      </c>
      <c r="E284" s="37">
        <v>65.290000000000006</v>
      </c>
      <c r="F284" s="37">
        <v>63.96</v>
      </c>
      <c r="G284" s="37">
        <v>65.760000000000005</v>
      </c>
      <c r="H284" s="7">
        <v>3744259</v>
      </c>
      <c r="I284" s="37">
        <v>240927866.72</v>
      </c>
      <c r="J284" s="37">
        <v>19199466062.52</v>
      </c>
    </row>
    <row r="285" spans="1:10" x14ac:dyDescent="0.2">
      <c r="A285" s="36">
        <v>45453</v>
      </c>
      <c r="B285" s="37">
        <v>65.209999999999994</v>
      </c>
      <c r="C285" s="38">
        <v>0.26999999999999602</v>
      </c>
      <c r="D285" s="39">
        <v>4.15768401601472E-3</v>
      </c>
      <c r="E285" s="37">
        <v>64.349999999999994</v>
      </c>
      <c r="F285" s="37">
        <v>63.88</v>
      </c>
      <c r="G285" s="37">
        <v>65.209999999999994</v>
      </c>
      <c r="H285" s="7">
        <v>3702340</v>
      </c>
      <c r="I285" s="37">
        <v>240052160.59</v>
      </c>
      <c r="J285" s="37">
        <v>19440393929.240002</v>
      </c>
    </row>
    <row r="286" spans="1:10" x14ac:dyDescent="0.2">
      <c r="A286" s="36">
        <v>45450</v>
      </c>
      <c r="B286" s="37">
        <v>64.94</v>
      </c>
      <c r="C286" s="38">
        <v>-3.0000000000001099E-2</v>
      </c>
      <c r="D286" s="39">
        <v>-4.6175157765124101E-4</v>
      </c>
      <c r="E286" s="37">
        <v>64.930000000000007</v>
      </c>
      <c r="F286" s="37">
        <v>64.63</v>
      </c>
      <c r="G286" s="37">
        <v>65.349999999999994</v>
      </c>
      <c r="H286" s="7">
        <v>3178823</v>
      </c>
      <c r="I286" s="37">
        <v>206530828.435</v>
      </c>
      <c r="J286" s="37">
        <v>19200341768.650002</v>
      </c>
    </row>
    <row r="287" spans="1:10" x14ac:dyDescent="0.2">
      <c r="A287" s="36">
        <v>45449</v>
      </c>
      <c r="B287" s="37">
        <v>64.97</v>
      </c>
      <c r="C287" s="38">
        <v>0.25</v>
      </c>
      <c r="D287" s="39">
        <v>3.8627935723115001E-3</v>
      </c>
      <c r="E287" s="37">
        <v>64.89</v>
      </c>
      <c r="F287" s="37">
        <v>64.319999999999993</v>
      </c>
      <c r="G287" s="37">
        <v>64.97</v>
      </c>
      <c r="H287" s="7">
        <v>2705044</v>
      </c>
      <c r="I287" s="37">
        <v>175181770.96000001</v>
      </c>
      <c r="J287" s="37">
        <v>19406872597.084999</v>
      </c>
    </row>
    <row r="288" spans="1:10" x14ac:dyDescent="0.2">
      <c r="A288" s="36">
        <v>45448</v>
      </c>
      <c r="B288" s="37">
        <v>64.72</v>
      </c>
      <c r="C288" s="38">
        <v>0.39000000000000101</v>
      </c>
      <c r="D288" s="39">
        <v>6.0624902844707102E-3</v>
      </c>
      <c r="E288" s="37">
        <v>64.7</v>
      </c>
      <c r="F288" s="37">
        <v>64.290000000000006</v>
      </c>
      <c r="G288" s="37">
        <v>65.47</v>
      </c>
      <c r="H288" s="7">
        <v>2946877</v>
      </c>
      <c r="I288" s="37">
        <v>191189143.14500001</v>
      </c>
      <c r="J288" s="37">
        <v>19231690826.125</v>
      </c>
    </row>
    <row r="289" spans="1:10" x14ac:dyDescent="0.2">
      <c r="A289" s="36">
        <v>45447</v>
      </c>
      <c r="B289" s="37">
        <v>64.33</v>
      </c>
      <c r="C289" s="38">
        <v>-1.59</v>
      </c>
      <c r="D289" s="39">
        <v>-2.4120145631067999E-2</v>
      </c>
      <c r="E289" s="37">
        <v>64.87</v>
      </c>
      <c r="F289" s="37">
        <v>63.89</v>
      </c>
      <c r="G289" s="37">
        <v>65.11</v>
      </c>
      <c r="H289" s="7">
        <v>4535748</v>
      </c>
      <c r="I289" s="37">
        <v>291851212.76999998</v>
      </c>
      <c r="J289" s="37">
        <v>19040501682.98</v>
      </c>
    </row>
    <row r="290" spans="1:10" x14ac:dyDescent="0.2">
      <c r="A290" s="36">
        <v>45446</v>
      </c>
      <c r="B290" s="37">
        <v>65.92</v>
      </c>
      <c r="C290" s="38">
        <v>-1.0900000000000001</v>
      </c>
      <c r="D290" s="39">
        <v>-1.62662289210566E-2</v>
      </c>
      <c r="E290" s="37">
        <v>67.400000000000006</v>
      </c>
      <c r="F290" s="37">
        <v>65.84</v>
      </c>
      <c r="G290" s="37">
        <v>67.760000000000005</v>
      </c>
      <c r="H290" s="7">
        <v>2959073</v>
      </c>
      <c r="I290" s="37">
        <v>196536481.995</v>
      </c>
      <c r="J290" s="37">
        <v>19332352895.75</v>
      </c>
    </row>
    <row r="291" spans="1:10" x14ac:dyDescent="0.2">
      <c r="A291" s="36">
        <v>45443</v>
      </c>
      <c r="B291" s="37">
        <v>67.010000000000005</v>
      </c>
      <c r="C291" s="38">
        <v>1.7</v>
      </c>
      <c r="D291" s="39">
        <v>2.6029704486296198E-2</v>
      </c>
      <c r="E291" s="37">
        <v>65.62</v>
      </c>
      <c r="F291" s="37">
        <v>65.599999999999994</v>
      </c>
      <c r="G291" s="37">
        <v>67.010000000000005</v>
      </c>
      <c r="H291" s="7">
        <v>9410554</v>
      </c>
      <c r="I291" s="37">
        <v>629331365.94000006</v>
      </c>
      <c r="J291" s="37">
        <v>19528889377.744999</v>
      </c>
    </row>
    <row r="292" spans="1:10" x14ac:dyDescent="0.2">
      <c r="A292" s="36">
        <v>45442</v>
      </c>
      <c r="B292" s="37">
        <v>65.31</v>
      </c>
      <c r="C292" s="38">
        <v>-0.31999999999999301</v>
      </c>
      <c r="D292" s="39">
        <v>-4.8758189852200701E-3</v>
      </c>
      <c r="E292" s="37">
        <v>65.430000000000007</v>
      </c>
      <c r="F292" s="37">
        <v>64.87</v>
      </c>
      <c r="G292" s="37">
        <v>65.58</v>
      </c>
      <c r="H292" s="7">
        <v>3499796</v>
      </c>
      <c r="I292" s="37">
        <v>228213779.75999999</v>
      </c>
      <c r="J292" s="37">
        <v>18899558011.805</v>
      </c>
    </row>
    <row r="293" spans="1:10" x14ac:dyDescent="0.2">
      <c r="A293" s="36">
        <v>45441</v>
      </c>
      <c r="B293" s="37">
        <v>65.63</v>
      </c>
      <c r="C293" s="38">
        <v>-0.510000000000005</v>
      </c>
      <c r="D293" s="39">
        <v>-7.71091623828251E-3</v>
      </c>
      <c r="E293" s="37">
        <v>66.349999999999994</v>
      </c>
      <c r="F293" s="37">
        <v>65.569999999999993</v>
      </c>
      <c r="G293" s="37">
        <v>66.94</v>
      </c>
      <c r="H293" s="7">
        <v>3239603</v>
      </c>
      <c r="I293" s="37">
        <v>213528883.25999999</v>
      </c>
      <c r="J293" s="37">
        <v>19127771791.564999</v>
      </c>
    </row>
    <row r="294" spans="1:10" x14ac:dyDescent="0.2">
      <c r="A294" s="36">
        <v>45440</v>
      </c>
      <c r="B294" s="37">
        <v>66.14</v>
      </c>
      <c r="C294" s="38">
        <v>-0.260000000000005</v>
      </c>
      <c r="D294" s="39">
        <v>-3.9156626506024897E-3</v>
      </c>
      <c r="E294" s="37">
        <v>66.72</v>
      </c>
      <c r="F294" s="37">
        <v>66.03</v>
      </c>
      <c r="G294" s="37">
        <v>66.95</v>
      </c>
      <c r="H294" s="7">
        <v>1878177</v>
      </c>
      <c r="I294" s="37">
        <v>124377150.73999999</v>
      </c>
      <c r="J294" s="37">
        <v>19341300674.825001</v>
      </c>
    </row>
    <row r="295" spans="1:10" x14ac:dyDescent="0.2">
      <c r="A295" s="36">
        <v>45439</v>
      </c>
      <c r="B295" s="37">
        <v>66.400000000000006</v>
      </c>
      <c r="C295" s="38">
        <v>0.41000000000001102</v>
      </c>
      <c r="D295" s="39">
        <v>6.2130625852403502E-3</v>
      </c>
      <c r="E295" s="37">
        <v>66.02</v>
      </c>
      <c r="F295" s="37">
        <v>65.88</v>
      </c>
      <c r="G295" s="37">
        <v>66.510000000000005</v>
      </c>
      <c r="H295" s="7">
        <v>1545713</v>
      </c>
      <c r="I295" s="37">
        <v>102519009.91</v>
      </c>
      <c r="J295" s="37">
        <v>19465677825.564999</v>
      </c>
    </row>
    <row r="296" spans="1:10" x14ac:dyDescent="0.2">
      <c r="A296" s="36">
        <v>45436</v>
      </c>
      <c r="B296" s="37">
        <v>65.989999999999995</v>
      </c>
      <c r="C296" s="38">
        <v>0.28999999999999199</v>
      </c>
      <c r="D296" s="39">
        <v>4.4140030441399102E-3</v>
      </c>
      <c r="E296" s="37">
        <v>65.48</v>
      </c>
      <c r="F296" s="37">
        <v>65.13</v>
      </c>
      <c r="G296" s="37">
        <v>66.09</v>
      </c>
      <c r="H296" s="7">
        <v>2351491</v>
      </c>
      <c r="I296" s="37">
        <v>154589466.66</v>
      </c>
      <c r="J296" s="37">
        <v>19363158815.654999</v>
      </c>
    </row>
    <row r="297" spans="1:10" x14ac:dyDescent="0.2">
      <c r="A297" s="36">
        <v>45435</v>
      </c>
      <c r="B297" s="37">
        <v>65.7</v>
      </c>
      <c r="C297" s="38">
        <v>0.53000000000000103</v>
      </c>
      <c r="D297" s="39">
        <v>8.1325763388062199E-3</v>
      </c>
      <c r="E297" s="37">
        <v>65.209999999999994</v>
      </c>
      <c r="F297" s="37">
        <v>65.16</v>
      </c>
      <c r="G297" s="37">
        <v>66.040000000000006</v>
      </c>
      <c r="H297" s="7">
        <v>2051948</v>
      </c>
      <c r="I297" s="37">
        <v>134811625.37</v>
      </c>
      <c r="J297" s="37">
        <v>19208569348.994999</v>
      </c>
    </row>
    <row r="298" spans="1:10" x14ac:dyDescent="0.2">
      <c r="A298" s="36">
        <v>45434</v>
      </c>
      <c r="B298" s="37">
        <v>65.17</v>
      </c>
      <c r="C298" s="38">
        <v>-1.23</v>
      </c>
      <c r="D298" s="39">
        <v>-1.8524096385542199E-2</v>
      </c>
      <c r="E298" s="37">
        <v>65.900000000000006</v>
      </c>
      <c r="F298" s="37">
        <v>65.13</v>
      </c>
      <c r="G298" s="37">
        <v>65.930000000000007</v>
      </c>
      <c r="H298" s="7">
        <v>3025648</v>
      </c>
      <c r="I298" s="37">
        <v>197656779.87</v>
      </c>
      <c r="J298" s="37">
        <v>19073757723.625</v>
      </c>
    </row>
    <row r="299" spans="1:10" x14ac:dyDescent="0.2">
      <c r="A299" s="36">
        <v>45433</v>
      </c>
      <c r="B299" s="37">
        <v>66.400000000000006</v>
      </c>
      <c r="C299" s="38">
        <v>-0.59999999999999398</v>
      </c>
      <c r="D299" s="39">
        <v>-8.9552238805969304E-3</v>
      </c>
      <c r="E299" s="37">
        <v>66.8</v>
      </c>
      <c r="F299" s="37">
        <v>66.08</v>
      </c>
      <c r="G299" s="37">
        <v>66.97</v>
      </c>
      <c r="H299" s="7">
        <v>2660592</v>
      </c>
      <c r="I299" s="37">
        <v>176748085.11500001</v>
      </c>
      <c r="J299" s="37">
        <v>19271414503.494999</v>
      </c>
    </row>
    <row r="300" spans="1:10" x14ac:dyDescent="0.2">
      <c r="A300" s="36">
        <v>45432</v>
      </c>
      <c r="B300" s="37">
        <v>67</v>
      </c>
      <c r="C300" s="38">
        <v>4.9999999999997199E-2</v>
      </c>
      <c r="D300" s="39">
        <v>7.4682598954439402E-4</v>
      </c>
      <c r="E300" s="37">
        <v>67.39</v>
      </c>
      <c r="F300" s="37">
        <v>67</v>
      </c>
      <c r="G300" s="37">
        <v>67.95</v>
      </c>
      <c r="H300" s="7">
        <v>2152355</v>
      </c>
      <c r="I300" s="37">
        <v>144840350.745</v>
      </c>
      <c r="J300" s="37">
        <v>19448162588.610001</v>
      </c>
    </row>
    <row r="301" spans="1:10" x14ac:dyDescent="0.2">
      <c r="A301" s="36">
        <v>45429</v>
      </c>
      <c r="B301" s="37">
        <v>66.95</v>
      </c>
      <c r="C301" s="38">
        <v>0.49000000000000898</v>
      </c>
      <c r="D301" s="39">
        <v>7.37285585314489E-3</v>
      </c>
      <c r="E301" s="37">
        <v>66.61</v>
      </c>
      <c r="F301" s="37">
        <v>66.55</v>
      </c>
      <c r="G301" s="37">
        <v>67.36</v>
      </c>
      <c r="H301" s="7">
        <v>3520169</v>
      </c>
      <c r="I301" s="37">
        <v>235840689.83000001</v>
      </c>
      <c r="J301" s="37">
        <v>19303322237.865002</v>
      </c>
    </row>
    <row r="302" spans="1:10" x14ac:dyDescent="0.2">
      <c r="A302" s="36">
        <v>45428</v>
      </c>
      <c r="B302" s="37">
        <v>66.459999999999994</v>
      </c>
      <c r="C302" s="38">
        <v>-1.01000000000001</v>
      </c>
      <c r="D302" s="39">
        <v>-1.4969616125685601E-2</v>
      </c>
      <c r="E302" s="37">
        <v>67.56</v>
      </c>
      <c r="F302" s="37">
        <v>66.13</v>
      </c>
      <c r="G302" s="37">
        <v>67.73</v>
      </c>
      <c r="H302" s="7">
        <v>3434553</v>
      </c>
      <c r="I302" s="37">
        <v>228652286.465</v>
      </c>
      <c r="J302" s="37">
        <v>19067481548.035</v>
      </c>
    </row>
    <row r="303" spans="1:10" x14ac:dyDescent="0.2">
      <c r="A303" s="36">
        <v>45427</v>
      </c>
      <c r="B303" s="37">
        <v>67.47</v>
      </c>
      <c r="C303" s="38">
        <v>-0.84999999999999398</v>
      </c>
      <c r="D303" s="39">
        <v>-1.24414519906322E-2</v>
      </c>
      <c r="E303" s="37">
        <v>68.75</v>
      </c>
      <c r="F303" s="37">
        <v>67.099999999999994</v>
      </c>
      <c r="G303" s="37">
        <v>68.92</v>
      </c>
      <c r="H303" s="7">
        <v>2714425</v>
      </c>
      <c r="I303" s="37">
        <v>183960736.22499999</v>
      </c>
      <c r="J303" s="37">
        <v>19296133834.5</v>
      </c>
    </row>
    <row r="304" spans="1:10" x14ac:dyDescent="0.2">
      <c r="A304" s="36">
        <v>45426</v>
      </c>
      <c r="B304" s="37">
        <v>68.319999999999993</v>
      </c>
      <c r="C304" s="38">
        <v>-0.43000000000000699</v>
      </c>
      <c r="D304" s="39">
        <v>-6.2545454545455499E-3</v>
      </c>
      <c r="E304" s="37">
        <v>68.75</v>
      </c>
      <c r="F304" s="37">
        <v>68.239999999999995</v>
      </c>
      <c r="G304" s="37">
        <v>69.03</v>
      </c>
      <c r="H304" s="7">
        <v>1723131</v>
      </c>
      <c r="I304" s="37">
        <v>117959153.105</v>
      </c>
      <c r="J304" s="37">
        <v>19480094570.724998</v>
      </c>
    </row>
    <row r="305" spans="1:10" x14ac:dyDescent="0.2">
      <c r="A305" s="36">
        <v>45425</v>
      </c>
      <c r="B305" s="37">
        <v>68.75</v>
      </c>
      <c r="C305" s="38">
        <v>6.9999999999993207E-2</v>
      </c>
      <c r="D305" s="39">
        <v>1.01921956901563E-3</v>
      </c>
      <c r="E305" s="37">
        <v>68.61</v>
      </c>
      <c r="F305" s="37">
        <v>68.33</v>
      </c>
      <c r="G305" s="37">
        <v>68.92</v>
      </c>
      <c r="H305" s="7">
        <v>1627993</v>
      </c>
      <c r="I305" s="37">
        <v>111857814.68000001</v>
      </c>
      <c r="J305" s="37">
        <v>19598053723.830002</v>
      </c>
    </row>
    <row r="306" spans="1:10" x14ac:dyDescent="0.2">
      <c r="A306" s="36">
        <v>45422</v>
      </c>
      <c r="B306" s="37">
        <v>68.680000000000007</v>
      </c>
      <c r="C306" s="38">
        <v>0.33000000000001301</v>
      </c>
      <c r="D306" s="39">
        <v>4.8280907095832101E-3</v>
      </c>
      <c r="E306" s="37">
        <v>68.67</v>
      </c>
      <c r="F306" s="37">
        <v>68.569999999999993</v>
      </c>
      <c r="G306" s="37">
        <v>69.2</v>
      </c>
      <c r="H306" s="7">
        <v>3111904</v>
      </c>
      <c r="I306" s="37">
        <v>213964763.76499999</v>
      </c>
      <c r="J306" s="37">
        <v>19486195909.150002</v>
      </c>
    </row>
    <row r="307" spans="1:10" x14ac:dyDescent="0.2">
      <c r="A307" s="36">
        <v>45421</v>
      </c>
      <c r="B307" s="37">
        <v>68.349999999999994</v>
      </c>
      <c r="C307" s="38">
        <v>1.1199999999999899</v>
      </c>
      <c r="D307" s="39">
        <v>1.6659229510635001E-2</v>
      </c>
      <c r="E307" s="37">
        <v>67.41</v>
      </c>
      <c r="F307" s="37">
        <v>67.41</v>
      </c>
      <c r="G307" s="37">
        <v>68.430000000000007</v>
      </c>
      <c r="H307" s="7">
        <v>2421906</v>
      </c>
      <c r="I307" s="37">
        <v>165072985.50999999</v>
      </c>
      <c r="J307" s="37">
        <v>19272231145.384998</v>
      </c>
    </row>
    <row r="308" spans="1:10" x14ac:dyDescent="0.2">
      <c r="A308" s="36">
        <v>45420</v>
      </c>
      <c r="B308" s="37">
        <v>67.23</v>
      </c>
      <c r="C308" s="38">
        <v>0.16000000000001099</v>
      </c>
      <c r="D308" s="39">
        <v>2.3855673177279099E-3</v>
      </c>
      <c r="E308" s="37">
        <v>66.98</v>
      </c>
      <c r="F308" s="37">
        <v>66.62</v>
      </c>
      <c r="G308" s="37">
        <v>67.31</v>
      </c>
      <c r="H308" s="7">
        <v>2516216</v>
      </c>
      <c r="I308" s="37">
        <v>168846011.35499999</v>
      </c>
      <c r="J308" s="37">
        <v>19107158159.875</v>
      </c>
    </row>
    <row r="309" spans="1:10" x14ac:dyDescent="0.2">
      <c r="A309" s="36">
        <v>45419</v>
      </c>
      <c r="B309" s="37">
        <v>67.069999999999993</v>
      </c>
      <c r="C309" s="38">
        <v>-0.19000000000001199</v>
      </c>
      <c r="D309" s="39">
        <v>-2.8248587570623199E-3</v>
      </c>
      <c r="E309" s="37">
        <v>67.19</v>
      </c>
      <c r="F309" s="37">
        <v>66.92</v>
      </c>
      <c r="G309" s="37">
        <v>67.489999999999995</v>
      </c>
      <c r="H309" s="7">
        <v>2163667</v>
      </c>
      <c r="I309" s="37">
        <v>145223913.63</v>
      </c>
      <c r="J309" s="37">
        <v>18938312148.52</v>
      </c>
    </row>
    <row r="310" spans="1:10" x14ac:dyDescent="0.2">
      <c r="A310" s="36">
        <v>45418</v>
      </c>
      <c r="B310" s="37">
        <v>67.260000000000005</v>
      </c>
      <c r="C310" s="38">
        <v>0.90000000000000602</v>
      </c>
      <c r="D310" s="39">
        <v>1.3562386980108599E-2</v>
      </c>
      <c r="E310" s="37">
        <v>66.930000000000007</v>
      </c>
      <c r="F310" s="37">
        <v>66.72</v>
      </c>
      <c r="G310" s="37">
        <v>67.489999999999995</v>
      </c>
      <c r="H310" s="7">
        <v>1730316</v>
      </c>
      <c r="I310" s="37">
        <v>116327424.34999999</v>
      </c>
      <c r="J310" s="37">
        <v>19083536062.150002</v>
      </c>
    </row>
    <row r="311" spans="1:10" x14ac:dyDescent="0.2">
      <c r="A311" s="36">
        <v>45415</v>
      </c>
      <c r="B311" s="37">
        <v>66.36</v>
      </c>
      <c r="C311" s="38">
        <v>-0.489999999999995</v>
      </c>
      <c r="D311" s="39">
        <v>-7.3298429319371E-3</v>
      </c>
      <c r="E311" s="37">
        <v>66.849999999999994</v>
      </c>
      <c r="F311" s="37">
        <v>65.989999999999995</v>
      </c>
      <c r="G311" s="37">
        <v>67.16</v>
      </c>
      <c r="H311" s="7">
        <v>2803917</v>
      </c>
      <c r="I311" s="37">
        <v>186417686.58500001</v>
      </c>
      <c r="J311" s="37">
        <v>18967208637.799999</v>
      </c>
    </row>
    <row r="312" spans="1:10" x14ac:dyDescent="0.2">
      <c r="A312" s="36">
        <v>45414</v>
      </c>
      <c r="B312" s="37">
        <v>66.849999999999994</v>
      </c>
      <c r="C312" s="38">
        <v>-1.74000000000001</v>
      </c>
      <c r="D312" s="39">
        <v>-2.53681294649367E-2</v>
      </c>
      <c r="E312" s="37">
        <v>67.739999999999995</v>
      </c>
      <c r="F312" s="37">
        <v>66.260000000000005</v>
      </c>
      <c r="G312" s="37">
        <v>67.930000000000007</v>
      </c>
      <c r="H312" s="7">
        <v>4081964</v>
      </c>
      <c r="I312" s="37">
        <v>273148157.83999997</v>
      </c>
      <c r="J312" s="37">
        <v>19153626324.384998</v>
      </c>
    </row>
    <row r="313" spans="1:10" x14ac:dyDescent="0.2">
      <c r="A313" s="36">
        <v>45412</v>
      </c>
      <c r="B313" s="37">
        <v>68.59</v>
      </c>
      <c r="C313" s="38">
        <v>-0.65999999999999703</v>
      </c>
      <c r="D313" s="39">
        <v>-9.5306859205775696E-3</v>
      </c>
      <c r="E313" s="37">
        <v>69.680000000000007</v>
      </c>
      <c r="F313" s="37">
        <v>68.58</v>
      </c>
      <c r="G313" s="37">
        <v>69.849999999999994</v>
      </c>
      <c r="H313" s="7">
        <v>3597934</v>
      </c>
      <c r="I313" s="37">
        <v>247764191.61000001</v>
      </c>
      <c r="J313" s="37">
        <v>19426774482.224998</v>
      </c>
    </row>
    <row r="314" spans="1:10" x14ac:dyDescent="0.2">
      <c r="A314" s="36">
        <v>45411</v>
      </c>
      <c r="B314" s="37">
        <v>69.25</v>
      </c>
      <c r="C314" s="38">
        <v>-0.23000000000000401</v>
      </c>
      <c r="D314" s="39">
        <v>-3.3103051237766798E-3</v>
      </c>
      <c r="E314" s="37">
        <v>69.069999999999993</v>
      </c>
      <c r="F314" s="37">
        <v>68.88</v>
      </c>
      <c r="G314" s="37">
        <v>69.75</v>
      </c>
      <c r="H314" s="7">
        <v>3281319</v>
      </c>
      <c r="I314" s="37">
        <v>227551980.66999999</v>
      </c>
      <c r="J314" s="37">
        <v>19674538673.834999</v>
      </c>
    </row>
    <row r="315" spans="1:10" x14ac:dyDescent="0.2">
      <c r="A315" s="36">
        <v>45408</v>
      </c>
      <c r="B315" s="37">
        <v>69.48</v>
      </c>
      <c r="C315" s="38">
        <v>1.42</v>
      </c>
      <c r="D315" s="39">
        <v>2.08639435791949E-2</v>
      </c>
      <c r="E315" s="37">
        <v>67.88</v>
      </c>
      <c r="F315" s="37">
        <v>67.790000000000006</v>
      </c>
      <c r="G315" s="37">
        <v>70.11</v>
      </c>
      <c r="H315" s="7">
        <v>4902657</v>
      </c>
      <c r="I315" s="37">
        <v>339639368.255</v>
      </c>
      <c r="J315" s="37">
        <v>19902090654.505001</v>
      </c>
    </row>
    <row r="316" spans="1:10" x14ac:dyDescent="0.2">
      <c r="A316" s="36">
        <v>45407</v>
      </c>
      <c r="B316" s="37">
        <v>68.06</v>
      </c>
      <c r="C316" s="38">
        <v>0.15000000000000599</v>
      </c>
      <c r="D316" s="39">
        <v>2.2088057723458399E-3</v>
      </c>
      <c r="E316" s="37">
        <v>67.81</v>
      </c>
      <c r="F316" s="37">
        <v>67.44</v>
      </c>
      <c r="G316" s="37">
        <v>68.180000000000007</v>
      </c>
      <c r="H316" s="7">
        <v>2708031</v>
      </c>
      <c r="I316" s="37">
        <v>183876573.33000001</v>
      </c>
      <c r="J316" s="37">
        <v>19562451286.25</v>
      </c>
    </row>
    <row r="317" spans="1:10" x14ac:dyDescent="0.2">
      <c r="A317" s="36">
        <v>45406</v>
      </c>
      <c r="B317" s="37">
        <v>67.91</v>
      </c>
      <c r="C317" s="38">
        <v>0</v>
      </c>
      <c r="D317" s="39">
        <v>0</v>
      </c>
      <c r="E317" s="37">
        <v>68.489999999999995</v>
      </c>
      <c r="F317" s="37">
        <v>67.64</v>
      </c>
      <c r="G317" s="37">
        <v>68.7</v>
      </c>
      <c r="H317" s="7">
        <v>2559602</v>
      </c>
      <c r="I317" s="37">
        <v>174090064.155</v>
      </c>
      <c r="J317" s="37">
        <v>19378574712.919998</v>
      </c>
    </row>
    <row r="318" spans="1:10" x14ac:dyDescent="0.2">
      <c r="A318" s="36">
        <v>45405</v>
      </c>
      <c r="B318" s="37">
        <v>67.91</v>
      </c>
      <c r="C318" s="38">
        <v>9.9999999999909103E-3</v>
      </c>
      <c r="D318" s="39">
        <v>1.4727540500723E-4</v>
      </c>
      <c r="E318" s="37">
        <v>68</v>
      </c>
      <c r="F318" s="37">
        <v>67.62</v>
      </c>
      <c r="G318" s="37">
        <v>68.489999999999995</v>
      </c>
      <c r="H318" s="7">
        <v>2651398</v>
      </c>
      <c r="I318" s="37">
        <v>180194916.02000001</v>
      </c>
      <c r="J318" s="37">
        <v>19204484648.764999</v>
      </c>
    </row>
    <row r="319" spans="1:10" x14ac:dyDescent="0.2">
      <c r="A319" s="36">
        <v>45404</v>
      </c>
      <c r="B319" s="37">
        <v>67.900000000000006</v>
      </c>
      <c r="C319" s="38">
        <v>0.62000000000000499</v>
      </c>
      <c r="D319" s="39">
        <v>9.2152199762188507E-3</v>
      </c>
      <c r="E319" s="37">
        <v>67.55</v>
      </c>
      <c r="F319" s="37">
        <v>67.25</v>
      </c>
      <c r="G319" s="37">
        <v>68.05</v>
      </c>
      <c r="H319" s="7">
        <v>2603386</v>
      </c>
      <c r="I319" s="37">
        <v>176412794.33000001</v>
      </c>
      <c r="J319" s="37">
        <v>19024289732.744999</v>
      </c>
    </row>
    <row r="320" spans="1:10" x14ac:dyDescent="0.2">
      <c r="A320" s="36">
        <v>45401</v>
      </c>
      <c r="B320" s="37">
        <v>67.28</v>
      </c>
      <c r="C320" s="38">
        <v>-0.14000000000000101</v>
      </c>
      <c r="D320" s="39">
        <v>-2.07653515277367E-3</v>
      </c>
      <c r="E320" s="37">
        <v>66.98</v>
      </c>
      <c r="F320" s="37">
        <v>66.180000000000007</v>
      </c>
      <c r="G320" s="37">
        <v>67.540000000000006</v>
      </c>
      <c r="H320" s="7">
        <v>4151819</v>
      </c>
      <c r="I320" s="37">
        <v>277855770.005</v>
      </c>
      <c r="J320" s="37">
        <v>18847876938.415001</v>
      </c>
    </row>
    <row r="321" spans="1:10" x14ac:dyDescent="0.2">
      <c r="A321" s="36">
        <v>45400</v>
      </c>
      <c r="B321" s="37">
        <v>67.42</v>
      </c>
      <c r="C321" s="38">
        <v>-0.239999999999995</v>
      </c>
      <c r="D321" s="39">
        <v>-3.5471475022168901E-3</v>
      </c>
      <c r="E321" s="37">
        <v>67.27</v>
      </c>
      <c r="F321" s="37">
        <v>66.75</v>
      </c>
      <c r="G321" s="37">
        <v>67.650000000000006</v>
      </c>
      <c r="H321" s="7">
        <v>3721241</v>
      </c>
      <c r="I321" s="37">
        <v>250610300.91999999</v>
      </c>
      <c r="J321" s="37">
        <v>19125732708.419998</v>
      </c>
    </row>
    <row r="322" spans="1:10" x14ac:dyDescent="0.2">
      <c r="A322" s="36">
        <v>45399</v>
      </c>
      <c r="B322" s="37">
        <v>67.66</v>
      </c>
      <c r="C322" s="38">
        <v>0.40999999999999698</v>
      </c>
      <c r="D322" s="39">
        <v>6.0966542750928903E-3</v>
      </c>
      <c r="E322" s="37">
        <v>67.22</v>
      </c>
      <c r="F322" s="37">
        <v>67.209999999999994</v>
      </c>
      <c r="G322" s="37">
        <v>68.010000000000005</v>
      </c>
      <c r="H322" s="7">
        <v>2967935</v>
      </c>
      <c r="I322" s="37">
        <v>200912357.38</v>
      </c>
      <c r="J322" s="37">
        <v>19376343009.34</v>
      </c>
    </row>
    <row r="323" spans="1:10" x14ac:dyDescent="0.2">
      <c r="A323" s="36">
        <v>45398</v>
      </c>
      <c r="B323" s="37">
        <v>67.25</v>
      </c>
      <c r="C323" s="38">
        <v>-1.04000000000001</v>
      </c>
      <c r="D323" s="39">
        <v>-1.5229169717381801E-2</v>
      </c>
      <c r="E323" s="37">
        <v>67.42</v>
      </c>
      <c r="F323" s="37">
        <v>65.400000000000006</v>
      </c>
      <c r="G323" s="37">
        <v>67.73</v>
      </c>
      <c r="H323" s="7">
        <v>3252933</v>
      </c>
      <c r="I323" s="37">
        <v>218977123.99000001</v>
      </c>
      <c r="J323" s="37">
        <v>19175430651.959999</v>
      </c>
    </row>
    <row r="324" spans="1:10" x14ac:dyDescent="0.2">
      <c r="A324" s="36">
        <v>45397</v>
      </c>
      <c r="B324" s="37">
        <v>68.290000000000006</v>
      </c>
      <c r="C324" s="38">
        <v>-0.79999999999999705</v>
      </c>
      <c r="D324" s="39">
        <v>-1.15790997249963E-2</v>
      </c>
      <c r="E324" s="37">
        <v>68.900000000000006</v>
      </c>
      <c r="F324" s="37">
        <v>68.16</v>
      </c>
      <c r="G324" s="37">
        <v>69.150000000000006</v>
      </c>
      <c r="H324" s="7">
        <v>3609707</v>
      </c>
      <c r="I324" s="37">
        <v>247038339.31999999</v>
      </c>
      <c r="J324" s="37">
        <v>19394407775.950001</v>
      </c>
    </row>
    <row r="325" spans="1:10" x14ac:dyDescent="0.2">
      <c r="A325" s="36">
        <v>45394</v>
      </c>
      <c r="B325" s="37">
        <v>69.09</v>
      </c>
      <c r="C325" s="38">
        <v>1.39</v>
      </c>
      <c r="D325" s="39">
        <v>2.0531757754800602E-2</v>
      </c>
      <c r="E325" s="37">
        <v>68.55</v>
      </c>
      <c r="F325" s="37">
        <v>68.48</v>
      </c>
      <c r="G325" s="37">
        <v>69.319999999999993</v>
      </c>
      <c r="H325" s="7">
        <v>3391229</v>
      </c>
      <c r="I325" s="37">
        <v>234031257.27000001</v>
      </c>
      <c r="J325" s="37">
        <v>19641446115.27</v>
      </c>
    </row>
    <row r="326" spans="1:10" x14ac:dyDescent="0.2">
      <c r="A326" s="36">
        <v>45393</v>
      </c>
      <c r="B326" s="37">
        <v>67.7</v>
      </c>
      <c r="C326" s="38">
        <v>-0.37999999999999501</v>
      </c>
      <c r="D326" s="39">
        <v>-5.5816686251468203E-3</v>
      </c>
      <c r="E326" s="37">
        <v>68.400000000000006</v>
      </c>
      <c r="F326" s="37">
        <v>67.510000000000005</v>
      </c>
      <c r="G326" s="37">
        <v>69.099999999999994</v>
      </c>
      <c r="H326" s="7">
        <v>3406929</v>
      </c>
      <c r="I326" s="37">
        <v>232530570.36000001</v>
      </c>
      <c r="J326" s="37">
        <v>19407414858</v>
      </c>
    </row>
    <row r="327" spans="1:10" x14ac:dyDescent="0.2">
      <c r="A327" s="36">
        <v>45392</v>
      </c>
      <c r="B327" s="37">
        <v>68.08</v>
      </c>
      <c r="C327" s="38">
        <v>0.67999999999999305</v>
      </c>
      <c r="D327" s="39">
        <v>1.0089020771513199E-2</v>
      </c>
      <c r="E327" s="37">
        <v>67.86</v>
      </c>
      <c r="F327" s="37">
        <v>67.3</v>
      </c>
      <c r="G327" s="37">
        <v>68.3</v>
      </c>
      <c r="H327" s="7">
        <v>3069874</v>
      </c>
      <c r="I327" s="37">
        <v>208641067.05000001</v>
      </c>
      <c r="J327" s="37">
        <v>19639945428.360001</v>
      </c>
    </row>
    <row r="328" spans="1:10" x14ac:dyDescent="0.2">
      <c r="A328" s="36">
        <v>45391</v>
      </c>
      <c r="B328" s="37">
        <v>67.400000000000006</v>
      </c>
      <c r="C328" s="38">
        <v>-0.53000000000000103</v>
      </c>
      <c r="D328" s="39">
        <v>-7.8021492713087198E-3</v>
      </c>
      <c r="E328" s="37">
        <v>67.73</v>
      </c>
      <c r="F328" s="37">
        <v>67.180000000000007</v>
      </c>
      <c r="G328" s="37">
        <v>68.09</v>
      </c>
      <c r="H328" s="7">
        <v>3013797</v>
      </c>
      <c r="I328" s="37">
        <v>203823361.55500001</v>
      </c>
      <c r="J328" s="37">
        <v>19431304361.310001</v>
      </c>
    </row>
    <row r="329" spans="1:10" x14ac:dyDescent="0.2">
      <c r="A329" s="36">
        <v>45390</v>
      </c>
      <c r="B329" s="37">
        <v>67.930000000000007</v>
      </c>
      <c r="C329" s="38">
        <v>1.1300000000000101</v>
      </c>
      <c r="D329" s="39">
        <v>1.69161676646708E-2</v>
      </c>
      <c r="E329" s="37">
        <v>66.73</v>
      </c>
      <c r="F329" s="37">
        <v>66.680000000000007</v>
      </c>
      <c r="G329" s="37">
        <v>68.11</v>
      </c>
      <c r="H329" s="7">
        <v>3533695</v>
      </c>
      <c r="I329" s="37">
        <v>239275205.90000001</v>
      </c>
      <c r="J329" s="37">
        <v>19635127722.865002</v>
      </c>
    </row>
    <row r="330" spans="1:10" x14ac:dyDescent="0.2">
      <c r="A330" s="36">
        <v>45387</v>
      </c>
      <c r="B330" s="37">
        <v>66.8</v>
      </c>
      <c r="C330" s="38">
        <v>-0.25</v>
      </c>
      <c r="D330" s="39">
        <v>-3.7285607755406401E-3</v>
      </c>
      <c r="E330" s="37">
        <v>67.19</v>
      </c>
      <c r="F330" s="37">
        <v>66.739999999999995</v>
      </c>
      <c r="G330" s="37">
        <v>67.38</v>
      </c>
      <c r="H330" s="7">
        <v>3537494</v>
      </c>
      <c r="I330" s="37">
        <v>236901147.34999999</v>
      </c>
      <c r="J330" s="37">
        <v>19395852516.965</v>
      </c>
    </row>
    <row r="331" spans="1:10" x14ac:dyDescent="0.2">
      <c r="A331" s="36">
        <v>45386</v>
      </c>
      <c r="B331" s="37">
        <v>67.05</v>
      </c>
      <c r="C331" s="38">
        <v>0.39000000000000101</v>
      </c>
      <c r="D331" s="39">
        <v>5.85058505850586E-3</v>
      </c>
      <c r="E331" s="37">
        <v>66.569999999999993</v>
      </c>
      <c r="F331" s="37">
        <v>66.5</v>
      </c>
      <c r="G331" s="37">
        <v>67.19</v>
      </c>
      <c r="H331" s="7">
        <v>3487338</v>
      </c>
      <c r="I331" s="37">
        <v>233624424.56999999</v>
      </c>
      <c r="J331" s="37">
        <v>19632753664.314999</v>
      </c>
    </row>
    <row r="332" spans="1:10" x14ac:dyDescent="0.2">
      <c r="A332" s="36">
        <v>45385</v>
      </c>
      <c r="B332" s="37">
        <v>66.66</v>
      </c>
      <c r="C332" s="38">
        <v>0.70000000000000295</v>
      </c>
      <c r="D332" s="39">
        <v>1.06124924196483E-2</v>
      </c>
      <c r="E332" s="37">
        <v>66.290000000000006</v>
      </c>
      <c r="F332" s="37">
        <v>65.98</v>
      </c>
      <c r="G332" s="37">
        <v>66.760000000000005</v>
      </c>
      <c r="H332" s="7">
        <v>3604306</v>
      </c>
      <c r="I332" s="37">
        <v>239699529.06999999</v>
      </c>
      <c r="J332" s="37">
        <v>19399129239.744999</v>
      </c>
    </row>
    <row r="333" spans="1:10" x14ac:dyDescent="0.2">
      <c r="A333" s="36">
        <v>45384</v>
      </c>
      <c r="B333" s="37">
        <v>65.959999999999994</v>
      </c>
      <c r="C333" s="38">
        <v>2.48999999999999</v>
      </c>
      <c r="D333" s="39">
        <v>3.9231132818654403E-2</v>
      </c>
      <c r="E333" s="37">
        <v>64.2</v>
      </c>
      <c r="F333" s="37">
        <v>64.2</v>
      </c>
      <c r="G333" s="37">
        <v>66.06</v>
      </c>
      <c r="H333" s="7">
        <v>6167933</v>
      </c>
      <c r="I333" s="37">
        <v>404622863.89999998</v>
      </c>
      <c r="J333" s="37">
        <v>19159429710.674999</v>
      </c>
    </row>
    <row r="334" spans="1:10" x14ac:dyDescent="0.2">
      <c r="A334" s="36">
        <v>45379</v>
      </c>
      <c r="B334" s="37">
        <v>63.47</v>
      </c>
      <c r="C334" s="38">
        <v>0.43</v>
      </c>
      <c r="D334" s="39">
        <v>6.8210659898477102E-3</v>
      </c>
      <c r="E334" s="37">
        <v>63.39</v>
      </c>
      <c r="F334" s="37">
        <v>63.18</v>
      </c>
      <c r="G334" s="37">
        <v>63.66</v>
      </c>
      <c r="H334" s="7">
        <v>3452878</v>
      </c>
      <c r="I334" s="37">
        <v>219069789.68000001</v>
      </c>
      <c r="J334" s="37">
        <v>18754806846.775002</v>
      </c>
    </row>
    <row r="335" spans="1:10" x14ac:dyDescent="0.2">
      <c r="A335" s="36">
        <v>45378</v>
      </c>
      <c r="B335" s="37">
        <v>63.04</v>
      </c>
      <c r="C335" s="38">
        <v>6.0000000000002301E-2</v>
      </c>
      <c r="D335" s="39">
        <v>9.5268339155290995E-4</v>
      </c>
      <c r="E335" s="37">
        <v>62.6</v>
      </c>
      <c r="F335" s="37">
        <v>62.29</v>
      </c>
      <c r="G335" s="37">
        <v>63.46</v>
      </c>
      <c r="H335" s="7">
        <v>2687714</v>
      </c>
      <c r="I335" s="37">
        <v>169237146.58000001</v>
      </c>
      <c r="J335" s="37">
        <v>18535737057.095001</v>
      </c>
    </row>
    <row r="336" spans="1:10" x14ac:dyDescent="0.2">
      <c r="A336" s="36">
        <v>45377</v>
      </c>
      <c r="B336" s="37">
        <v>62.98</v>
      </c>
      <c r="C336" s="38">
        <v>-0.25</v>
      </c>
      <c r="D336" s="39">
        <v>-3.9538193895302899E-3</v>
      </c>
      <c r="E336" s="37">
        <v>63</v>
      </c>
      <c r="F336" s="37">
        <v>62.76</v>
      </c>
      <c r="G336" s="37">
        <v>63.48</v>
      </c>
      <c r="H336" s="7">
        <v>2681684</v>
      </c>
      <c r="I336" s="37">
        <v>169020963.30000001</v>
      </c>
      <c r="J336" s="37">
        <v>18366499910.514999</v>
      </c>
    </row>
    <row r="337" spans="1:10" x14ac:dyDescent="0.2">
      <c r="A337" s="36">
        <v>45376</v>
      </c>
      <c r="B337" s="37">
        <v>63.23</v>
      </c>
      <c r="C337" s="38">
        <v>0.37999999999999501</v>
      </c>
      <c r="D337" s="39">
        <v>6.0461416070007202E-3</v>
      </c>
      <c r="E337" s="37">
        <v>62.75</v>
      </c>
      <c r="F337" s="37">
        <v>62.72</v>
      </c>
      <c r="G337" s="37">
        <v>63.38</v>
      </c>
      <c r="H337" s="7">
        <v>2815602</v>
      </c>
      <c r="I337" s="37">
        <v>177780976.84</v>
      </c>
      <c r="J337" s="37">
        <v>18535520873.814999</v>
      </c>
    </row>
    <row r="338" spans="1:10" x14ac:dyDescent="0.2">
      <c r="A338" s="36">
        <v>45373</v>
      </c>
      <c r="B338" s="37">
        <v>62.85</v>
      </c>
      <c r="C338" s="38">
        <v>-7.0000000000000298E-2</v>
      </c>
      <c r="D338" s="39">
        <v>-1.11252383979657E-3</v>
      </c>
      <c r="E338" s="37">
        <v>62.7</v>
      </c>
      <c r="F338" s="37">
        <v>62.51</v>
      </c>
      <c r="G338" s="37">
        <v>63.24</v>
      </c>
      <c r="H338" s="7">
        <v>2400377</v>
      </c>
      <c r="I338" s="37">
        <v>150923699.40000001</v>
      </c>
      <c r="J338" s="37">
        <v>18357739896.974998</v>
      </c>
    </row>
    <row r="339" spans="1:10" x14ac:dyDescent="0.2">
      <c r="A339" s="36">
        <v>45372</v>
      </c>
      <c r="B339" s="37">
        <v>62.92</v>
      </c>
      <c r="C339" s="38">
        <v>-0.28000000000000103</v>
      </c>
      <c r="D339" s="39">
        <v>-4.4303797468354597E-3</v>
      </c>
      <c r="E339" s="37">
        <v>63.5</v>
      </c>
      <c r="F339" s="37">
        <v>62.77</v>
      </c>
      <c r="G339" s="37">
        <v>63.77</v>
      </c>
      <c r="H339" s="7">
        <v>3750719</v>
      </c>
      <c r="I339" s="37">
        <v>236560839.44</v>
      </c>
      <c r="J339" s="37">
        <v>18508663596.375</v>
      </c>
    </row>
    <row r="340" spans="1:10" x14ac:dyDescent="0.2">
      <c r="A340" s="36">
        <v>45371</v>
      </c>
      <c r="B340" s="37">
        <v>63.2</v>
      </c>
      <c r="C340" s="38">
        <v>-1.0999999999999901</v>
      </c>
      <c r="D340" s="39">
        <v>-1.71073094867806E-2</v>
      </c>
      <c r="E340" s="37">
        <v>63.35</v>
      </c>
      <c r="F340" s="37">
        <v>62.96</v>
      </c>
      <c r="G340" s="37">
        <v>63.57</v>
      </c>
      <c r="H340" s="7">
        <v>4243839</v>
      </c>
      <c r="I340" s="37">
        <v>268253698.78</v>
      </c>
      <c r="J340" s="37">
        <v>18745224435.814999</v>
      </c>
    </row>
    <row r="341" spans="1:10" x14ac:dyDescent="0.2">
      <c r="A341" s="36">
        <v>45370</v>
      </c>
      <c r="B341" s="37">
        <v>64.3</v>
      </c>
      <c r="C341" s="38">
        <v>1.6699999999999899</v>
      </c>
      <c r="D341" s="39">
        <v>2.6664537761456102E-2</v>
      </c>
      <c r="E341" s="37">
        <v>62.99</v>
      </c>
      <c r="F341" s="37">
        <v>62.81</v>
      </c>
      <c r="G341" s="37">
        <v>64.42</v>
      </c>
      <c r="H341" s="7">
        <v>4728370</v>
      </c>
      <c r="I341" s="37">
        <v>302654145.87</v>
      </c>
      <c r="J341" s="37">
        <v>19013478134.595001</v>
      </c>
    </row>
    <row r="342" spans="1:10" x14ac:dyDescent="0.2">
      <c r="A342" s="36">
        <v>45369</v>
      </c>
      <c r="B342" s="37">
        <v>62.63</v>
      </c>
      <c r="C342" s="38">
        <v>0.15000000000000599</v>
      </c>
      <c r="D342" s="39">
        <v>2.4007682458387601E-3</v>
      </c>
      <c r="E342" s="37">
        <v>62.48</v>
      </c>
      <c r="F342" s="37">
        <v>62.37</v>
      </c>
      <c r="G342" s="37">
        <v>63</v>
      </c>
      <c r="H342" s="7">
        <v>3014932</v>
      </c>
      <c r="I342" s="37">
        <v>188829321.02000001</v>
      </c>
      <c r="J342" s="37">
        <v>18710823988.724998</v>
      </c>
    </row>
    <row r="343" spans="1:10" x14ac:dyDescent="0.2">
      <c r="A343" s="36">
        <v>45366</v>
      </c>
      <c r="B343" s="37">
        <v>62.48</v>
      </c>
      <c r="C343" s="38">
        <v>-0.23000000000000401</v>
      </c>
      <c r="D343" s="39">
        <v>-3.6676766066018802E-3</v>
      </c>
      <c r="E343" s="37">
        <v>62.73</v>
      </c>
      <c r="F343" s="37">
        <v>62.48</v>
      </c>
      <c r="G343" s="37">
        <v>63.42</v>
      </c>
      <c r="H343" s="7">
        <v>14595607</v>
      </c>
      <c r="I343" s="37">
        <v>914508520.22000003</v>
      </c>
      <c r="J343" s="37">
        <v>18521994667.705002</v>
      </c>
    </row>
    <row r="344" spans="1:10" x14ac:dyDescent="0.2">
      <c r="A344" s="36">
        <v>45365</v>
      </c>
      <c r="B344" s="37">
        <v>62.71</v>
      </c>
      <c r="C344" s="38">
        <v>0.96999999999999897</v>
      </c>
      <c r="D344" s="39">
        <v>1.5711046323291199E-2</v>
      </c>
      <c r="E344" s="37">
        <v>61.91</v>
      </c>
      <c r="F344" s="37">
        <v>61.76</v>
      </c>
      <c r="G344" s="37">
        <v>62.75</v>
      </c>
      <c r="H344" s="7">
        <v>6905212</v>
      </c>
      <c r="I344" s="37">
        <v>432066692.51999998</v>
      </c>
      <c r="J344" s="37">
        <v>19436503187.924999</v>
      </c>
    </row>
    <row r="345" spans="1:10" x14ac:dyDescent="0.2">
      <c r="A345" s="36">
        <v>45364</v>
      </c>
      <c r="B345" s="37">
        <v>61.74</v>
      </c>
      <c r="C345" s="38">
        <v>1.07</v>
      </c>
      <c r="D345" s="39">
        <v>1.7636393604746999E-2</v>
      </c>
      <c r="E345" s="37">
        <v>60.69</v>
      </c>
      <c r="F345" s="37">
        <v>60.53</v>
      </c>
      <c r="G345" s="37">
        <v>61.87</v>
      </c>
      <c r="H345" s="7">
        <v>4217299</v>
      </c>
      <c r="I345" s="37">
        <v>259628795.56999999</v>
      </c>
      <c r="J345" s="37">
        <v>19004436495.404999</v>
      </c>
    </row>
    <row r="346" spans="1:10" x14ac:dyDescent="0.2">
      <c r="A346" s="36">
        <v>45363</v>
      </c>
      <c r="B346" s="37">
        <v>60.67</v>
      </c>
      <c r="C346" s="38">
        <v>0.53999999999999904</v>
      </c>
      <c r="D346" s="39">
        <v>8.9805421586562299E-3</v>
      </c>
      <c r="E346" s="37">
        <v>60.62</v>
      </c>
      <c r="F346" s="37">
        <v>60.31</v>
      </c>
      <c r="G346" s="37">
        <v>60.9</v>
      </c>
      <c r="H346" s="7">
        <v>3505196</v>
      </c>
      <c r="I346" s="37">
        <v>212596387.84999999</v>
      </c>
      <c r="J346" s="37">
        <v>18744807699.834999</v>
      </c>
    </row>
    <row r="347" spans="1:10" x14ac:dyDescent="0.2">
      <c r="A347" s="36">
        <v>45362</v>
      </c>
      <c r="B347" s="37">
        <v>60.13</v>
      </c>
      <c r="C347" s="38">
        <v>8.00000000000054E-2</v>
      </c>
      <c r="D347" s="39">
        <v>1.3322231473772801E-3</v>
      </c>
      <c r="E347" s="37">
        <v>59.87</v>
      </c>
      <c r="F347" s="37">
        <v>59.77</v>
      </c>
      <c r="G347" s="37">
        <v>60.29</v>
      </c>
      <c r="H347" s="7">
        <v>2712053</v>
      </c>
      <c r="I347" s="37">
        <v>162935286.93000001</v>
      </c>
      <c r="J347" s="37">
        <v>18532211311.985001</v>
      </c>
    </row>
    <row r="348" spans="1:10" x14ac:dyDescent="0.2">
      <c r="A348" s="36">
        <v>45359</v>
      </c>
      <c r="B348" s="37">
        <v>60.05</v>
      </c>
      <c r="C348" s="38">
        <v>0.12999999999999501</v>
      </c>
      <c r="D348" s="39">
        <v>2.16955941254999E-3</v>
      </c>
      <c r="E348" s="37">
        <v>60.21</v>
      </c>
      <c r="F348" s="37">
        <v>60.04</v>
      </c>
      <c r="G348" s="37">
        <v>60.73</v>
      </c>
      <c r="H348" s="7">
        <v>3278520</v>
      </c>
      <c r="I348" s="37">
        <v>197479247.50999999</v>
      </c>
      <c r="J348" s="37">
        <v>18369276025.055</v>
      </c>
    </row>
    <row r="349" spans="1:10" x14ac:dyDescent="0.2">
      <c r="A349" s="36">
        <v>45358</v>
      </c>
      <c r="B349" s="37">
        <v>59.92</v>
      </c>
      <c r="C349" s="38">
        <v>-5.9999999999995203E-2</v>
      </c>
      <c r="D349" s="39">
        <v>-1.00033344448141E-3</v>
      </c>
      <c r="E349" s="37">
        <v>59.68</v>
      </c>
      <c r="F349" s="37">
        <v>59.53</v>
      </c>
      <c r="G349" s="37">
        <v>60.21</v>
      </c>
      <c r="H349" s="7">
        <v>3151539</v>
      </c>
      <c r="I349" s="37">
        <v>188706377.41</v>
      </c>
      <c r="J349" s="37">
        <v>18171796777.544998</v>
      </c>
    </row>
    <row r="350" spans="1:10" x14ac:dyDescent="0.2">
      <c r="A350" s="36">
        <v>45357</v>
      </c>
      <c r="B350" s="37">
        <v>59.98</v>
      </c>
      <c r="C350" s="38">
        <v>0.82</v>
      </c>
      <c r="D350" s="39">
        <v>1.38607167004733E-2</v>
      </c>
      <c r="E350" s="37">
        <v>59.26</v>
      </c>
      <c r="F350" s="37">
        <v>59.18</v>
      </c>
      <c r="G350" s="37">
        <v>60.25</v>
      </c>
      <c r="H350" s="7">
        <v>3491791</v>
      </c>
      <c r="I350" s="37">
        <v>209109001.21000001</v>
      </c>
      <c r="J350" s="37">
        <v>18360503154.955002</v>
      </c>
    </row>
    <row r="351" spans="1:10" x14ac:dyDescent="0.2">
      <c r="A351" s="36">
        <v>45356</v>
      </c>
      <c r="B351" s="37">
        <v>59.16</v>
      </c>
      <c r="C351" s="38">
        <v>-0.23000000000000401</v>
      </c>
      <c r="D351" s="39">
        <v>-3.8727058427345299E-3</v>
      </c>
      <c r="E351" s="37">
        <v>59.05</v>
      </c>
      <c r="F351" s="37">
        <v>58.71</v>
      </c>
      <c r="G351" s="37">
        <v>59.29</v>
      </c>
      <c r="H351" s="7">
        <v>3098188</v>
      </c>
      <c r="I351" s="37">
        <v>183085704.90000001</v>
      </c>
      <c r="J351" s="37">
        <v>18151394153.744999</v>
      </c>
    </row>
    <row r="352" spans="1:10" x14ac:dyDescent="0.2">
      <c r="A352" s="36">
        <v>45355</v>
      </c>
      <c r="B352" s="37">
        <v>59.39</v>
      </c>
      <c r="C352" s="38">
        <v>-0.40999999999999698</v>
      </c>
      <c r="D352" s="39">
        <v>-6.8561872909698399E-3</v>
      </c>
      <c r="E352" s="37">
        <v>59.49</v>
      </c>
      <c r="F352" s="37">
        <v>59.23</v>
      </c>
      <c r="G352" s="37">
        <v>60.04</v>
      </c>
      <c r="H352" s="7">
        <v>2741093</v>
      </c>
      <c r="I352" s="37">
        <v>163102003.52000001</v>
      </c>
      <c r="J352" s="37">
        <v>18334479858.645</v>
      </c>
    </row>
    <row r="353" spans="1:10" x14ac:dyDescent="0.2">
      <c r="A353" s="36">
        <v>45352</v>
      </c>
      <c r="B353" s="37">
        <v>59.8</v>
      </c>
      <c r="C353" s="38">
        <v>0.80999999999999495</v>
      </c>
      <c r="D353" s="39">
        <v>1.3731140871334001E-2</v>
      </c>
      <c r="E353" s="37">
        <v>59.22</v>
      </c>
      <c r="F353" s="37">
        <v>59.14</v>
      </c>
      <c r="G353" s="37">
        <v>59.84</v>
      </c>
      <c r="H353" s="7">
        <v>3010134</v>
      </c>
      <c r="I353" s="37">
        <v>179358763.59</v>
      </c>
      <c r="J353" s="37">
        <v>18497581862.165001</v>
      </c>
    </row>
    <row r="354" spans="1:10" x14ac:dyDescent="0.2">
      <c r="A354" s="36">
        <v>45351</v>
      </c>
      <c r="B354" s="37">
        <v>58.99</v>
      </c>
      <c r="C354" s="38">
        <v>-0.40999999999999698</v>
      </c>
      <c r="D354" s="39">
        <v>-6.9023569023568404E-3</v>
      </c>
      <c r="E354" s="37">
        <v>59.14</v>
      </c>
      <c r="F354" s="37">
        <v>58.99</v>
      </c>
      <c r="G354" s="37">
        <v>59.61</v>
      </c>
      <c r="H354" s="7">
        <v>14240651</v>
      </c>
      <c r="I354" s="37">
        <v>840544493.94000006</v>
      </c>
      <c r="J354" s="37">
        <v>18318223098.575001</v>
      </c>
    </row>
    <row r="355" spans="1:10" x14ac:dyDescent="0.2">
      <c r="A355" s="36">
        <v>45350</v>
      </c>
      <c r="B355" s="37">
        <v>59.4</v>
      </c>
      <c r="C355" s="38">
        <v>-0.100000000000001</v>
      </c>
      <c r="D355" s="39">
        <v>-1.68067226890759E-3</v>
      </c>
      <c r="E355" s="37">
        <v>59.44</v>
      </c>
      <c r="F355" s="37">
        <v>59.08</v>
      </c>
      <c r="G355" s="37">
        <v>59.67</v>
      </c>
      <c r="H355" s="7">
        <v>2786832</v>
      </c>
      <c r="I355" s="37">
        <v>165425036.02000001</v>
      </c>
      <c r="J355" s="37">
        <v>19158767592.514999</v>
      </c>
    </row>
    <row r="356" spans="1:10" x14ac:dyDescent="0.2">
      <c r="A356" s="36">
        <v>45349</v>
      </c>
      <c r="B356" s="37">
        <v>59.5</v>
      </c>
      <c r="C356" s="38">
        <v>0.310000000000002</v>
      </c>
      <c r="D356" s="39">
        <v>5.2373711775638198E-3</v>
      </c>
      <c r="E356" s="37">
        <v>59.08</v>
      </c>
      <c r="F356" s="37">
        <v>59.05</v>
      </c>
      <c r="G356" s="37">
        <v>59.89</v>
      </c>
      <c r="H356" s="7">
        <v>2365829</v>
      </c>
      <c r="I356" s="37">
        <v>140762021.43000001</v>
      </c>
      <c r="J356" s="37">
        <v>19324192628.535</v>
      </c>
    </row>
    <row r="357" spans="1:10" x14ac:dyDescent="0.2">
      <c r="A357" s="36">
        <v>45348</v>
      </c>
      <c r="B357" s="37">
        <v>59.19</v>
      </c>
      <c r="C357" s="38">
        <v>-0.46999999999999897</v>
      </c>
      <c r="D357" s="39">
        <v>-7.87797519275895E-3</v>
      </c>
      <c r="E357" s="37">
        <v>59.18</v>
      </c>
      <c r="F357" s="37">
        <v>58.57</v>
      </c>
      <c r="G357" s="37">
        <v>59.27</v>
      </c>
      <c r="H357" s="7">
        <v>2855778</v>
      </c>
      <c r="I357" s="37">
        <v>168485900.84999999</v>
      </c>
      <c r="J357" s="37">
        <v>19183430607.105</v>
      </c>
    </row>
    <row r="358" spans="1:10" x14ac:dyDescent="0.2">
      <c r="A358" s="36">
        <v>45345</v>
      </c>
      <c r="B358" s="37">
        <v>59.66</v>
      </c>
      <c r="C358" s="38">
        <v>0.52999999999999403</v>
      </c>
      <c r="D358" s="39">
        <v>8.9633012007440203E-3</v>
      </c>
      <c r="E358" s="37">
        <v>59.11</v>
      </c>
      <c r="F358" s="37">
        <v>58.93</v>
      </c>
      <c r="G358" s="37">
        <v>59.72</v>
      </c>
      <c r="H358" s="7">
        <v>3264682</v>
      </c>
      <c r="I358" s="37">
        <v>194238301.02000001</v>
      </c>
      <c r="J358" s="37">
        <v>19351916507.955002</v>
      </c>
    </row>
    <row r="359" spans="1:10" x14ac:dyDescent="0.2">
      <c r="A359" s="36">
        <v>45344</v>
      </c>
      <c r="B359" s="37">
        <v>59.13</v>
      </c>
      <c r="C359" s="38">
        <v>0.21000000000000099</v>
      </c>
      <c r="D359" s="39">
        <v>3.56415478615073E-3</v>
      </c>
      <c r="E359" s="37">
        <v>59.22</v>
      </c>
      <c r="F359" s="37">
        <v>58.78</v>
      </c>
      <c r="G359" s="37">
        <v>59.76</v>
      </c>
      <c r="H359" s="7">
        <v>3543583</v>
      </c>
      <c r="I359" s="37">
        <v>209851437.49000001</v>
      </c>
      <c r="J359" s="37">
        <v>19157678206.935001</v>
      </c>
    </row>
    <row r="360" spans="1:10" x14ac:dyDescent="0.2">
      <c r="A360" s="36">
        <v>45343</v>
      </c>
      <c r="B360" s="37">
        <v>58.92</v>
      </c>
      <c r="C360" s="38">
        <v>0.32</v>
      </c>
      <c r="D360" s="39">
        <v>5.4607508532423304E-3</v>
      </c>
      <c r="E360" s="37">
        <v>58.5</v>
      </c>
      <c r="F360" s="37">
        <v>58.32</v>
      </c>
      <c r="G360" s="37">
        <v>59.13</v>
      </c>
      <c r="H360" s="7">
        <v>3222466</v>
      </c>
      <c r="I360" s="37">
        <v>189647897.59999999</v>
      </c>
      <c r="J360" s="37">
        <v>18947826769.445</v>
      </c>
    </row>
    <row r="361" spans="1:10" x14ac:dyDescent="0.2">
      <c r="A361" s="36">
        <v>45342</v>
      </c>
      <c r="B361" s="37">
        <v>58.6</v>
      </c>
      <c r="C361" s="38">
        <v>-1.0900000000000001</v>
      </c>
      <c r="D361" s="39">
        <v>-1.8261015245434699E-2</v>
      </c>
      <c r="E361" s="37">
        <v>59.46</v>
      </c>
      <c r="F361" s="37">
        <v>58.58</v>
      </c>
      <c r="G361" s="37">
        <v>59.66</v>
      </c>
      <c r="H361" s="7">
        <v>3442884</v>
      </c>
      <c r="I361" s="37">
        <v>202659606.13999999</v>
      </c>
      <c r="J361" s="37">
        <v>18758178871.845001</v>
      </c>
    </row>
    <row r="362" spans="1:10" x14ac:dyDescent="0.2">
      <c r="A362" s="36">
        <v>45341</v>
      </c>
      <c r="B362" s="37">
        <v>59.69</v>
      </c>
      <c r="C362" s="38">
        <v>-0.20000000000000301</v>
      </c>
      <c r="D362" s="39">
        <v>-3.3394556687260401E-3</v>
      </c>
      <c r="E362" s="37">
        <v>60.08</v>
      </c>
      <c r="F362" s="37">
        <v>59.48</v>
      </c>
      <c r="G362" s="37">
        <v>60.24</v>
      </c>
      <c r="H362" s="7">
        <v>2312753</v>
      </c>
      <c r="I362" s="37">
        <v>138258767.69999999</v>
      </c>
      <c r="J362" s="37">
        <v>18960838477.985001</v>
      </c>
    </row>
    <row r="363" spans="1:10" x14ac:dyDescent="0.2">
      <c r="A363" s="36">
        <v>45338</v>
      </c>
      <c r="B363" s="37">
        <v>59.89</v>
      </c>
      <c r="C363" s="38">
        <v>0.14000000000000101</v>
      </c>
      <c r="D363" s="39">
        <v>2.3430962343096301E-3</v>
      </c>
      <c r="E363" s="37">
        <v>60.31</v>
      </c>
      <c r="F363" s="37">
        <v>59.56</v>
      </c>
      <c r="G363" s="37">
        <v>60.42</v>
      </c>
      <c r="H363" s="7">
        <v>4848959</v>
      </c>
      <c r="I363" s="37">
        <v>290488595.49000001</v>
      </c>
      <c r="J363" s="37">
        <v>19099097245.685001</v>
      </c>
    </row>
    <row r="364" spans="1:10" x14ac:dyDescent="0.2">
      <c r="A364" s="36">
        <v>45337</v>
      </c>
      <c r="B364" s="37">
        <v>59.75</v>
      </c>
      <c r="C364" s="38">
        <v>-0.67000000000000204</v>
      </c>
      <c r="D364" s="39">
        <v>-1.1089043363124799E-2</v>
      </c>
      <c r="E364" s="37">
        <v>59.75</v>
      </c>
      <c r="F364" s="37">
        <v>58.67</v>
      </c>
      <c r="G364" s="37">
        <v>60.24</v>
      </c>
      <c r="H364" s="7">
        <v>5495770</v>
      </c>
      <c r="I364" s="37">
        <v>327011898.86000001</v>
      </c>
      <c r="J364" s="37">
        <v>18808608650.195</v>
      </c>
    </row>
    <row r="365" spans="1:10" x14ac:dyDescent="0.2">
      <c r="A365" s="36">
        <v>45336</v>
      </c>
      <c r="B365" s="37">
        <v>60.42</v>
      </c>
      <c r="C365" s="38">
        <v>0.12000000000000501</v>
      </c>
      <c r="D365" s="39">
        <v>1.9900497512438599E-3</v>
      </c>
      <c r="E365" s="37">
        <v>60.43</v>
      </c>
      <c r="F365" s="37">
        <v>60.06</v>
      </c>
      <c r="G365" s="37">
        <v>60.69</v>
      </c>
      <c r="H365" s="7">
        <v>2957326</v>
      </c>
      <c r="I365" s="37">
        <v>178606245.72</v>
      </c>
      <c r="J365" s="37">
        <v>19135620549.055</v>
      </c>
    </row>
    <row r="366" spans="1:10" x14ac:dyDescent="0.2">
      <c r="A366" s="36">
        <v>45335</v>
      </c>
      <c r="B366" s="37">
        <v>60.3</v>
      </c>
      <c r="C366" s="38">
        <v>0.47999999999999698</v>
      </c>
      <c r="D366" s="39">
        <v>8.0240722166498996E-3</v>
      </c>
      <c r="E366" s="37">
        <v>59.97</v>
      </c>
      <c r="F366" s="37">
        <v>59.57</v>
      </c>
      <c r="G366" s="37">
        <v>60.91</v>
      </c>
      <c r="H366" s="7">
        <v>3140127</v>
      </c>
      <c r="I366" s="37">
        <v>189444086.90000001</v>
      </c>
      <c r="J366" s="37">
        <v>18957014303.334999</v>
      </c>
    </row>
    <row r="367" spans="1:10" x14ac:dyDescent="0.2">
      <c r="A367" s="36">
        <v>45334</v>
      </c>
      <c r="B367" s="37">
        <v>59.82</v>
      </c>
      <c r="C367" s="38">
        <v>0.100000000000001</v>
      </c>
      <c r="D367" s="39">
        <v>1.67448091091764E-3</v>
      </c>
      <c r="E367" s="37">
        <v>59.75</v>
      </c>
      <c r="F367" s="37">
        <v>59.46</v>
      </c>
      <c r="G367" s="37">
        <v>60.09</v>
      </c>
      <c r="H367" s="7">
        <v>3055670</v>
      </c>
      <c r="I367" s="37">
        <v>182811940.97</v>
      </c>
      <c r="J367" s="37">
        <v>18767570216.435001</v>
      </c>
    </row>
    <row r="368" spans="1:10" x14ac:dyDescent="0.2">
      <c r="A368" s="36">
        <v>45331</v>
      </c>
      <c r="B368" s="37">
        <v>59.72</v>
      </c>
      <c r="C368" s="38">
        <v>0.53999999999999904</v>
      </c>
      <c r="D368" s="39">
        <v>9.1247042919905194E-3</v>
      </c>
      <c r="E368" s="37">
        <v>59.42</v>
      </c>
      <c r="F368" s="37">
        <v>59.27</v>
      </c>
      <c r="G368" s="37">
        <v>59.9</v>
      </c>
      <c r="H368" s="7">
        <v>3136947</v>
      </c>
      <c r="I368" s="37">
        <v>187121385.96000001</v>
      </c>
      <c r="J368" s="37">
        <v>18584758275.465</v>
      </c>
    </row>
    <row r="369" spans="1:10" x14ac:dyDescent="0.2">
      <c r="A369" s="36">
        <v>45330</v>
      </c>
      <c r="B369" s="37">
        <v>59.18</v>
      </c>
      <c r="C369" s="38">
        <v>0.78999999999999904</v>
      </c>
      <c r="D369" s="39">
        <v>1.3529713992121901E-2</v>
      </c>
      <c r="E369" s="37">
        <v>58.3</v>
      </c>
      <c r="F369" s="37">
        <v>57.59</v>
      </c>
      <c r="G369" s="37">
        <v>59.3</v>
      </c>
      <c r="H369" s="7">
        <v>3394759</v>
      </c>
      <c r="I369" s="37">
        <v>199609337.08000001</v>
      </c>
      <c r="J369" s="37">
        <v>18397636889.505001</v>
      </c>
    </row>
    <row r="370" spans="1:10" x14ac:dyDescent="0.2">
      <c r="A370" s="36">
        <v>45329</v>
      </c>
      <c r="B370" s="37">
        <v>58.39</v>
      </c>
      <c r="C370" s="38">
        <v>-1.91</v>
      </c>
      <c r="D370" s="39">
        <v>-3.1674958540630099E-2</v>
      </c>
      <c r="E370" s="37">
        <v>58.5</v>
      </c>
      <c r="F370" s="37">
        <v>58.17</v>
      </c>
      <c r="G370" s="37">
        <v>59.97</v>
      </c>
      <c r="H370" s="7">
        <v>5782026</v>
      </c>
      <c r="I370" s="37">
        <v>339007115.74000001</v>
      </c>
      <c r="J370" s="37">
        <v>18198027552.424999</v>
      </c>
    </row>
    <row r="371" spans="1:10" x14ac:dyDescent="0.2">
      <c r="A371" s="36">
        <v>45328</v>
      </c>
      <c r="B371" s="37">
        <v>60.3</v>
      </c>
      <c r="C371" s="38">
        <v>1.08</v>
      </c>
      <c r="D371" s="39">
        <v>1.82370820668693E-2</v>
      </c>
      <c r="E371" s="37">
        <v>60.07</v>
      </c>
      <c r="F371" s="37">
        <v>59.97</v>
      </c>
      <c r="G371" s="37">
        <v>60.7</v>
      </c>
      <c r="H371" s="7">
        <v>4251414</v>
      </c>
      <c r="I371" s="37">
        <v>256477099.77000001</v>
      </c>
      <c r="J371" s="37">
        <v>18537034668.165001</v>
      </c>
    </row>
    <row r="372" spans="1:10" x14ac:dyDescent="0.2">
      <c r="A372" s="36">
        <v>45327</v>
      </c>
      <c r="B372" s="37">
        <v>59.22</v>
      </c>
      <c r="C372" s="38">
        <v>-0.57999999999999796</v>
      </c>
      <c r="D372" s="39">
        <v>-9.6989966555183701E-3</v>
      </c>
      <c r="E372" s="37">
        <v>59.6</v>
      </c>
      <c r="F372" s="37">
        <v>58.88</v>
      </c>
      <c r="G372" s="37">
        <v>59.78</v>
      </c>
      <c r="H372" s="7">
        <v>3591602</v>
      </c>
      <c r="I372" s="37">
        <v>212615021.28999999</v>
      </c>
      <c r="J372" s="37">
        <v>18280557568.395</v>
      </c>
    </row>
    <row r="373" spans="1:10" x14ac:dyDescent="0.2">
      <c r="A373" s="36">
        <v>45324</v>
      </c>
      <c r="B373" s="37">
        <v>59.8</v>
      </c>
      <c r="C373" s="38">
        <v>-0.78000000000000103</v>
      </c>
      <c r="D373" s="39">
        <v>-1.28755364806867E-2</v>
      </c>
      <c r="E373" s="37">
        <v>60.32</v>
      </c>
      <c r="F373" s="37">
        <v>59.55</v>
      </c>
      <c r="G373" s="37">
        <v>60.43</v>
      </c>
      <c r="H373" s="7">
        <v>3260710</v>
      </c>
      <c r="I373" s="37">
        <v>195082692.28999999</v>
      </c>
      <c r="J373" s="37">
        <v>18493172589.685001</v>
      </c>
    </row>
    <row r="374" spans="1:10" x14ac:dyDescent="0.2">
      <c r="A374" s="36">
        <v>45323</v>
      </c>
      <c r="B374" s="37">
        <v>60.58</v>
      </c>
      <c r="C374" s="38">
        <v>0.47999999999999698</v>
      </c>
      <c r="D374" s="39">
        <v>7.9866888519134292E-3</v>
      </c>
      <c r="E374" s="37">
        <v>60.81</v>
      </c>
      <c r="F374" s="37">
        <v>60.13</v>
      </c>
      <c r="G374" s="37">
        <v>61</v>
      </c>
      <c r="H374" s="7">
        <v>3477664</v>
      </c>
      <c r="I374" s="37">
        <v>210655488.30000001</v>
      </c>
      <c r="J374" s="37">
        <v>18688255281.974998</v>
      </c>
    </row>
    <row r="375" spans="1:10" x14ac:dyDescent="0.2">
      <c r="A375" s="36">
        <v>45322</v>
      </c>
      <c r="B375" s="37">
        <v>60.1</v>
      </c>
      <c r="C375" s="38">
        <v>-0.32999999999999802</v>
      </c>
      <c r="D375" s="39">
        <v>-5.4608638093661798E-3</v>
      </c>
      <c r="E375" s="37">
        <v>61</v>
      </c>
      <c r="F375" s="37">
        <v>60.1</v>
      </c>
      <c r="G375" s="37">
        <v>61.06</v>
      </c>
      <c r="H375" s="7">
        <v>5020356</v>
      </c>
      <c r="I375" s="37">
        <v>302747585.07999998</v>
      </c>
      <c r="J375" s="37">
        <v>18477599793.674999</v>
      </c>
    </row>
    <row r="376" spans="1:10" x14ac:dyDescent="0.2">
      <c r="A376" s="36">
        <v>45321</v>
      </c>
      <c r="B376" s="37">
        <v>60.43</v>
      </c>
      <c r="C376" s="38">
        <v>0.219999999999999</v>
      </c>
      <c r="D376" s="39">
        <v>3.6538780933399601E-3</v>
      </c>
      <c r="E376" s="37">
        <v>60.1</v>
      </c>
      <c r="F376" s="37">
        <v>59.98</v>
      </c>
      <c r="G376" s="37">
        <v>60.59</v>
      </c>
      <c r="H376" s="7">
        <v>2824518</v>
      </c>
      <c r="I376" s="37">
        <v>170508603.61000001</v>
      </c>
      <c r="J376" s="37">
        <v>18780347378.755001</v>
      </c>
    </row>
    <row r="377" spans="1:10" x14ac:dyDescent="0.2">
      <c r="A377" s="36">
        <v>45320</v>
      </c>
      <c r="B377" s="37">
        <v>60.21</v>
      </c>
      <c r="C377" s="38">
        <v>0.59000000000000297</v>
      </c>
      <c r="D377" s="39">
        <v>9.89600805098966E-3</v>
      </c>
      <c r="E377" s="37">
        <v>60.66</v>
      </c>
      <c r="F377" s="37">
        <v>59.94</v>
      </c>
      <c r="G377" s="37">
        <v>61.13</v>
      </c>
      <c r="H377" s="7">
        <v>3413933</v>
      </c>
      <c r="I377" s="37">
        <v>206310901.94</v>
      </c>
      <c r="J377" s="37">
        <v>18609838775.145</v>
      </c>
    </row>
    <row r="378" spans="1:10" x14ac:dyDescent="0.2">
      <c r="A378" s="36">
        <v>45317</v>
      </c>
      <c r="B378" s="37">
        <v>59.62</v>
      </c>
      <c r="C378" s="38">
        <v>0.68</v>
      </c>
      <c r="D378" s="39">
        <v>1.15371564302681E-2</v>
      </c>
      <c r="E378" s="37">
        <v>59.77</v>
      </c>
      <c r="F378" s="37">
        <v>59.52</v>
      </c>
      <c r="G378" s="37">
        <v>60.28</v>
      </c>
      <c r="H378" s="7">
        <v>3519412</v>
      </c>
      <c r="I378" s="37">
        <v>210501485.08000001</v>
      </c>
      <c r="J378" s="37">
        <v>18403527873.205002</v>
      </c>
    </row>
    <row r="379" spans="1:10" x14ac:dyDescent="0.2">
      <c r="A379" s="36">
        <v>45316</v>
      </c>
      <c r="B379" s="37">
        <v>58.94</v>
      </c>
      <c r="C379" s="38">
        <v>7.9999999999998295E-2</v>
      </c>
      <c r="D379" s="39">
        <v>1.3591573224600499E-3</v>
      </c>
      <c r="E379" s="37">
        <v>59.19</v>
      </c>
      <c r="F379" s="37">
        <v>58.71</v>
      </c>
      <c r="G379" s="37">
        <v>59.66</v>
      </c>
      <c r="H379" s="7">
        <v>3108343</v>
      </c>
      <c r="I379" s="37">
        <v>183546972.02000001</v>
      </c>
      <c r="J379" s="37">
        <v>18193026388.125</v>
      </c>
    </row>
    <row r="380" spans="1:10" x14ac:dyDescent="0.2">
      <c r="A380" s="36">
        <v>45315</v>
      </c>
      <c r="B380" s="37">
        <v>58.86</v>
      </c>
      <c r="C380" s="38">
        <v>0.74000000000000199</v>
      </c>
      <c r="D380" s="39">
        <v>1.27322780454233E-2</v>
      </c>
      <c r="E380" s="37">
        <v>58.14</v>
      </c>
      <c r="F380" s="37">
        <v>57.91</v>
      </c>
      <c r="G380" s="37">
        <v>59.01</v>
      </c>
      <c r="H380" s="7">
        <v>4325754</v>
      </c>
      <c r="I380" s="37">
        <v>253867144.81</v>
      </c>
      <c r="J380" s="37">
        <v>18009479416.105</v>
      </c>
    </row>
    <row r="381" spans="1:10" x14ac:dyDescent="0.2">
      <c r="A381" s="36">
        <v>45314</v>
      </c>
      <c r="B381" s="37">
        <v>58.12</v>
      </c>
      <c r="C381" s="38">
        <v>0.369999999999997</v>
      </c>
      <c r="D381" s="39">
        <v>6.4069264069263601E-3</v>
      </c>
      <c r="E381" s="37">
        <v>58.31</v>
      </c>
      <c r="F381" s="37">
        <v>57.76</v>
      </c>
      <c r="G381" s="37">
        <v>58.47</v>
      </c>
      <c r="H381" s="7">
        <v>3795632</v>
      </c>
      <c r="I381" s="37">
        <v>220475021.08000001</v>
      </c>
      <c r="J381" s="37">
        <v>17755612271.294998</v>
      </c>
    </row>
    <row r="382" spans="1:10" x14ac:dyDescent="0.2">
      <c r="A382" s="36">
        <v>45313</v>
      </c>
      <c r="B382" s="37">
        <v>57.75</v>
      </c>
      <c r="C382" s="38">
        <v>-0.53000000000000103</v>
      </c>
      <c r="D382" s="39">
        <v>-9.0940288263555401E-3</v>
      </c>
      <c r="E382" s="37">
        <v>58.38</v>
      </c>
      <c r="F382" s="37">
        <v>57.45</v>
      </c>
      <c r="G382" s="37">
        <v>58.76</v>
      </c>
      <c r="H382" s="7">
        <v>4019036</v>
      </c>
      <c r="I382" s="37">
        <v>232649051.63999999</v>
      </c>
      <c r="J382" s="37">
        <v>17535137250.215</v>
      </c>
    </row>
    <row r="383" spans="1:10" x14ac:dyDescent="0.2">
      <c r="A383" s="36">
        <v>45310</v>
      </c>
      <c r="B383" s="37">
        <v>58.28</v>
      </c>
      <c r="C383" s="38">
        <v>-0.22999999999999701</v>
      </c>
      <c r="D383" s="39">
        <v>-3.93095197402148E-3</v>
      </c>
      <c r="E383" s="37">
        <v>58.95</v>
      </c>
      <c r="F383" s="37">
        <v>58.27</v>
      </c>
      <c r="G383" s="37">
        <v>59.22</v>
      </c>
      <c r="H383" s="7">
        <v>3426875</v>
      </c>
      <c r="I383" s="37">
        <v>200356688.84</v>
      </c>
      <c r="J383" s="37">
        <v>17767786301.855</v>
      </c>
    </row>
    <row r="384" spans="1:10" x14ac:dyDescent="0.2">
      <c r="A384" s="36">
        <v>45309</v>
      </c>
      <c r="B384" s="37">
        <v>58.51</v>
      </c>
      <c r="C384" s="38">
        <v>0.25</v>
      </c>
      <c r="D384" s="39">
        <v>4.2911088225197399E-3</v>
      </c>
      <c r="E384" s="37">
        <v>58.07</v>
      </c>
      <c r="F384" s="37">
        <v>57.92</v>
      </c>
      <c r="G384" s="37">
        <v>58.57</v>
      </c>
      <c r="H384" s="7">
        <v>3715641</v>
      </c>
      <c r="I384" s="37">
        <v>216857694.90000001</v>
      </c>
      <c r="J384" s="37">
        <v>17968142990.695</v>
      </c>
    </row>
    <row r="385" spans="1:10" x14ac:dyDescent="0.2">
      <c r="A385" s="36">
        <v>45308</v>
      </c>
      <c r="B385" s="37">
        <v>58.26</v>
      </c>
      <c r="C385" s="38">
        <v>-1.32</v>
      </c>
      <c r="D385" s="39">
        <v>-2.21550855991944E-2</v>
      </c>
      <c r="E385" s="37">
        <v>58.73</v>
      </c>
      <c r="F385" s="37">
        <v>57.77</v>
      </c>
      <c r="G385" s="37">
        <v>58.75</v>
      </c>
      <c r="H385" s="7">
        <v>4637885</v>
      </c>
      <c r="I385" s="37">
        <v>270128614.45999998</v>
      </c>
      <c r="J385" s="37">
        <v>17751285295.794998</v>
      </c>
    </row>
    <row r="386" spans="1:10" x14ac:dyDescent="0.2">
      <c r="A386" s="36">
        <v>45307</v>
      </c>
      <c r="B386" s="37">
        <v>59.58</v>
      </c>
      <c r="C386" s="38">
        <v>-0.35999999999999899</v>
      </c>
      <c r="D386" s="39">
        <v>-6.0060060060059999E-3</v>
      </c>
      <c r="E386" s="37">
        <v>59.5</v>
      </c>
      <c r="F386" s="37">
        <v>59.22</v>
      </c>
      <c r="G386" s="37">
        <v>60.09</v>
      </c>
      <c r="H386" s="7">
        <v>3483825</v>
      </c>
      <c r="I386" s="37">
        <v>207692840.06</v>
      </c>
      <c r="J386" s="37">
        <v>18021413910.255001</v>
      </c>
    </row>
    <row r="387" spans="1:10" x14ac:dyDescent="0.2">
      <c r="A387" s="36">
        <v>45306</v>
      </c>
      <c r="B387" s="37">
        <v>59.94</v>
      </c>
      <c r="C387" s="38">
        <v>-0.20000000000000301</v>
      </c>
      <c r="D387" s="39">
        <v>-3.3255736614566499E-3</v>
      </c>
      <c r="E387" s="37">
        <v>60.5</v>
      </c>
      <c r="F387" s="37">
        <v>59.66</v>
      </c>
      <c r="G387" s="37">
        <v>60.7</v>
      </c>
      <c r="H387" s="7">
        <v>2068080</v>
      </c>
      <c r="I387" s="37">
        <v>124148159.58</v>
      </c>
      <c r="J387" s="37">
        <v>18229106750.314999</v>
      </c>
    </row>
    <row r="388" spans="1:10" x14ac:dyDescent="0.2">
      <c r="A388" s="36">
        <v>45303</v>
      </c>
      <c r="B388" s="37">
        <v>60.14</v>
      </c>
      <c r="C388" s="38">
        <v>0.66000000000000403</v>
      </c>
      <c r="D388" s="39">
        <v>1.10961667787492E-2</v>
      </c>
      <c r="E388" s="37">
        <v>60.25</v>
      </c>
      <c r="F388" s="37">
        <v>60.09</v>
      </c>
      <c r="G388" s="37">
        <v>60.84</v>
      </c>
      <c r="H388" s="7">
        <v>3034026</v>
      </c>
      <c r="I388" s="37">
        <v>183130221.36000001</v>
      </c>
      <c r="J388" s="37">
        <v>18353254909.895</v>
      </c>
    </row>
    <row r="389" spans="1:10" x14ac:dyDescent="0.2">
      <c r="A389" s="36">
        <v>45302</v>
      </c>
      <c r="B389" s="37">
        <v>59.48</v>
      </c>
      <c r="C389" s="38">
        <v>-0.29000000000000598</v>
      </c>
      <c r="D389" s="39">
        <v>-4.8519324075624298E-3</v>
      </c>
      <c r="E389" s="37">
        <v>59.71</v>
      </c>
      <c r="F389" s="37">
        <v>59.36</v>
      </c>
      <c r="G389" s="37">
        <v>60.18</v>
      </c>
      <c r="H389" s="7">
        <v>4264632</v>
      </c>
      <c r="I389" s="37">
        <v>254192171.77000001</v>
      </c>
      <c r="J389" s="37">
        <v>18170124688.535</v>
      </c>
    </row>
    <row r="390" spans="1:10" x14ac:dyDescent="0.2">
      <c r="A390" s="36">
        <v>45301</v>
      </c>
      <c r="B390" s="37">
        <v>59.77</v>
      </c>
      <c r="C390" s="38">
        <v>-0.34999999999999398</v>
      </c>
      <c r="D390" s="39">
        <v>-5.8216899534263896E-3</v>
      </c>
      <c r="E390" s="37">
        <v>60</v>
      </c>
      <c r="F390" s="37">
        <v>59.7</v>
      </c>
      <c r="G390" s="37">
        <v>60.3</v>
      </c>
      <c r="H390" s="7">
        <v>2757095</v>
      </c>
      <c r="I390" s="37">
        <v>165087559.03999999</v>
      </c>
      <c r="J390" s="37">
        <v>18424316860.305</v>
      </c>
    </row>
    <row r="391" spans="1:10" x14ac:dyDescent="0.2">
      <c r="A391" s="36">
        <v>45300</v>
      </c>
      <c r="B391" s="37">
        <v>60.12</v>
      </c>
      <c r="C391" s="38">
        <v>-0.43</v>
      </c>
      <c r="D391" s="39">
        <v>-7.1015689512799298E-3</v>
      </c>
      <c r="E391" s="37">
        <v>60.85</v>
      </c>
      <c r="F391" s="37">
        <v>60.12</v>
      </c>
      <c r="G391" s="37">
        <v>61.17</v>
      </c>
      <c r="H391" s="7">
        <v>3053098</v>
      </c>
      <c r="I391" s="37">
        <v>184510307.78</v>
      </c>
      <c r="J391" s="37">
        <v>18589404419.345001</v>
      </c>
    </row>
    <row r="392" spans="1:10" x14ac:dyDescent="0.2">
      <c r="A392" s="36">
        <v>45299</v>
      </c>
      <c r="B392" s="37">
        <v>60.55</v>
      </c>
      <c r="C392" s="38">
        <v>-1.95</v>
      </c>
      <c r="D392" s="39">
        <v>-3.1199999999999999E-2</v>
      </c>
      <c r="E392" s="37">
        <v>62</v>
      </c>
      <c r="F392" s="37">
        <v>60.55</v>
      </c>
      <c r="G392" s="37">
        <v>62.05</v>
      </c>
      <c r="H392" s="7">
        <v>3900649</v>
      </c>
      <c r="I392" s="37">
        <v>237732499.27000001</v>
      </c>
      <c r="J392" s="37">
        <v>18773914727.125</v>
      </c>
    </row>
    <row r="393" spans="1:10" x14ac:dyDescent="0.2">
      <c r="A393" s="36">
        <v>45296</v>
      </c>
      <c r="B393" s="37">
        <v>62.5</v>
      </c>
      <c r="C393" s="38">
        <v>2.0000000000003099E-2</v>
      </c>
      <c r="D393" s="39">
        <v>3.2010243277853898E-4</v>
      </c>
      <c r="E393" s="37">
        <v>62.22</v>
      </c>
      <c r="F393" s="37">
        <v>61.92</v>
      </c>
      <c r="G393" s="37">
        <v>62.7</v>
      </c>
      <c r="H393" s="7">
        <v>2376845</v>
      </c>
      <c r="I393" s="37">
        <v>148294714.36000001</v>
      </c>
      <c r="J393" s="37">
        <v>19011647226.395</v>
      </c>
    </row>
    <row r="394" spans="1:10" x14ac:dyDescent="0.2">
      <c r="A394" s="36">
        <v>45295</v>
      </c>
      <c r="B394" s="37">
        <v>62.48</v>
      </c>
      <c r="C394" s="38">
        <v>0.739999999999995</v>
      </c>
      <c r="D394" s="39">
        <v>1.19857466796241E-2</v>
      </c>
      <c r="E394" s="37">
        <v>62.18</v>
      </c>
      <c r="F394" s="37">
        <v>62.05</v>
      </c>
      <c r="G394" s="37">
        <v>63</v>
      </c>
      <c r="H394" s="7">
        <v>3956219</v>
      </c>
      <c r="I394" s="37">
        <v>247536428.88</v>
      </c>
      <c r="J394" s="37">
        <v>18863352512.035</v>
      </c>
    </row>
    <row r="395" spans="1:10" x14ac:dyDescent="0.2">
      <c r="A395" s="36">
        <v>45294</v>
      </c>
      <c r="B395" s="37">
        <v>61.74</v>
      </c>
      <c r="C395" s="38">
        <v>-0.25</v>
      </c>
      <c r="D395" s="39">
        <v>-4.0329085336344604E-3</v>
      </c>
      <c r="E395" s="37">
        <v>61.91</v>
      </c>
      <c r="F395" s="37">
        <v>61.27</v>
      </c>
      <c r="G395" s="37">
        <v>62.07</v>
      </c>
      <c r="H395" s="7">
        <v>3492054</v>
      </c>
      <c r="I395" s="37">
        <v>215110053.53</v>
      </c>
      <c r="J395" s="37">
        <v>18615816083.154999</v>
      </c>
    </row>
    <row r="396" spans="1:10" x14ac:dyDescent="0.2">
      <c r="A396" s="36">
        <v>45293</v>
      </c>
      <c r="B396" s="37">
        <v>61.99</v>
      </c>
      <c r="C396" s="38">
        <v>0.39000000000000101</v>
      </c>
      <c r="D396" s="39">
        <v>6.3311688311688402E-3</v>
      </c>
      <c r="E396" s="37">
        <v>61.85</v>
      </c>
      <c r="F396" s="37">
        <v>61.64</v>
      </c>
      <c r="G396" s="37">
        <v>62.31</v>
      </c>
      <c r="H396" s="7">
        <v>4444831</v>
      </c>
      <c r="I396" s="37">
        <v>275519602.47000003</v>
      </c>
      <c r="J396" s="37">
        <v>18830926136.685001</v>
      </c>
    </row>
    <row r="397" spans="1:10" x14ac:dyDescent="0.2">
      <c r="A397" s="36">
        <v>45289</v>
      </c>
      <c r="B397" s="37">
        <v>61.6</v>
      </c>
      <c r="C397" s="38">
        <v>0.190000000000005</v>
      </c>
      <c r="D397" s="39">
        <v>3.0939586386582799E-3</v>
      </c>
      <c r="E397" s="37">
        <v>61.25</v>
      </c>
      <c r="F397" s="37">
        <v>61.16</v>
      </c>
      <c r="G397" s="37">
        <v>61.93</v>
      </c>
      <c r="H397" s="7">
        <v>2199645</v>
      </c>
      <c r="I397" s="37">
        <v>135536540.41</v>
      </c>
      <c r="J397" s="37">
        <v>18555406534.215</v>
      </c>
    </row>
    <row r="398" spans="1:10" x14ac:dyDescent="0.2">
      <c r="A398" s="36">
        <v>45288</v>
      </c>
      <c r="B398" s="37">
        <v>61.41</v>
      </c>
      <c r="C398" s="38">
        <v>-1.06</v>
      </c>
      <c r="D398" s="39">
        <v>-1.6968144709460599E-2</v>
      </c>
      <c r="E398" s="37">
        <v>62.27</v>
      </c>
      <c r="F398" s="37">
        <v>61.31</v>
      </c>
      <c r="G398" s="37">
        <v>62.5</v>
      </c>
      <c r="H398" s="7">
        <v>3359184</v>
      </c>
      <c r="I398" s="37">
        <v>207017242.91</v>
      </c>
      <c r="J398" s="37">
        <v>18419869993.805</v>
      </c>
    </row>
    <row r="399" spans="1:10" x14ac:dyDescent="0.2">
      <c r="A399" s="36">
        <v>45287</v>
      </c>
      <c r="B399" s="37">
        <v>62.47</v>
      </c>
      <c r="C399" s="38">
        <v>0.17000000000000201</v>
      </c>
      <c r="D399" s="39">
        <v>2.72873194221512E-3</v>
      </c>
      <c r="E399" s="37">
        <v>62.58</v>
      </c>
      <c r="F399" s="37">
        <v>62.35</v>
      </c>
      <c r="G399" s="37">
        <v>62.86</v>
      </c>
      <c r="H399" s="7">
        <v>2788341</v>
      </c>
      <c r="I399" s="37">
        <v>174517807.27000001</v>
      </c>
      <c r="J399" s="37">
        <v>18626887236.715</v>
      </c>
    </row>
    <row r="400" spans="1:10" x14ac:dyDescent="0.2">
      <c r="A400" s="36">
        <v>45282</v>
      </c>
      <c r="B400" s="37">
        <v>62.3</v>
      </c>
      <c r="C400" s="38">
        <v>0.29999999999999699</v>
      </c>
      <c r="D400" s="39">
        <v>4.8387096774193099E-3</v>
      </c>
      <c r="E400" s="37">
        <v>62.25</v>
      </c>
      <c r="F400" s="37">
        <v>62.23</v>
      </c>
      <c r="G400" s="37">
        <v>62.85</v>
      </c>
      <c r="H400" s="7">
        <v>2558139</v>
      </c>
      <c r="I400" s="37">
        <v>159779257.75999999</v>
      </c>
      <c r="J400" s="37">
        <v>18452369429.445</v>
      </c>
    </row>
    <row r="401" spans="1:10" x14ac:dyDescent="0.2">
      <c r="A401" s="36">
        <v>45281</v>
      </c>
      <c r="B401" s="37">
        <v>62</v>
      </c>
      <c r="C401" s="38">
        <v>-0.149999999999999</v>
      </c>
      <c r="D401" s="39">
        <v>-2.4135156878519501E-3</v>
      </c>
      <c r="E401" s="37">
        <v>62</v>
      </c>
      <c r="F401" s="37">
        <v>61.34</v>
      </c>
      <c r="G401" s="37">
        <v>62.43</v>
      </c>
      <c r="H401" s="7">
        <v>2710158</v>
      </c>
      <c r="I401" s="37">
        <v>167813245.31999999</v>
      </c>
      <c r="J401" s="37">
        <v>18292590171.685001</v>
      </c>
    </row>
    <row r="402" spans="1:10" x14ac:dyDescent="0.2">
      <c r="A402" s="36">
        <v>45280</v>
      </c>
      <c r="B402" s="37">
        <v>62.15</v>
      </c>
      <c r="C402" s="38">
        <v>0.15999999999999701</v>
      </c>
      <c r="D402" s="39">
        <v>2.5810614615260001E-3</v>
      </c>
      <c r="E402" s="37">
        <v>62.11</v>
      </c>
      <c r="F402" s="37">
        <v>62</v>
      </c>
      <c r="G402" s="37">
        <v>62.93</v>
      </c>
      <c r="H402" s="7">
        <v>3566464</v>
      </c>
      <c r="I402" s="37">
        <v>221816183.47999999</v>
      </c>
      <c r="J402" s="37">
        <v>18460403417.005001</v>
      </c>
    </row>
    <row r="403" spans="1:10" x14ac:dyDescent="0.2">
      <c r="A403" s="36">
        <v>45279</v>
      </c>
      <c r="B403" s="37">
        <v>61.99</v>
      </c>
      <c r="C403" s="38">
        <v>-0.35999999999999899</v>
      </c>
      <c r="D403" s="39">
        <v>-5.7738572574177896E-3</v>
      </c>
      <c r="E403" s="37">
        <v>61.83</v>
      </c>
      <c r="F403" s="37">
        <v>61.64</v>
      </c>
      <c r="G403" s="37">
        <v>62.22</v>
      </c>
      <c r="H403" s="7">
        <v>3651206</v>
      </c>
      <c r="I403" s="37">
        <v>226205469.53</v>
      </c>
      <c r="J403" s="37">
        <v>18238587233.525002</v>
      </c>
    </row>
    <row r="404" spans="1:10" x14ac:dyDescent="0.2">
      <c r="A404" s="36">
        <v>45278</v>
      </c>
      <c r="B404" s="37">
        <v>62.35</v>
      </c>
      <c r="C404" s="38">
        <v>0.71999999999999897</v>
      </c>
      <c r="D404" s="39">
        <v>1.16826220996268E-2</v>
      </c>
      <c r="E404" s="37">
        <v>61.6</v>
      </c>
      <c r="F404" s="37">
        <v>61.6</v>
      </c>
      <c r="G404" s="37">
        <v>62.79</v>
      </c>
      <c r="H404" s="7">
        <v>3931620</v>
      </c>
      <c r="I404" s="37">
        <v>245240660.38999999</v>
      </c>
      <c r="J404" s="37">
        <v>18464792703.055</v>
      </c>
    </row>
    <row r="405" spans="1:10" x14ac:dyDescent="0.2">
      <c r="A405" s="36">
        <v>45275</v>
      </c>
      <c r="B405" s="37">
        <v>61.63</v>
      </c>
      <c r="C405" s="38">
        <v>0.220000000000006</v>
      </c>
      <c r="D405" s="39">
        <v>3.58247842370959E-3</v>
      </c>
      <c r="E405" s="37">
        <v>61.9</v>
      </c>
      <c r="F405" s="37">
        <v>61.44</v>
      </c>
      <c r="G405" s="37">
        <v>62.99</v>
      </c>
      <c r="H405" s="7">
        <v>11877782</v>
      </c>
      <c r="I405" s="37">
        <v>735952766.03999996</v>
      </c>
      <c r="J405" s="37">
        <v>18219552042.665001</v>
      </c>
    </row>
    <row r="406" spans="1:10" x14ac:dyDescent="0.2">
      <c r="A406" s="36">
        <v>45274</v>
      </c>
      <c r="B406" s="37">
        <v>61.41</v>
      </c>
      <c r="C406" s="38">
        <v>4.9999999999997199E-2</v>
      </c>
      <c r="D406" s="39">
        <v>8.1486310299864995E-4</v>
      </c>
      <c r="E406" s="37">
        <v>61.43</v>
      </c>
      <c r="F406" s="37">
        <v>60.91</v>
      </c>
      <c r="G406" s="37">
        <v>61.7</v>
      </c>
      <c r="H406" s="7">
        <v>5278495</v>
      </c>
      <c r="I406" s="37">
        <v>324274876.35000002</v>
      </c>
      <c r="J406" s="37">
        <v>17483599276.625</v>
      </c>
    </row>
    <row r="407" spans="1:10" x14ac:dyDescent="0.2">
      <c r="A407" s="36">
        <v>45273</v>
      </c>
      <c r="B407" s="37">
        <v>61.36</v>
      </c>
      <c r="C407" s="38">
        <v>4.9999999999997199E-2</v>
      </c>
      <c r="D407" s="39">
        <v>8.1552764638716604E-4</v>
      </c>
      <c r="E407" s="37">
        <v>61.4</v>
      </c>
      <c r="F407" s="37">
        <v>61.03</v>
      </c>
      <c r="G407" s="37">
        <v>61.72</v>
      </c>
      <c r="H407" s="7">
        <v>5328497</v>
      </c>
      <c r="I407" s="37">
        <v>327082072.39999998</v>
      </c>
      <c r="J407" s="37">
        <v>17159324400.275</v>
      </c>
    </row>
    <row r="408" spans="1:10" x14ac:dyDescent="0.2">
      <c r="A408" s="36">
        <v>45272</v>
      </c>
      <c r="B408" s="37">
        <v>61.31</v>
      </c>
      <c r="C408" s="38">
        <v>-0.65999999999999703</v>
      </c>
      <c r="D408" s="39">
        <v>-1.06503146683879E-2</v>
      </c>
      <c r="E408" s="37">
        <v>61.9</v>
      </c>
      <c r="F408" s="37">
        <v>61.27</v>
      </c>
      <c r="G408" s="37">
        <v>62.59</v>
      </c>
      <c r="H408" s="7">
        <v>4042135</v>
      </c>
      <c r="I408" s="37">
        <v>249036407.71000001</v>
      </c>
      <c r="J408" s="37">
        <v>16832242327.875</v>
      </c>
    </row>
    <row r="409" spans="1:10" x14ac:dyDescent="0.2">
      <c r="A409" s="36">
        <v>45271</v>
      </c>
      <c r="B409" s="37">
        <v>61.97</v>
      </c>
      <c r="C409" s="38">
        <v>7.0000000000000298E-2</v>
      </c>
      <c r="D409" s="39">
        <v>1.13085621970921E-3</v>
      </c>
      <c r="E409" s="37">
        <v>62</v>
      </c>
      <c r="F409" s="37">
        <v>61.48</v>
      </c>
      <c r="G409" s="37">
        <v>62.34</v>
      </c>
      <c r="H409" s="7">
        <v>3493872</v>
      </c>
      <c r="I409" s="37">
        <v>216509748.34</v>
      </c>
      <c r="J409" s="37">
        <v>17081278735.584999</v>
      </c>
    </row>
    <row r="410" spans="1:10" x14ac:dyDescent="0.2">
      <c r="A410" s="36">
        <v>45268</v>
      </c>
      <c r="B410" s="37">
        <v>61.9</v>
      </c>
      <c r="C410" s="38">
        <v>1.23</v>
      </c>
      <c r="D410" s="39">
        <v>2.0273611340036201E-2</v>
      </c>
      <c r="E410" s="37">
        <v>60.87</v>
      </c>
      <c r="F410" s="37">
        <v>60.87</v>
      </c>
      <c r="G410" s="37">
        <v>61.98</v>
      </c>
      <c r="H410" s="7">
        <v>3668041</v>
      </c>
      <c r="I410" s="37">
        <v>225982595.28</v>
      </c>
      <c r="J410" s="37">
        <v>16864768987.245001</v>
      </c>
    </row>
    <row r="411" spans="1:10" x14ac:dyDescent="0.2">
      <c r="A411" s="36">
        <v>45267</v>
      </c>
      <c r="B411" s="37">
        <v>60.67</v>
      </c>
      <c r="C411" s="38">
        <v>2.0000000000003099E-2</v>
      </c>
      <c r="D411" s="39">
        <v>3.2976092333063701E-4</v>
      </c>
      <c r="E411" s="37">
        <v>60.59</v>
      </c>
      <c r="F411" s="37">
        <v>60.41</v>
      </c>
      <c r="G411" s="37">
        <v>60.97</v>
      </c>
      <c r="H411" s="7">
        <v>3742989</v>
      </c>
      <c r="I411" s="37">
        <v>227074147.58000001</v>
      </c>
      <c r="J411" s="37">
        <v>16638786391.965</v>
      </c>
    </row>
    <row r="412" spans="1:10" x14ac:dyDescent="0.2">
      <c r="A412" s="36">
        <v>45266</v>
      </c>
      <c r="B412" s="37">
        <v>60.65</v>
      </c>
      <c r="C412" s="38">
        <v>-0.71999999999999897</v>
      </c>
      <c r="D412" s="39">
        <v>-1.1732116669382399E-2</v>
      </c>
      <c r="E412" s="37">
        <v>61.21</v>
      </c>
      <c r="F412" s="37">
        <v>60.63</v>
      </c>
      <c r="G412" s="37">
        <v>61.7</v>
      </c>
      <c r="H412" s="7">
        <v>4298435</v>
      </c>
      <c r="I412" s="37">
        <v>261941477.68000001</v>
      </c>
      <c r="J412" s="37">
        <v>16411712244.385</v>
      </c>
    </row>
    <row r="413" spans="1:10" x14ac:dyDescent="0.2">
      <c r="A413" s="36">
        <v>45265</v>
      </c>
      <c r="B413" s="37">
        <v>61.37</v>
      </c>
      <c r="C413" s="38">
        <v>-2.0000000000003099E-2</v>
      </c>
      <c r="D413" s="39">
        <v>-3.2578595862523397E-4</v>
      </c>
      <c r="E413" s="37">
        <v>61.14</v>
      </c>
      <c r="F413" s="37">
        <v>61.1</v>
      </c>
      <c r="G413" s="37">
        <v>62.03</v>
      </c>
      <c r="H413" s="7">
        <v>4240825</v>
      </c>
      <c r="I413" s="37">
        <v>260632617.50999999</v>
      </c>
      <c r="J413" s="37">
        <v>16673653722.065001</v>
      </c>
    </row>
    <row r="414" spans="1:10" x14ac:dyDescent="0.2">
      <c r="A414" s="36">
        <v>45264</v>
      </c>
      <c r="B414" s="37">
        <v>61.39</v>
      </c>
      <c r="C414" s="38">
        <v>-0.96999999999999897</v>
      </c>
      <c r="D414" s="39">
        <v>-1.55548428479795E-2</v>
      </c>
      <c r="E414" s="37">
        <v>61.45</v>
      </c>
      <c r="F414" s="37">
        <v>60.79</v>
      </c>
      <c r="G414" s="37">
        <v>61.8</v>
      </c>
      <c r="H414" s="7">
        <v>4802465</v>
      </c>
      <c r="I414" s="37">
        <v>294111684.24000001</v>
      </c>
      <c r="J414" s="37">
        <v>16934286339.575001</v>
      </c>
    </row>
    <row r="415" spans="1:10" x14ac:dyDescent="0.2">
      <c r="A415" s="36">
        <v>45261</v>
      </c>
      <c r="B415" s="37">
        <v>62.36</v>
      </c>
      <c r="C415" s="38">
        <v>0.100000000000001</v>
      </c>
      <c r="D415" s="39">
        <v>1.60616768390622E-3</v>
      </c>
      <c r="E415" s="37">
        <v>62.71</v>
      </c>
      <c r="F415" s="37">
        <v>62.05</v>
      </c>
      <c r="G415" s="37">
        <v>62.8</v>
      </c>
      <c r="H415" s="7">
        <v>2970446</v>
      </c>
      <c r="I415" s="37">
        <v>185340579.43000001</v>
      </c>
      <c r="J415" s="37">
        <v>17228398023.814999</v>
      </c>
    </row>
    <row r="416" spans="1:10" x14ac:dyDescent="0.2">
      <c r="A416" s="36">
        <v>45260</v>
      </c>
      <c r="B416" s="37">
        <v>62.26</v>
      </c>
      <c r="C416" s="38">
        <v>0.57999999999999796</v>
      </c>
      <c r="D416" s="39">
        <v>9.40337224383914E-3</v>
      </c>
      <c r="E416" s="37">
        <v>61.86</v>
      </c>
      <c r="F416" s="37">
        <v>61.86</v>
      </c>
      <c r="G416" s="37">
        <v>63.55</v>
      </c>
      <c r="H416" s="7">
        <v>12263058</v>
      </c>
      <c r="I416" s="37">
        <v>765017843.22000003</v>
      </c>
      <c r="J416" s="37">
        <v>17043057444.385</v>
      </c>
    </row>
    <row r="417" spans="1:10" x14ac:dyDescent="0.2">
      <c r="A417" s="36">
        <v>45259</v>
      </c>
      <c r="B417" s="37">
        <v>61.68</v>
      </c>
      <c r="C417" s="38">
        <v>-1.51</v>
      </c>
      <c r="D417" s="39">
        <v>-2.38961861053964E-2</v>
      </c>
      <c r="E417" s="37">
        <v>62.21</v>
      </c>
      <c r="F417" s="37">
        <v>61.56</v>
      </c>
      <c r="G417" s="37">
        <v>62.76</v>
      </c>
      <c r="H417" s="7">
        <v>3898942</v>
      </c>
      <c r="I417" s="37">
        <v>241594211.06</v>
      </c>
      <c r="J417" s="37">
        <v>16278039601.165001</v>
      </c>
    </row>
    <row r="418" spans="1:10" x14ac:dyDescent="0.2">
      <c r="A418" s="36">
        <v>45258</v>
      </c>
      <c r="B418" s="37">
        <v>63.19</v>
      </c>
      <c r="C418" s="38">
        <v>0.32999999999999802</v>
      </c>
      <c r="D418" s="39">
        <v>5.2497613744829502E-3</v>
      </c>
      <c r="E418" s="37">
        <v>62.74</v>
      </c>
      <c r="F418" s="37">
        <v>62.7</v>
      </c>
      <c r="G418" s="37">
        <v>63.47</v>
      </c>
      <c r="H418" s="7">
        <v>3167871</v>
      </c>
      <c r="I418" s="37">
        <v>200066687.75</v>
      </c>
      <c r="J418" s="37">
        <v>16519633812.225</v>
      </c>
    </row>
    <row r="419" spans="1:10" x14ac:dyDescent="0.2">
      <c r="A419" s="36">
        <v>45257</v>
      </c>
      <c r="B419" s="37">
        <v>62.86</v>
      </c>
      <c r="C419" s="38">
        <v>-0.28000000000000103</v>
      </c>
      <c r="D419" s="39">
        <v>-4.4345898004434798E-3</v>
      </c>
      <c r="E419" s="37">
        <v>62.62</v>
      </c>
      <c r="F419" s="37">
        <v>62.48</v>
      </c>
      <c r="G419" s="37">
        <v>63.47</v>
      </c>
      <c r="H419" s="7">
        <v>3354541</v>
      </c>
      <c r="I419" s="37">
        <v>211025777.75999999</v>
      </c>
      <c r="J419" s="37">
        <v>16319567124.475</v>
      </c>
    </row>
    <row r="420" spans="1:10" x14ac:dyDescent="0.2">
      <c r="A420" s="36">
        <v>45254</v>
      </c>
      <c r="B420" s="37">
        <v>63.14</v>
      </c>
      <c r="C420" s="38">
        <v>0.32999999999999802</v>
      </c>
      <c r="D420" s="39">
        <v>5.2539404553414801E-3</v>
      </c>
      <c r="E420" s="37">
        <v>62.71</v>
      </c>
      <c r="F420" s="37">
        <v>62.71</v>
      </c>
      <c r="G420" s="37">
        <v>63.57</v>
      </c>
      <c r="H420" s="7">
        <v>3073543</v>
      </c>
      <c r="I420" s="37">
        <v>194301412.34999999</v>
      </c>
      <c r="J420" s="37">
        <v>16530592902.235001</v>
      </c>
    </row>
    <row r="421" spans="1:10" x14ac:dyDescent="0.2">
      <c r="A421" s="36">
        <v>45253</v>
      </c>
      <c r="B421" s="37">
        <v>62.81</v>
      </c>
      <c r="C421" s="38">
        <v>0.96000000000000096</v>
      </c>
      <c r="D421" s="39">
        <v>1.55214227970897E-2</v>
      </c>
      <c r="E421" s="37">
        <v>62.42</v>
      </c>
      <c r="F421" s="37">
        <v>62.33</v>
      </c>
      <c r="G421" s="37">
        <v>62.98</v>
      </c>
      <c r="H421" s="7">
        <v>2706809</v>
      </c>
      <c r="I421" s="37">
        <v>169861881.93000001</v>
      </c>
      <c r="J421" s="37">
        <v>16336291489.885</v>
      </c>
    </row>
    <row r="422" spans="1:10" x14ac:dyDescent="0.2">
      <c r="A422" s="36">
        <v>45252</v>
      </c>
      <c r="B422" s="37">
        <v>61.85</v>
      </c>
      <c r="C422" s="38">
        <v>-1.1000000000000001</v>
      </c>
      <c r="D422" s="39">
        <v>-1.74741858617951E-2</v>
      </c>
      <c r="E422" s="37">
        <v>63.29</v>
      </c>
      <c r="F422" s="37">
        <v>61.11</v>
      </c>
      <c r="G422" s="37">
        <v>63.5</v>
      </c>
      <c r="H422" s="7">
        <v>4483162</v>
      </c>
      <c r="I422" s="37">
        <v>278489299.72000003</v>
      </c>
      <c r="J422" s="37">
        <v>16166429607.955</v>
      </c>
    </row>
    <row r="423" spans="1:10" x14ac:dyDescent="0.2">
      <c r="A423" s="36">
        <v>45251</v>
      </c>
      <c r="B423" s="37">
        <v>62.95</v>
      </c>
      <c r="C423" s="38">
        <v>-4.9999999999997199E-2</v>
      </c>
      <c r="D423" s="39">
        <v>-7.9365079365074898E-4</v>
      </c>
      <c r="E423" s="37">
        <v>62.69</v>
      </c>
      <c r="F423" s="37">
        <v>62.51</v>
      </c>
      <c r="G423" s="37">
        <v>63.32</v>
      </c>
      <c r="H423" s="7">
        <v>2942580</v>
      </c>
      <c r="I423" s="37">
        <v>185159210.78</v>
      </c>
      <c r="J423" s="37">
        <v>16444918907.674999</v>
      </c>
    </row>
    <row r="424" spans="1:10" x14ac:dyDescent="0.2">
      <c r="A424" s="36">
        <v>45250</v>
      </c>
      <c r="B424" s="37">
        <v>63</v>
      </c>
      <c r="C424" s="38">
        <v>1.19</v>
      </c>
      <c r="D424" s="39">
        <v>1.9252548131370301E-2</v>
      </c>
      <c r="E424" s="37">
        <v>62.09</v>
      </c>
      <c r="F424" s="37">
        <v>61.99</v>
      </c>
      <c r="G424" s="37">
        <v>63.12</v>
      </c>
      <c r="H424" s="7">
        <v>3995526</v>
      </c>
      <c r="I424" s="37">
        <v>250832113.56999999</v>
      </c>
      <c r="J424" s="37">
        <v>16630078118.455</v>
      </c>
    </row>
    <row r="425" spans="1:10" x14ac:dyDescent="0.2">
      <c r="A425" s="36">
        <v>45247</v>
      </c>
      <c r="B425" s="37">
        <v>61.81</v>
      </c>
      <c r="C425" s="38">
        <v>0.85000000000000098</v>
      </c>
      <c r="D425" s="39">
        <v>1.3943569553805799E-2</v>
      </c>
      <c r="E425" s="37">
        <v>61.45</v>
      </c>
      <c r="F425" s="37">
        <v>61.14</v>
      </c>
      <c r="G425" s="37">
        <v>62.14</v>
      </c>
      <c r="H425" s="7">
        <v>4899574</v>
      </c>
      <c r="I425" s="37">
        <v>302663066.82999998</v>
      </c>
      <c r="J425" s="37">
        <v>16379246004.885</v>
      </c>
    </row>
    <row r="426" spans="1:10" x14ac:dyDescent="0.2">
      <c r="A426" s="36">
        <v>45246</v>
      </c>
      <c r="B426" s="37">
        <v>60.96</v>
      </c>
      <c r="C426" s="38">
        <v>-1.65</v>
      </c>
      <c r="D426" s="39">
        <v>-2.6353617632965998E-2</v>
      </c>
      <c r="E426" s="37">
        <v>62.52</v>
      </c>
      <c r="F426" s="37">
        <v>60.85</v>
      </c>
      <c r="G426" s="37">
        <v>62.69</v>
      </c>
      <c r="H426" s="7">
        <v>4534470</v>
      </c>
      <c r="I426" s="37">
        <v>277800653.31999999</v>
      </c>
      <c r="J426" s="37">
        <v>16076582938.055</v>
      </c>
    </row>
    <row r="427" spans="1:10" x14ac:dyDescent="0.2">
      <c r="A427" s="36">
        <v>45245</v>
      </c>
      <c r="B427" s="37">
        <v>62.61</v>
      </c>
      <c r="C427" s="38">
        <v>7.0000000000000298E-2</v>
      </c>
      <c r="D427" s="39">
        <v>1.1192836584585899E-3</v>
      </c>
      <c r="E427" s="37">
        <v>62.38</v>
      </c>
      <c r="F427" s="37">
        <v>62.05</v>
      </c>
      <c r="G427" s="37">
        <v>62.75</v>
      </c>
      <c r="H427" s="7">
        <v>3698059</v>
      </c>
      <c r="I427" s="37">
        <v>231190011.75</v>
      </c>
      <c r="J427" s="37">
        <v>16354383591.375</v>
      </c>
    </row>
    <row r="428" spans="1:10" x14ac:dyDescent="0.2">
      <c r="A428" s="36">
        <v>45244</v>
      </c>
      <c r="B428" s="37">
        <v>62.54</v>
      </c>
      <c r="C428" s="38">
        <v>-0.25</v>
      </c>
      <c r="D428" s="39">
        <v>-3.9815257206561603E-3</v>
      </c>
      <c r="E428" s="37">
        <v>63</v>
      </c>
      <c r="F428" s="37">
        <v>62.14</v>
      </c>
      <c r="G428" s="37">
        <v>63.28</v>
      </c>
      <c r="H428" s="7">
        <v>4106459</v>
      </c>
      <c r="I428" s="37">
        <v>256997195.74000001</v>
      </c>
      <c r="J428" s="37">
        <v>16123193579.625</v>
      </c>
    </row>
    <row r="429" spans="1:10" x14ac:dyDescent="0.2">
      <c r="A429" s="36">
        <v>45243</v>
      </c>
      <c r="B429" s="37">
        <v>62.79</v>
      </c>
      <c r="C429" s="38">
        <v>0.75</v>
      </c>
      <c r="D429" s="39">
        <v>1.2088974854932299E-2</v>
      </c>
      <c r="E429" s="37">
        <v>62.09</v>
      </c>
      <c r="F429" s="37">
        <v>62.06</v>
      </c>
      <c r="G429" s="37">
        <v>62.91</v>
      </c>
      <c r="H429" s="7">
        <v>3205876</v>
      </c>
      <c r="I429" s="37">
        <v>200872940.19999999</v>
      </c>
      <c r="J429" s="37">
        <v>16380190775.365</v>
      </c>
    </row>
    <row r="430" spans="1:10" x14ac:dyDescent="0.2">
      <c r="A430" s="36">
        <v>45240</v>
      </c>
      <c r="B430" s="37">
        <v>62.04</v>
      </c>
      <c r="C430" s="38">
        <v>0.68</v>
      </c>
      <c r="D430" s="39">
        <v>1.1082138200782301E-2</v>
      </c>
      <c r="E430" s="37">
        <v>61.52</v>
      </c>
      <c r="F430" s="37">
        <v>61.48</v>
      </c>
      <c r="G430" s="37">
        <v>62.58</v>
      </c>
      <c r="H430" s="7">
        <v>4340517</v>
      </c>
      <c r="I430" s="37">
        <v>269488042.12</v>
      </c>
      <c r="J430" s="37">
        <v>16179317835.165001</v>
      </c>
    </row>
    <row r="431" spans="1:10" x14ac:dyDescent="0.2">
      <c r="A431" s="36">
        <v>45239</v>
      </c>
      <c r="B431" s="37">
        <v>61.36</v>
      </c>
      <c r="C431" s="38">
        <v>0.57999999999999796</v>
      </c>
      <c r="D431" s="39">
        <v>9.5426127015465299E-3</v>
      </c>
      <c r="E431" s="37">
        <v>60.5</v>
      </c>
      <c r="F431" s="37">
        <v>60.27</v>
      </c>
      <c r="G431" s="37">
        <v>61.36</v>
      </c>
      <c r="H431" s="7">
        <v>4280731</v>
      </c>
      <c r="I431" s="37">
        <v>261557866.75999999</v>
      </c>
      <c r="J431" s="37">
        <v>15909829793.045</v>
      </c>
    </row>
    <row r="432" spans="1:10" x14ac:dyDescent="0.2">
      <c r="A432" s="36">
        <v>45238</v>
      </c>
      <c r="B432" s="37">
        <v>60.78</v>
      </c>
      <c r="C432" s="38">
        <v>-0.46000000000000102</v>
      </c>
      <c r="D432" s="39">
        <v>-7.5114304376224803E-3</v>
      </c>
      <c r="E432" s="37">
        <v>61.06</v>
      </c>
      <c r="F432" s="37">
        <v>60.73</v>
      </c>
      <c r="G432" s="37">
        <v>61.61</v>
      </c>
      <c r="H432" s="7">
        <v>4155905</v>
      </c>
      <c r="I432" s="37">
        <v>253692501.66</v>
      </c>
      <c r="J432" s="37">
        <v>15648271926.285</v>
      </c>
    </row>
    <row r="433" spans="1:10" x14ac:dyDescent="0.2">
      <c r="A433" s="36">
        <v>45237</v>
      </c>
      <c r="B433" s="37">
        <v>61.24</v>
      </c>
      <c r="C433" s="38">
        <v>-1.4199999999999899</v>
      </c>
      <c r="D433" s="39">
        <v>-2.26619853175869E-2</v>
      </c>
      <c r="E433" s="37">
        <v>62.11</v>
      </c>
      <c r="F433" s="37">
        <v>61.24</v>
      </c>
      <c r="G433" s="37">
        <v>62.3</v>
      </c>
      <c r="H433" s="7">
        <v>3820985</v>
      </c>
      <c r="I433" s="37">
        <v>234971865.49000001</v>
      </c>
      <c r="J433" s="37">
        <v>15901964427.945</v>
      </c>
    </row>
    <row r="434" spans="1:10" x14ac:dyDescent="0.2">
      <c r="A434" s="36">
        <v>45236</v>
      </c>
      <c r="B434" s="37">
        <v>62.66</v>
      </c>
      <c r="C434" s="38">
        <v>0.32999999999999802</v>
      </c>
      <c r="D434" s="39">
        <v>5.2944007700946299E-3</v>
      </c>
      <c r="E434" s="37">
        <v>62.06</v>
      </c>
      <c r="F434" s="37">
        <v>62.06</v>
      </c>
      <c r="G434" s="37">
        <v>62.98</v>
      </c>
      <c r="H434" s="7">
        <v>2997232</v>
      </c>
      <c r="I434" s="37">
        <v>187644077.43000001</v>
      </c>
      <c r="J434" s="37">
        <v>16136936293.434999</v>
      </c>
    </row>
    <row r="435" spans="1:10" x14ac:dyDescent="0.2">
      <c r="A435" s="36">
        <v>45233</v>
      </c>
      <c r="B435" s="37">
        <v>62.33</v>
      </c>
      <c r="C435" s="38">
        <v>-2.26000000000001</v>
      </c>
      <c r="D435" s="39">
        <v>-3.4989936522681599E-2</v>
      </c>
      <c r="E435" s="37">
        <v>64.72</v>
      </c>
      <c r="F435" s="37">
        <v>61.69</v>
      </c>
      <c r="G435" s="37">
        <v>64.8</v>
      </c>
      <c r="H435" s="7">
        <v>5702375</v>
      </c>
      <c r="I435" s="37">
        <v>358018409.47000003</v>
      </c>
      <c r="J435" s="37">
        <v>15949292216.004999</v>
      </c>
    </row>
    <row r="436" spans="1:10" x14ac:dyDescent="0.2">
      <c r="A436" s="36">
        <v>45232</v>
      </c>
      <c r="B436" s="37">
        <v>64.59</v>
      </c>
      <c r="C436" s="38">
        <v>0.96000000000000096</v>
      </c>
      <c r="D436" s="39">
        <v>1.5087223008015099E-2</v>
      </c>
      <c r="E436" s="37">
        <v>63.98</v>
      </c>
      <c r="F436" s="37">
        <v>63.03</v>
      </c>
      <c r="G436" s="37">
        <v>64.64</v>
      </c>
      <c r="H436" s="7">
        <v>4449462</v>
      </c>
      <c r="I436" s="37">
        <v>285332300.06999999</v>
      </c>
      <c r="J436" s="37">
        <v>16307310625.475</v>
      </c>
    </row>
    <row r="437" spans="1:10" x14ac:dyDescent="0.2">
      <c r="A437" s="36">
        <v>45231</v>
      </c>
      <c r="B437" s="37">
        <v>63.63</v>
      </c>
      <c r="C437" s="38">
        <v>0.43</v>
      </c>
      <c r="D437" s="39">
        <v>6.8037974683544302E-3</v>
      </c>
      <c r="E437" s="37">
        <v>63.16</v>
      </c>
      <c r="F437" s="37">
        <v>63.01</v>
      </c>
      <c r="G437" s="37">
        <v>64.239999999999995</v>
      </c>
      <c r="H437" s="7">
        <v>3545953</v>
      </c>
      <c r="I437" s="37">
        <v>225767866.37</v>
      </c>
      <c r="J437" s="37">
        <v>16021978325.405001</v>
      </c>
    </row>
    <row r="438" spans="1:10" x14ac:dyDescent="0.2">
      <c r="A438" s="36">
        <v>45230</v>
      </c>
      <c r="B438" s="37">
        <v>63.2</v>
      </c>
      <c r="C438" s="38">
        <v>0.21000000000000099</v>
      </c>
      <c r="D438" s="39">
        <v>3.3338625178599901E-3</v>
      </c>
      <c r="E438" s="37">
        <v>62.97</v>
      </c>
      <c r="F438" s="37">
        <v>62.38</v>
      </c>
      <c r="G438" s="37">
        <v>63.45</v>
      </c>
      <c r="H438" s="7">
        <v>4603192</v>
      </c>
      <c r="I438" s="37">
        <v>290533639.38999999</v>
      </c>
      <c r="J438" s="37">
        <v>15796210459.035</v>
      </c>
    </row>
    <row r="439" spans="1:10" x14ac:dyDescent="0.2">
      <c r="A439" s="36">
        <v>45229</v>
      </c>
      <c r="B439" s="37">
        <v>62.99</v>
      </c>
      <c r="C439" s="38">
        <v>-9.9999999999980105E-3</v>
      </c>
      <c r="D439" s="39">
        <v>-1.5873015873012699E-4</v>
      </c>
      <c r="E439" s="37">
        <v>63</v>
      </c>
      <c r="F439" s="37">
        <v>62.67</v>
      </c>
      <c r="G439" s="37">
        <v>63.79</v>
      </c>
      <c r="H439" s="7">
        <v>3524500</v>
      </c>
      <c r="I439" s="37">
        <v>222722667.34</v>
      </c>
      <c r="J439" s="37">
        <v>15505676819.645</v>
      </c>
    </row>
    <row r="440" spans="1:10" x14ac:dyDescent="0.2">
      <c r="A440" s="36">
        <v>45226</v>
      </c>
      <c r="B440" s="37">
        <v>63</v>
      </c>
      <c r="C440" s="38">
        <v>0.52000000000000302</v>
      </c>
      <c r="D440" s="39">
        <v>8.3226632522407692E-3</v>
      </c>
      <c r="E440" s="37">
        <v>63.6</v>
      </c>
      <c r="F440" s="37">
        <v>62.83</v>
      </c>
      <c r="G440" s="37">
        <v>64.27</v>
      </c>
      <c r="H440" s="7">
        <v>5486583</v>
      </c>
      <c r="I440" s="37">
        <v>348440916.39999998</v>
      </c>
      <c r="J440" s="37">
        <v>15728399486.985001</v>
      </c>
    </row>
    <row r="441" spans="1:10" x14ac:dyDescent="0.2">
      <c r="A441" s="36">
        <v>45225</v>
      </c>
      <c r="B441" s="37">
        <v>62.48</v>
      </c>
      <c r="C441" s="38">
        <v>0.27999999999999398</v>
      </c>
      <c r="D441" s="39">
        <v>4.5016077170416998E-3</v>
      </c>
      <c r="E441" s="37">
        <v>61.33</v>
      </c>
      <c r="F441" s="37">
        <v>61.33</v>
      </c>
      <c r="G441" s="37">
        <v>62.75</v>
      </c>
      <c r="H441" s="7">
        <v>4339376</v>
      </c>
      <c r="I441" s="37">
        <v>270548015.69</v>
      </c>
      <c r="J441" s="37">
        <v>15379958570.584999</v>
      </c>
    </row>
    <row r="442" spans="1:10" x14ac:dyDescent="0.2">
      <c r="A442" s="36">
        <v>45224</v>
      </c>
      <c r="B442" s="37">
        <v>62.2</v>
      </c>
      <c r="C442" s="38">
        <v>0.17000000000000201</v>
      </c>
      <c r="D442" s="39">
        <v>2.7406093825568501E-3</v>
      </c>
      <c r="E442" s="37">
        <v>61.47</v>
      </c>
      <c r="F442" s="37">
        <v>61.38</v>
      </c>
      <c r="G442" s="37">
        <v>62.31</v>
      </c>
      <c r="H442" s="7">
        <v>3233178</v>
      </c>
      <c r="I442" s="37">
        <v>200518079.38</v>
      </c>
      <c r="J442" s="37">
        <v>15109410554.895</v>
      </c>
    </row>
    <row r="443" spans="1:10" x14ac:dyDescent="0.2">
      <c r="A443" s="36">
        <v>45223</v>
      </c>
      <c r="B443" s="37">
        <v>62.03</v>
      </c>
      <c r="C443" s="38">
        <v>-0.26999999999999602</v>
      </c>
      <c r="D443" s="39">
        <v>-4.3338683788121399E-3</v>
      </c>
      <c r="E443" s="37">
        <v>61.81</v>
      </c>
      <c r="F443" s="37">
        <v>61.8</v>
      </c>
      <c r="G443" s="37">
        <v>62.91</v>
      </c>
      <c r="H443" s="7">
        <v>3034036</v>
      </c>
      <c r="I443" s="37">
        <v>188681461.61000001</v>
      </c>
      <c r="J443" s="37">
        <v>14908892475.514999</v>
      </c>
    </row>
    <row r="444" spans="1:10" x14ac:dyDescent="0.2">
      <c r="A444" s="36">
        <v>45222</v>
      </c>
      <c r="B444" s="37">
        <v>62.3</v>
      </c>
      <c r="C444" s="38">
        <v>-0.27000000000000302</v>
      </c>
      <c r="D444" s="39">
        <v>-4.31516701294555E-3</v>
      </c>
      <c r="E444" s="37">
        <v>62.1</v>
      </c>
      <c r="F444" s="37">
        <v>61.95</v>
      </c>
      <c r="G444" s="37">
        <v>62.74</v>
      </c>
      <c r="H444" s="7">
        <v>3450318</v>
      </c>
      <c r="I444" s="37">
        <v>215124892.13999999</v>
      </c>
      <c r="J444" s="37">
        <v>15097573937.125</v>
      </c>
    </row>
    <row r="445" spans="1:10" x14ac:dyDescent="0.2">
      <c r="A445" s="36">
        <v>45219</v>
      </c>
      <c r="B445" s="37">
        <v>62.57</v>
      </c>
      <c r="C445" s="38">
        <v>-0.75999999999999801</v>
      </c>
      <c r="D445" s="39">
        <v>-1.20006316121901E-2</v>
      </c>
      <c r="E445" s="37">
        <v>63.68</v>
      </c>
      <c r="F445" s="37">
        <v>62.52</v>
      </c>
      <c r="G445" s="37">
        <v>63.97</v>
      </c>
      <c r="H445" s="7">
        <v>5307933</v>
      </c>
      <c r="I445" s="37">
        <v>334061896.10000002</v>
      </c>
      <c r="J445" s="37">
        <v>15312698829.264999</v>
      </c>
    </row>
    <row r="446" spans="1:10" x14ac:dyDescent="0.2">
      <c r="A446" s="36">
        <v>45218</v>
      </c>
      <c r="B446" s="37">
        <v>63.33</v>
      </c>
      <c r="C446" s="38">
        <v>-0.45000000000000301</v>
      </c>
      <c r="D446" s="39">
        <v>-7.0555032925682503E-3</v>
      </c>
      <c r="E446" s="37">
        <v>63.59</v>
      </c>
      <c r="F446" s="37">
        <v>62.33</v>
      </c>
      <c r="G446" s="37">
        <v>63.98</v>
      </c>
      <c r="H446" s="7">
        <v>4004637</v>
      </c>
      <c r="I446" s="37">
        <v>252748716.40000001</v>
      </c>
      <c r="J446" s="37">
        <v>15646760725.365</v>
      </c>
    </row>
    <row r="447" spans="1:10" x14ac:dyDescent="0.2">
      <c r="A447" s="36">
        <v>45217</v>
      </c>
      <c r="B447" s="37">
        <v>63.78</v>
      </c>
      <c r="C447" s="38">
        <v>0.60000000000000098</v>
      </c>
      <c r="D447" s="39">
        <v>9.4966761633428504E-3</v>
      </c>
      <c r="E447" s="37">
        <v>63.61</v>
      </c>
      <c r="F447" s="37">
        <v>63.4</v>
      </c>
      <c r="G447" s="37">
        <v>64.17</v>
      </c>
      <c r="H447" s="7">
        <v>3976524</v>
      </c>
      <c r="I447" s="37">
        <v>253530294.66999999</v>
      </c>
      <c r="J447" s="37">
        <v>15899509441.764999</v>
      </c>
    </row>
    <row r="448" spans="1:10" x14ac:dyDescent="0.2">
      <c r="A448" s="36">
        <v>45216</v>
      </c>
      <c r="B448" s="37">
        <v>63.18</v>
      </c>
      <c r="C448" s="38">
        <v>0.119999999999997</v>
      </c>
      <c r="D448" s="39">
        <v>1.90294957183631E-3</v>
      </c>
      <c r="E448" s="37">
        <v>62.87</v>
      </c>
      <c r="F448" s="37">
        <v>62.71</v>
      </c>
      <c r="G448" s="37">
        <v>63.56</v>
      </c>
      <c r="H448" s="7">
        <v>3025021</v>
      </c>
      <c r="I448" s="37">
        <v>191117546.03999999</v>
      </c>
      <c r="J448" s="37">
        <v>15645979147.094999</v>
      </c>
    </row>
    <row r="449" spans="1:10" x14ac:dyDescent="0.2">
      <c r="A449" s="36">
        <v>45215</v>
      </c>
      <c r="B449" s="37">
        <v>63.06</v>
      </c>
      <c r="C449" s="38">
        <v>-0.109999999999999</v>
      </c>
      <c r="D449" s="39">
        <v>-1.74133291119201E-3</v>
      </c>
      <c r="E449" s="37">
        <v>63.51</v>
      </c>
      <c r="F449" s="37">
        <v>62.94</v>
      </c>
      <c r="G449" s="37">
        <v>63.89</v>
      </c>
      <c r="H449" s="7">
        <v>3263358</v>
      </c>
      <c r="I449" s="37">
        <v>206313657.96000001</v>
      </c>
      <c r="J449" s="37">
        <v>15454861601.055</v>
      </c>
    </row>
    <row r="450" spans="1:10" x14ac:dyDescent="0.2">
      <c r="A450" s="36">
        <v>45212</v>
      </c>
      <c r="B450" s="37">
        <v>63.17</v>
      </c>
      <c r="C450" s="38">
        <v>1</v>
      </c>
      <c r="D450" s="39">
        <v>1.60849284220685E-2</v>
      </c>
      <c r="E450" s="37">
        <v>62.44</v>
      </c>
      <c r="F450" s="37">
        <v>62.44</v>
      </c>
      <c r="G450" s="37">
        <v>63.61</v>
      </c>
      <c r="H450" s="7">
        <v>4813149</v>
      </c>
      <c r="I450" s="37">
        <v>304044890.27999997</v>
      </c>
      <c r="J450" s="37">
        <v>15661175259.014999</v>
      </c>
    </row>
    <row r="451" spans="1:10" x14ac:dyDescent="0.2">
      <c r="A451" s="36">
        <v>45211</v>
      </c>
      <c r="B451" s="37">
        <v>62.17</v>
      </c>
      <c r="C451" s="38">
        <v>0.48000000000000398</v>
      </c>
      <c r="D451" s="39">
        <v>7.7808396822824401E-3</v>
      </c>
      <c r="E451" s="37">
        <v>61.99</v>
      </c>
      <c r="F451" s="37">
        <v>61.91</v>
      </c>
      <c r="G451" s="37">
        <v>62.62</v>
      </c>
      <c r="H451" s="7">
        <v>3502737</v>
      </c>
      <c r="I451" s="37">
        <v>218084936.99000001</v>
      </c>
      <c r="J451" s="37">
        <v>15357130368.735001</v>
      </c>
    </row>
    <row r="452" spans="1:10" x14ac:dyDescent="0.2">
      <c r="A452" s="36">
        <v>45210</v>
      </c>
      <c r="B452" s="37">
        <v>61.69</v>
      </c>
      <c r="C452" s="38">
        <v>-0.20000000000000301</v>
      </c>
      <c r="D452" s="39">
        <v>-3.2315398287284399E-3</v>
      </c>
      <c r="E452" s="37">
        <v>62</v>
      </c>
      <c r="F452" s="37">
        <v>61.65</v>
      </c>
      <c r="G452" s="37">
        <v>62.89</v>
      </c>
      <c r="H452" s="7">
        <v>4900536</v>
      </c>
      <c r="I452" s="37">
        <v>304766020.37</v>
      </c>
      <c r="J452" s="37">
        <v>15139045431.745001</v>
      </c>
    </row>
    <row r="453" spans="1:10" x14ac:dyDescent="0.2">
      <c r="A453" s="36">
        <v>45209</v>
      </c>
      <c r="B453" s="37">
        <v>61.89</v>
      </c>
      <c r="C453" s="38">
        <v>0.5</v>
      </c>
      <c r="D453" s="39">
        <v>8.1446489656295806E-3</v>
      </c>
      <c r="E453" s="37">
        <v>61.59</v>
      </c>
      <c r="F453" s="37">
        <v>60.65</v>
      </c>
      <c r="G453" s="37">
        <v>61.89</v>
      </c>
      <c r="H453" s="7">
        <v>4160122</v>
      </c>
      <c r="I453" s="37">
        <v>256479398.72</v>
      </c>
      <c r="J453" s="37">
        <v>15443811452.115</v>
      </c>
    </row>
    <row r="454" spans="1:10" x14ac:dyDescent="0.2">
      <c r="A454" s="36">
        <v>45208</v>
      </c>
      <c r="B454" s="37">
        <v>61.39</v>
      </c>
      <c r="C454" s="38">
        <v>1.05</v>
      </c>
      <c r="D454" s="39">
        <v>1.7401392111368898E-2</v>
      </c>
      <c r="E454" s="37">
        <v>61.24</v>
      </c>
      <c r="F454" s="37">
        <v>60.73</v>
      </c>
      <c r="G454" s="37">
        <v>62.2</v>
      </c>
      <c r="H454" s="7">
        <v>5031105</v>
      </c>
      <c r="I454" s="37">
        <v>308940869.75</v>
      </c>
      <c r="J454" s="37">
        <v>15187332053.395</v>
      </c>
    </row>
    <row r="455" spans="1:10" x14ac:dyDescent="0.2">
      <c r="A455" s="36">
        <v>45205</v>
      </c>
      <c r="B455" s="37">
        <v>60.34</v>
      </c>
      <c r="C455" s="38">
        <v>0.56999999999999995</v>
      </c>
      <c r="D455" s="39">
        <v>9.5365568010707807E-3</v>
      </c>
      <c r="E455" s="37">
        <v>60.06</v>
      </c>
      <c r="F455" s="37">
        <v>59.43</v>
      </c>
      <c r="G455" s="37">
        <v>60.66</v>
      </c>
      <c r="H455" s="7">
        <v>4534468</v>
      </c>
      <c r="I455" s="37">
        <v>272654289.69</v>
      </c>
      <c r="J455" s="37">
        <v>14878391183.645</v>
      </c>
    </row>
    <row r="456" spans="1:10" x14ac:dyDescent="0.2">
      <c r="A456" s="36">
        <v>45204</v>
      </c>
      <c r="B456" s="37">
        <v>59.77</v>
      </c>
      <c r="C456" s="38">
        <v>-0.32</v>
      </c>
      <c r="D456" s="39">
        <v>-5.3253453153602999E-3</v>
      </c>
      <c r="E456" s="37">
        <v>59.72</v>
      </c>
      <c r="F456" s="37">
        <v>59.07</v>
      </c>
      <c r="G456" s="37">
        <v>60.12</v>
      </c>
      <c r="H456" s="7">
        <v>4347964</v>
      </c>
      <c r="I456" s="37">
        <v>259383683.88999999</v>
      </c>
      <c r="J456" s="37">
        <v>14605736893.955</v>
      </c>
    </row>
    <row r="457" spans="1:10" x14ac:dyDescent="0.2">
      <c r="A457" s="36">
        <v>45203</v>
      </c>
      <c r="B457" s="37">
        <v>60.09</v>
      </c>
      <c r="C457" s="38">
        <v>-1.19</v>
      </c>
      <c r="D457" s="39">
        <v>-1.94190600522193E-2</v>
      </c>
      <c r="E457" s="37">
        <v>61.36</v>
      </c>
      <c r="F457" s="37">
        <v>59.59</v>
      </c>
      <c r="G457" s="37">
        <v>61.47</v>
      </c>
      <c r="H457" s="7">
        <v>4791244</v>
      </c>
      <c r="I457" s="37">
        <v>289179075.55000001</v>
      </c>
      <c r="J457" s="37">
        <v>14865120577.844999</v>
      </c>
    </row>
    <row r="458" spans="1:10" x14ac:dyDescent="0.2">
      <c r="A458" s="36">
        <v>45202</v>
      </c>
      <c r="B458" s="37">
        <v>61.28</v>
      </c>
      <c r="C458" s="38">
        <v>-0.26999999999999602</v>
      </c>
      <c r="D458" s="39">
        <v>-4.3866774979690699E-3</v>
      </c>
      <c r="E458" s="37">
        <v>61.5</v>
      </c>
      <c r="F458" s="37">
        <v>60.93</v>
      </c>
      <c r="G458" s="37">
        <v>62.01</v>
      </c>
      <c r="H458" s="7">
        <v>4937929</v>
      </c>
      <c r="I458" s="37">
        <v>302659278.11000001</v>
      </c>
      <c r="J458" s="37">
        <v>15154299653.395</v>
      </c>
    </row>
    <row r="459" spans="1:10" x14ac:dyDescent="0.2">
      <c r="A459" s="36">
        <v>45201</v>
      </c>
      <c r="B459" s="37">
        <v>61.55</v>
      </c>
      <c r="C459" s="38">
        <v>-0.760000000000005</v>
      </c>
      <c r="D459" s="39">
        <v>-1.21970791205265E-2</v>
      </c>
      <c r="E459" s="37">
        <v>62.32</v>
      </c>
      <c r="F459" s="37">
        <v>61.32</v>
      </c>
      <c r="G459" s="37">
        <v>63.08</v>
      </c>
      <c r="H459" s="7">
        <v>3757875</v>
      </c>
      <c r="I459" s="37">
        <v>233104019.49000001</v>
      </c>
      <c r="J459" s="37">
        <v>15456958931.504999</v>
      </c>
    </row>
    <row r="460" spans="1:10" x14ac:dyDescent="0.2">
      <c r="A460" s="36">
        <v>45198</v>
      </c>
      <c r="B460" s="37">
        <v>62.31</v>
      </c>
      <c r="C460" s="38">
        <v>-1.31</v>
      </c>
      <c r="D460" s="39">
        <v>-2.0591009116629901E-2</v>
      </c>
      <c r="E460" s="37">
        <v>63.29</v>
      </c>
      <c r="F460" s="37">
        <v>62.05</v>
      </c>
      <c r="G460" s="37">
        <v>63.47</v>
      </c>
      <c r="H460" s="7">
        <v>5302832</v>
      </c>
      <c r="I460" s="37">
        <v>332200157.89999998</v>
      </c>
      <c r="J460" s="37">
        <v>15690062950.995001</v>
      </c>
    </row>
    <row r="461" spans="1:10" x14ac:dyDescent="0.2">
      <c r="A461" s="36">
        <v>45197</v>
      </c>
      <c r="B461" s="37">
        <v>63.62</v>
      </c>
      <c r="C461" s="38">
        <v>0.68999999999999795</v>
      </c>
      <c r="D461" s="39">
        <v>1.09645638010487E-2</v>
      </c>
      <c r="E461" s="37">
        <v>63.46</v>
      </c>
      <c r="F461" s="37">
        <v>63.42</v>
      </c>
      <c r="G461" s="37">
        <v>64.55</v>
      </c>
      <c r="H461" s="7">
        <v>5291582</v>
      </c>
      <c r="I461" s="37">
        <v>337524166.00999999</v>
      </c>
      <c r="J461" s="37">
        <v>16022263108.895</v>
      </c>
    </row>
    <row r="462" spans="1:10" x14ac:dyDescent="0.2">
      <c r="A462" s="36">
        <v>45196</v>
      </c>
      <c r="B462" s="37">
        <v>62.93</v>
      </c>
      <c r="C462" s="38">
        <v>1.02</v>
      </c>
      <c r="D462" s="39">
        <v>1.6475528993700601E-2</v>
      </c>
      <c r="E462" s="37">
        <v>62</v>
      </c>
      <c r="F462" s="37">
        <v>61.86</v>
      </c>
      <c r="G462" s="37">
        <v>62.95</v>
      </c>
      <c r="H462" s="7">
        <v>4817734</v>
      </c>
      <c r="I462" s="37">
        <v>301798370.20999998</v>
      </c>
      <c r="J462" s="37">
        <v>15684738942.885</v>
      </c>
    </row>
    <row r="463" spans="1:10" x14ac:dyDescent="0.2">
      <c r="A463" s="36">
        <v>45195</v>
      </c>
      <c r="B463" s="37">
        <v>61.91</v>
      </c>
      <c r="C463" s="38">
        <v>-0.220000000000006</v>
      </c>
      <c r="D463" s="39">
        <v>-3.5409624979881901E-3</v>
      </c>
      <c r="E463" s="37">
        <v>62</v>
      </c>
      <c r="F463" s="37">
        <v>61.14</v>
      </c>
      <c r="G463" s="37">
        <v>62.04</v>
      </c>
      <c r="H463" s="7">
        <v>3829260</v>
      </c>
      <c r="I463" s="37">
        <v>236357819.11000001</v>
      </c>
      <c r="J463" s="37">
        <v>15382940572.674999</v>
      </c>
    </row>
    <row r="464" spans="1:10" x14ac:dyDescent="0.2">
      <c r="A464" s="36">
        <v>45194</v>
      </c>
      <c r="B464" s="37">
        <v>62.13</v>
      </c>
      <c r="C464" s="38">
        <v>0.220000000000006</v>
      </c>
      <c r="D464" s="39">
        <v>3.55354546922962E-3</v>
      </c>
      <c r="E464" s="37">
        <v>61.84</v>
      </c>
      <c r="F464" s="37">
        <v>61.62</v>
      </c>
      <c r="G464" s="37">
        <v>62.57</v>
      </c>
      <c r="H464" s="7">
        <v>3846288</v>
      </c>
      <c r="I464" s="37">
        <v>238916323.49000001</v>
      </c>
      <c r="J464" s="37">
        <v>15619298391.785</v>
      </c>
    </row>
    <row r="465" spans="1:10" x14ac:dyDescent="0.2">
      <c r="A465" s="36">
        <v>45191</v>
      </c>
      <c r="B465" s="37">
        <v>61.91</v>
      </c>
      <c r="C465" s="38">
        <v>2.9999999999994E-2</v>
      </c>
      <c r="D465" s="39">
        <v>4.84809308338624E-4</v>
      </c>
      <c r="E465" s="37">
        <v>61.7</v>
      </c>
      <c r="F465" s="37">
        <v>61.21</v>
      </c>
      <c r="G465" s="37">
        <v>62.11</v>
      </c>
      <c r="H465" s="7">
        <v>3664079</v>
      </c>
      <c r="I465" s="37">
        <v>226540113.74000001</v>
      </c>
      <c r="J465" s="37">
        <v>15380382068.295</v>
      </c>
    </row>
    <row r="466" spans="1:10" x14ac:dyDescent="0.2">
      <c r="A466" s="36">
        <v>45190</v>
      </c>
      <c r="B466" s="37">
        <v>61.88</v>
      </c>
      <c r="C466" s="38">
        <v>-0.40999999999999698</v>
      </c>
      <c r="D466" s="39">
        <v>-6.5821159094557203E-3</v>
      </c>
      <c r="E466" s="37">
        <v>61.82</v>
      </c>
      <c r="F466" s="37">
        <v>61.36</v>
      </c>
      <c r="G466" s="37">
        <v>62.69</v>
      </c>
      <c r="H466" s="7">
        <v>4339849</v>
      </c>
      <c r="I466" s="37">
        <v>268646994.31999999</v>
      </c>
      <c r="J466" s="37">
        <v>15153841954.555</v>
      </c>
    </row>
    <row r="467" spans="1:10" x14ac:dyDescent="0.2">
      <c r="A467" s="36">
        <v>45189</v>
      </c>
      <c r="B467" s="37">
        <v>62.29</v>
      </c>
      <c r="C467" s="38">
        <v>-0.75</v>
      </c>
      <c r="D467" s="39">
        <v>-1.18972081218274E-2</v>
      </c>
      <c r="E467" s="37">
        <v>62.17</v>
      </c>
      <c r="F467" s="37">
        <v>61.47</v>
      </c>
      <c r="G467" s="37">
        <v>62.7</v>
      </c>
      <c r="H467" s="7">
        <v>5849513</v>
      </c>
      <c r="I467" s="37">
        <v>364108255.87</v>
      </c>
      <c r="J467" s="37">
        <v>15422488948.875</v>
      </c>
    </row>
    <row r="468" spans="1:10" x14ac:dyDescent="0.2">
      <c r="A468" s="36">
        <v>45188</v>
      </c>
      <c r="B468" s="37">
        <v>63.04</v>
      </c>
      <c r="C468" s="38">
        <v>1.05</v>
      </c>
      <c r="D468" s="39">
        <v>1.69382158412647E-2</v>
      </c>
      <c r="E468" s="37">
        <v>62.32</v>
      </c>
      <c r="F468" s="37">
        <v>62.27</v>
      </c>
      <c r="G468" s="37">
        <v>63.25</v>
      </c>
      <c r="H468" s="7">
        <v>5182126</v>
      </c>
      <c r="I468" s="37">
        <v>326240093.26999998</v>
      </c>
      <c r="J468" s="37">
        <v>15786597204.745001</v>
      </c>
    </row>
    <row r="469" spans="1:10" x14ac:dyDescent="0.2">
      <c r="A469" s="36">
        <v>45187</v>
      </c>
      <c r="B469" s="37">
        <v>61.99</v>
      </c>
      <c r="C469" s="38">
        <v>-0.37999999999999501</v>
      </c>
      <c r="D469" s="39">
        <v>-6.0926727593393496E-3</v>
      </c>
      <c r="E469" s="37">
        <v>62.28</v>
      </c>
      <c r="F469" s="37">
        <v>61.79</v>
      </c>
      <c r="G469" s="37">
        <v>62.57</v>
      </c>
      <c r="H469" s="7">
        <v>2920791</v>
      </c>
      <c r="I469" s="37">
        <v>181458729.78999999</v>
      </c>
      <c r="J469" s="37">
        <v>15460357111.475</v>
      </c>
    </row>
    <row r="470" spans="1:10" x14ac:dyDescent="0.2">
      <c r="A470" s="36">
        <v>45184</v>
      </c>
      <c r="B470" s="37">
        <v>62.37</v>
      </c>
      <c r="C470" s="38">
        <v>8.9999999999996305E-2</v>
      </c>
      <c r="D470" s="39">
        <v>1.4450867052022501E-3</v>
      </c>
      <c r="E470" s="37">
        <v>62.5</v>
      </c>
      <c r="F470" s="37">
        <v>62.05</v>
      </c>
      <c r="G470" s="37">
        <v>63.04</v>
      </c>
      <c r="H470" s="7">
        <v>11416102</v>
      </c>
      <c r="I470" s="37">
        <v>713474281.75999999</v>
      </c>
      <c r="J470" s="37">
        <v>15641815841.264999</v>
      </c>
    </row>
    <row r="471" spans="1:10" x14ac:dyDescent="0.2">
      <c r="A471" s="36">
        <v>45183</v>
      </c>
      <c r="B471" s="37">
        <v>62.28</v>
      </c>
      <c r="C471" s="38">
        <v>1.05</v>
      </c>
      <c r="D471" s="39">
        <v>1.71484566389026E-2</v>
      </c>
      <c r="E471" s="37">
        <v>61.44</v>
      </c>
      <c r="F471" s="37">
        <v>61.23</v>
      </c>
      <c r="G471" s="37">
        <v>62.38</v>
      </c>
      <c r="H471" s="7">
        <v>6027529</v>
      </c>
      <c r="I471" s="37">
        <v>374177728.99000001</v>
      </c>
      <c r="J471" s="37">
        <v>14928341559.504999</v>
      </c>
    </row>
    <row r="472" spans="1:10" x14ac:dyDescent="0.2">
      <c r="A472" s="36">
        <v>45182</v>
      </c>
      <c r="B472" s="37">
        <v>61.23</v>
      </c>
      <c r="C472" s="38">
        <v>-6.0000000000002301E-2</v>
      </c>
      <c r="D472" s="39">
        <v>-9.7895252080277802E-4</v>
      </c>
      <c r="E472" s="37">
        <v>61.3</v>
      </c>
      <c r="F472" s="37">
        <v>60.97</v>
      </c>
      <c r="G472" s="37">
        <v>61.83</v>
      </c>
      <c r="H472" s="7">
        <v>4838628</v>
      </c>
      <c r="I472" s="37">
        <v>296512812.89999998</v>
      </c>
      <c r="J472" s="37">
        <v>14554163830.514999</v>
      </c>
    </row>
    <row r="473" spans="1:10" x14ac:dyDescent="0.2">
      <c r="A473" s="36">
        <v>45181</v>
      </c>
      <c r="B473" s="37">
        <v>61.29</v>
      </c>
      <c r="C473" s="38">
        <v>0.54999999999999705</v>
      </c>
      <c r="D473" s="39">
        <v>9.0549884754691692E-3</v>
      </c>
      <c r="E473" s="37">
        <v>60.47</v>
      </c>
      <c r="F473" s="37">
        <v>60.36</v>
      </c>
      <c r="G473" s="37">
        <v>61.37</v>
      </c>
      <c r="H473" s="7">
        <v>4172597</v>
      </c>
      <c r="I473" s="37">
        <v>254827865.00999999</v>
      </c>
      <c r="J473" s="37">
        <v>14850676643.415001</v>
      </c>
    </row>
    <row r="474" spans="1:10" x14ac:dyDescent="0.2">
      <c r="A474" s="36">
        <v>45180</v>
      </c>
      <c r="B474" s="37">
        <v>60.74</v>
      </c>
      <c r="C474" s="38">
        <v>0.35999999999999899</v>
      </c>
      <c r="D474" s="39">
        <v>5.9622391520370898E-3</v>
      </c>
      <c r="E474" s="37">
        <v>60.48</v>
      </c>
      <c r="F474" s="37">
        <v>60.46</v>
      </c>
      <c r="G474" s="37">
        <v>61.2</v>
      </c>
      <c r="H474" s="7">
        <v>3958740</v>
      </c>
      <c r="I474" s="37">
        <v>240867341.18000001</v>
      </c>
      <c r="J474" s="37">
        <v>14595848778.405001</v>
      </c>
    </row>
    <row r="475" spans="1:10" x14ac:dyDescent="0.2">
      <c r="A475" s="36">
        <v>45177</v>
      </c>
      <c r="B475" s="37">
        <v>60.38</v>
      </c>
      <c r="C475" s="38">
        <v>0.5</v>
      </c>
      <c r="D475" s="39">
        <v>8.3500334001335996E-3</v>
      </c>
      <c r="E475" s="37">
        <v>59.9</v>
      </c>
      <c r="F475" s="37">
        <v>59.51</v>
      </c>
      <c r="G475" s="37">
        <v>60.47</v>
      </c>
      <c r="H475" s="7">
        <v>3946074</v>
      </c>
      <c r="I475" s="37">
        <v>237382133.61000001</v>
      </c>
      <c r="J475" s="37">
        <v>14354981437.225</v>
      </c>
    </row>
    <row r="476" spans="1:10" x14ac:dyDescent="0.2">
      <c r="A476" s="36">
        <v>45176</v>
      </c>
      <c r="B476" s="37">
        <v>59.88</v>
      </c>
      <c r="C476" s="38">
        <v>0.37000000000000499</v>
      </c>
      <c r="D476" s="39">
        <v>6.2174424466476998E-3</v>
      </c>
      <c r="E476" s="37">
        <v>59.55</v>
      </c>
      <c r="F476" s="37">
        <v>59.4</v>
      </c>
      <c r="G476" s="37">
        <v>60.14</v>
      </c>
      <c r="H476" s="7">
        <v>3647909</v>
      </c>
      <c r="I476" s="37">
        <v>218322126.37</v>
      </c>
      <c r="J476" s="37">
        <v>14117599303.615</v>
      </c>
    </row>
    <row r="477" spans="1:10" x14ac:dyDescent="0.2">
      <c r="A477" s="36">
        <v>45175</v>
      </c>
      <c r="B477" s="37">
        <v>59.51</v>
      </c>
      <c r="C477" s="38">
        <v>-0.39000000000000101</v>
      </c>
      <c r="D477" s="39">
        <v>-6.5108514190317301E-3</v>
      </c>
      <c r="E477" s="37">
        <v>59.62</v>
      </c>
      <c r="F477" s="37">
        <v>59.25</v>
      </c>
      <c r="G477" s="37">
        <v>59.99</v>
      </c>
      <c r="H477" s="7">
        <v>3922557</v>
      </c>
      <c r="I477" s="37">
        <v>233797609.46000001</v>
      </c>
      <c r="J477" s="37">
        <v>13899277177.245001</v>
      </c>
    </row>
    <row r="478" spans="1:10" x14ac:dyDescent="0.2">
      <c r="A478" s="36">
        <v>45174</v>
      </c>
      <c r="B478" s="37">
        <v>59.9</v>
      </c>
      <c r="C478" s="38">
        <v>1.18</v>
      </c>
      <c r="D478" s="39">
        <v>2.0095367847411401E-2</v>
      </c>
      <c r="E478" s="37">
        <v>58.5</v>
      </c>
      <c r="F478" s="37">
        <v>58.28</v>
      </c>
      <c r="G478" s="37">
        <v>60.13</v>
      </c>
      <c r="H478" s="7">
        <v>5901408</v>
      </c>
      <c r="I478" s="37">
        <v>352094598.38999999</v>
      </c>
      <c r="J478" s="37">
        <v>14133074786.705</v>
      </c>
    </row>
    <row r="479" spans="1:10" x14ac:dyDescent="0.2">
      <c r="A479" s="36">
        <v>45173</v>
      </c>
      <c r="B479" s="37">
        <v>58.72</v>
      </c>
      <c r="C479" s="38">
        <v>-0.17000000000000201</v>
      </c>
      <c r="D479" s="39">
        <v>-2.88673798607576E-3</v>
      </c>
      <c r="E479" s="37">
        <v>59.09</v>
      </c>
      <c r="F479" s="37">
        <v>58.52</v>
      </c>
      <c r="G479" s="37">
        <v>59.33</v>
      </c>
      <c r="H479" s="7">
        <v>2625890</v>
      </c>
      <c r="I479" s="37">
        <v>154479497.65000001</v>
      </c>
      <c r="J479" s="37">
        <v>13780980188.315001</v>
      </c>
    </row>
    <row r="480" spans="1:10" x14ac:dyDescent="0.2">
      <c r="A480" s="36">
        <v>45170</v>
      </c>
      <c r="B480" s="37">
        <v>58.89</v>
      </c>
      <c r="C480" s="38">
        <v>0.82</v>
      </c>
      <c r="D480" s="39">
        <v>1.4120888582745E-2</v>
      </c>
      <c r="E480" s="37">
        <v>58.33</v>
      </c>
      <c r="F480" s="37">
        <v>58.33</v>
      </c>
      <c r="G480" s="37">
        <v>59.33</v>
      </c>
      <c r="H480" s="7">
        <v>5079157</v>
      </c>
      <c r="I480" s="37">
        <v>299789750.64999998</v>
      </c>
      <c r="J480" s="37">
        <v>13935459685.965</v>
      </c>
    </row>
    <row r="481" spans="1:10" x14ac:dyDescent="0.2">
      <c r="A481" s="36">
        <v>45169</v>
      </c>
      <c r="B481" s="37">
        <v>58.07</v>
      </c>
      <c r="C481" s="38">
        <v>0.130000000000003</v>
      </c>
      <c r="D481" s="39">
        <v>2.2437003797031898E-3</v>
      </c>
      <c r="E481" s="37">
        <v>58.1</v>
      </c>
      <c r="F481" s="37">
        <v>57.85</v>
      </c>
      <c r="G481" s="37">
        <v>58.5</v>
      </c>
      <c r="H481" s="7">
        <v>15495463</v>
      </c>
      <c r="I481" s="37">
        <v>900031598.04999995</v>
      </c>
      <c r="J481" s="37">
        <v>13635669935.315001</v>
      </c>
    </row>
    <row r="482" spans="1:10" x14ac:dyDescent="0.2">
      <c r="A482" s="36">
        <v>45168</v>
      </c>
      <c r="B482" s="37">
        <v>57.94</v>
      </c>
      <c r="C482" s="38">
        <v>7.9999999999998295E-2</v>
      </c>
      <c r="D482" s="39">
        <v>1.38264777048044E-3</v>
      </c>
      <c r="E482" s="37">
        <v>58.11</v>
      </c>
      <c r="F482" s="37">
        <v>57.68</v>
      </c>
      <c r="G482" s="37">
        <v>58.33</v>
      </c>
      <c r="H482" s="7">
        <v>3306813</v>
      </c>
      <c r="I482" s="37">
        <v>191854523.18000001</v>
      </c>
      <c r="J482" s="37">
        <v>12735638337.264999</v>
      </c>
    </row>
    <row r="483" spans="1:10" x14ac:dyDescent="0.2">
      <c r="A483" s="36">
        <v>45167</v>
      </c>
      <c r="B483" s="37">
        <v>57.86</v>
      </c>
      <c r="C483" s="38">
        <v>-3.0000000000001099E-2</v>
      </c>
      <c r="D483" s="39">
        <v>-5.1822421834515702E-4</v>
      </c>
      <c r="E483" s="37">
        <v>57.86</v>
      </c>
      <c r="F483" s="37">
        <v>57.81</v>
      </c>
      <c r="G483" s="37">
        <v>58.24</v>
      </c>
      <c r="H483" s="7">
        <v>3942878</v>
      </c>
      <c r="I483" s="37">
        <v>228620083.44999999</v>
      </c>
      <c r="J483" s="37">
        <v>12543783814.084999</v>
      </c>
    </row>
    <row r="484" spans="1:10" x14ac:dyDescent="0.2">
      <c r="A484" s="36">
        <v>45166</v>
      </c>
      <c r="B484" s="37">
        <v>57.89</v>
      </c>
      <c r="C484" s="38">
        <v>0.56999999999999995</v>
      </c>
      <c r="D484" s="39">
        <v>9.9441730635031408E-3</v>
      </c>
      <c r="E484" s="37">
        <v>57.81</v>
      </c>
      <c r="F484" s="37">
        <v>57.42</v>
      </c>
      <c r="G484" s="37">
        <v>58.18</v>
      </c>
      <c r="H484" s="7">
        <v>3013652</v>
      </c>
      <c r="I484" s="37">
        <v>174351715.25999999</v>
      </c>
      <c r="J484" s="37">
        <v>12772403897.535</v>
      </c>
    </row>
    <row r="485" spans="1:10" x14ac:dyDescent="0.2">
      <c r="A485" s="36">
        <v>45163</v>
      </c>
      <c r="B485" s="37">
        <v>57.32</v>
      </c>
      <c r="C485" s="38">
        <v>0.149999999999999</v>
      </c>
      <c r="D485" s="39">
        <v>2.6237537169844101E-3</v>
      </c>
      <c r="E485" s="37">
        <v>57.35</v>
      </c>
      <c r="F485" s="37">
        <v>57.29</v>
      </c>
      <c r="G485" s="37">
        <v>57.89</v>
      </c>
      <c r="H485" s="7">
        <v>3193362</v>
      </c>
      <c r="I485" s="37">
        <v>183563147.06999999</v>
      </c>
      <c r="J485" s="37">
        <v>12598052182.275</v>
      </c>
    </row>
    <row r="486" spans="1:10" x14ac:dyDescent="0.2">
      <c r="A486" s="36">
        <v>45162</v>
      </c>
      <c r="B486" s="37">
        <v>57.17</v>
      </c>
      <c r="C486" s="38">
        <v>0.20000000000000301</v>
      </c>
      <c r="D486" s="39">
        <v>3.5106196243637499E-3</v>
      </c>
      <c r="E486" s="37">
        <v>57.03</v>
      </c>
      <c r="F486" s="37">
        <v>56.85</v>
      </c>
      <c r="G486" s="37">
        <v>57.55</v>
      </c>
      <c r="H486" s="7">
        <v>3675723</v>
      </c>
      <c r="I486" s="37">
        <v>210309540.22999999</v>
      </c>
      <c r="J486" s="37">
        <v>12414489035.205</v>
      </c>
    </row>
    <row r="487" spans="1:10" x14ac:dyDescent="0.2">
      <c r="A487" s="36">
        <v>45161</v>
      </c>
      <c r="B487" s="37">
        <v>56.97</v>
      </c>
      <c r="C487" s="38">
        <v>-1.01</v>
      </c>
      <c r="D487" s="39">
        <v>-1.7419799931010699E-2</v>
      </c>
      <c r="E487" s="37">
        <v>58</v>
      </c>
      <c r="F487" s="37">
        <v>56.46</v>
      </c>
      <c r="G487" s="37">
        <v>58</v>
      </c>
      <c r="H487" s="7">
        <v>4565278</v>
      </c>
      <c r="I487" s="37">
        <v>260375243.72999999</v>
      </c>
      <c r="J487" s="37">
        <v>12204179494.975</v>
      </c>
    </row>
    <row r="488" spans="1:10" x14ac:dyDescent="0.2">
      <c r="A488" s="36">
        <v>45160</v>
      </c>
      <c r="B488" s="37">
        <v>57.98</v>
      </c>
      <c r="C488" s="38">
        <v>0.38999999999999302</v>
      </c>
      <c r="D488" s="39">
        <v>6.7720090293452596E-3</v>
      </c>
      <c r="E488" s="37">
        <v>57.43</v>
      </c>
      <c r="F488" s="37">
        <v>57.37</v>
      </c>
      <c r="G488" s="37">
        <v>58.31</v>
      </c>
      <c r="H488" s="7">
        <v>3192068</v>
      </c>
      <c r="I488" s="37">
        <v>185155677.30000001</v>
      </c>
      <c r="J488" s="37">
        <v>12464554738.705</v>
      </c>
    </row>
    <row r="489" spans="1:10" x14ac:dyDescent="0.2">
      <c r="A489" s="36">
        <v>45159</v>
      </c>
      <c r="B489" s="37">
        <v>57.59</v>
      </c>
      <c r="C489" s="38">
        <v>0.58000000000000496</v>
      </c>
      <c r="D489" s="39">
        <v>1.0173653744957101E-2</v>
      </c>
      <c r="E489" s="37">
        <v>57.4</v>
      </c>
      <c r="F489" s="37">
        <v>57.35</v>
      </c>
      <c r="G489" s="37">
        <v>58.31</v>
      </c>
      <c r="H489" s="7">
        <v>4032124</v>
      </c>
      <c r="I489" s="37">
        <v>233053354.28</v>
      </c>
      <c r="J489" s="37">
        <v>12279399061.405001</v>
      </c>
    </row>
    <row r="490" spans="1:10" x14ac:dyDescent="0.2">
      <c r="A490" s="36">
        <v>45156</v>
      </c>
      <c r="B490" s="37">
        <v>57.01</v>
      </c>
      <c r="C490" s="38">
        <v>0.25</v>
      </c>
      <c r="D490" s="39">
        <v>4.4045102184637102E-3</v>
      </c>
      <c r="E490" s="37">
        <v>56.5</v>
      </c>
      <c r="F490" s="37">
        <v>56.19</v>
      </c>
      <c r="G490" s="37">
        <v>57.01</v>
      </c>
      <c r="H490" s="7">
        <v>4022524</v>
      </c>
      <c r="I490" s="37">
        <v>228059937.69</v>
      </c>
      <c r="J490" s="37">
        <v>12046345707.125</v>
      </c>
    </row>
    <row r="491" spans="1:10" x14ac:dyDescent="0.2">
      <c r="A491" s="36">
        <v>45155</v>
      </c>
      <c r="B491" s="37">
        <v>56.76</v>
      </c>
      <c r="C491" s="38">
        <v>0.439999999999998</v>
      </c>
      <c r="D491" s="39">
        <v>7.8124999999999601E-3</v>
      </c>
      <c r="E491" s="37">
        <v>56.06</v>
      </c>
      <c r="F491" s="37">
        <v>55.99</v>
      </c>
      <c r="G491" s="37">
        <v>56.91</v>
      </c>
      <c r="H491" s="7">
        <v>3692613</v>
      </c>
      <c r="I491" s="37">
        <v>209229761.72999999</v>
      </c>
      <c r="J491" s="37">
        <v>11818285769.434999</v>
      </c>
    </row>
    <row r="492" spans="1:10" x14ac:dyDescent="0.2">
      <c r="A492" s="36">
        <v>45154</v>
      </c>
      <c r="B492" s="37">
        <v>56.32</v>
      </c>
      <c r="C492" s="38">
        <v>0.219999999999999</v>
      </c>
      <c r="D492" s="39">
        <v>3.9215686274509604E-3</v>
      </c>
      <c r="E492" s="37">
        <v>55.86</v>
      </c>
      <c r="F492" s="37">
        <v>55.82</v>
      </c>
      <c r="G492" s="37">
        <v>56.58</v>
      </c>
      <c r="H492" s="7">
        <v>2958850</v>
      </c>
      <c r="I492" s="37">
        <v>166434242.94</v>
      </c>
      <c r="J492" s="37">
        <v>11609056007.705</v>
      </c>
    </row>
    <row r="493" spans="1:10" x14ac:dyDescent="0.2">
      <c r="A493" s="36">
        <v>45153</v>
      </c>
      <c r="B493" s="37">
        <v>56.1</v>
      </c>
      <c r="C493" s="38">
        <v>-0.47999999999999698</v>
      </c>
      <c r="D493" s="39">
        <v>-8.4835630965004807E-3</v>
      </c>
      <c r="E493" s="37">
        <v>56.77</v>
      </c>
      <c r="F493" s="37">
        <v>55.94</v>
      </c>
      <c r="G493" s="37">
        <v>56.88</v>
      </c>
      <c r="H493" s="7">
        <v>2927307</v>
      </c>
      <c r="I493" s="37">
        <v>164623191.78999999</v>
      </c>
      <c r="J493" s="37">
        <v>11442621764.764999</v>
      </c>
    </row>
    <row r="494" spans="1:10" x14ac:dyDescent="0.2">
      <c r="A494" s="36">
        <v>45152</v>
      </c>
      <c r="B494" s="37">
        <v>56.58</v>
      </c>
      <c r="C494" s="38">
        <v>-0.59000000000000297</v>
      </c>
      <c r="D494" s="39">
        <v>-1.0320097953472201E-2</v>
      </c>
      <c r="E494" s="37">
        <v>56.85</v>
      </c>
      <c r="F494" s="37">
        <v>56.31</v>
      </c>
      <c r="G494" s="37">
        <v>57.23</v>
      </c>
      <c r="H494" s="7">
        <v>3282687</v>
      </c>
      <c r="I494" s="37">
        <v>185992020.88999999</v>
      </c>
      <c r="J494" s="37">
        <v>11607244956.555</v>
      </c>
    </row>
    <row r="495" spans="1:10" x14ac:dyDescent="0.2">
      <c r="A495" s="36">
        <v>45149</v>
      </c>
      <c r="B495" s="37">
        <v>57.17</v>
      </c>
      <c r="C495" s="38">
        <v>-0.64999999999999902</v>
      </c>
      <c r="D495" s="39">
        <v>-1.1241784849533001E-2</v>
      </c>
      <c r="E495" s="37">
        <v>57.39</v>
      </c>
      <c r="F495" s="37">
        <v>56.54</v>
      </c>
      <c r="G495" s="37">
        <v>57.46</v>
      </c>
      <c r="H495" s="7">
        <v>3998433</v>
      </c>
      <c r="I495" s="37">
        <v>227829174.46000001</v>
      </c>
      <c r="J495" s="37">
        <v>11793236977.445</v>
      </c>
    </row>
    <row r="496" spans="1:10" x14ac:dyDescent="0.2">
      <c r="A496" s="36">
        <v>45148</v>
      </c>
      <c r="B496" s="37">
        <v>57.82</v>
      </c>
      <c r="C496" s="38">
        <v>0.78000000000000103</v>
      </c>
      <c r="D496" s="39">
        <v>1.3674614305750401E-2</v>
      </c>
      <c r="E496" s="37">
        <v>57.58</v>
      </c>
      <c r="F496" s="37">
        <v>57.53</v>
      </c>
      <c r="G496" s="37">
        <v>58.11</v>
      </c>
      <c r="H496" s="7">
        <v>5740615</v>
      </c>
      <c r="I496" s="37">
        <v>332141746.32999998</v>
      </c>
      <c r="J496" s="37">
        <v>12021066151.905001</v>
      </c>
    </row>
    <row r="497" spans="1:10" x14ac:dyDescent="0.2">
      <c r="A497" s="36">
        <v>45147</v>
      </c>
      <c r="B497" s="37">
        <v>57.04</v>
      </c>
      <c r="C497" s="38">
        <v>1.88</v>
      </c>
      <c r="D497" s="39">
        <v>3.4082668600435198E-2</v>
      </c>
      <c r="E497" s="37">
        <v>55.72</v>
      </c>
      <c r="F497" s="37">
        <v>55.7</v>
      </c>
      <c r="G497" s="37">
        <v>57.29</v>
      </c>
      <c r="H497" s="7">
        <v>5811493</v>
      </c>
      <c r="I497" s="37">
        <v>330329919.5</v>
      </c>
      <c r="J497" s="37">
        <v>11688924405.575001</v>
      </c>
    </row>
    <row r="498" spans="1:10" x14ac:dyDescent="0.2">
      <c r="A498" s="36">
        <v>45146</v>
      </c>
      <c r="B498" s="37">
        <v>55.16</v>
      </c>
      <c r="C498" s="38">
        <v>-0.27000000000000302</v>
      </c>
      <c r="D498" s="39">
        <v>-4.8710084791629702E-3</v>
      </c>
      <c r="E498" s="37">
        <v>55.1</v>
      </c>
      <c r="F498" s="37">
        <v>53.87</v>
      </c>
      <c r="G498" s="37">
        <v>55.32</v>
      </c>
      <c r="H498" s="7">
        <v>4129912</v>
      </c>
      <c r="I498" s="37">
        <v>226358215.36000001</v>
      </c>
      <c r="J498" s="37">
        <v>11358594486.075001</v>
      </c>
    </row>
    <row r="499" spans="1:10" x14ac:dyDescent="0.2">
      <c r="A499" s="36">
        <v>45145</v>
      </c>
      <c r="B499" s="37">
        <v>55.43</v>
      </c>
      <c r="C499" s="38">
        <v>-0.14000000000000101</v>
      </c>
      <c r="D499" s="39">
        <v>-2.5193449703077302E-3</v>
      </c>
      <c r="E499" s="37">
        <v>55.25</v>
      </c>
      <c r="F499" s="37">
        <v>54.98</v>
      </c>
      <c r="G499" s="37">
        <v>55.71</v>
      </c>
      <c r="H499" s="7">
        <v>2908682</v>
      </c>
      <c r="I499" s="37">
        <v>161072618.34</v>
      </c>
      <c r="J499" s="37">
        <v>11584952701.434999</v>
      </c>
    </row>
    <row r="500" spans="1:10" x14ac:dyDescent="0.2">
      <c r="A500" s="36">
        <v>45142</v>
      </c>
      <c r="B500" s="37">
        <v>55.57</v>
      </c>
      <c r="C500" s="38">
        <v>1.47</v>
      </c>
      <c r="D500" s="39">
        <v>2.7171903881700502E-2</v>
      </c>
      <c r="E500" s="37">
        <v>54.39</v>
      </c>
      <c r="F500" s="37">
        <v>54.2</v>
      </c>
      <c r="G500" s="37">
        <v>55.65</v>
      </c>
      <c r="H500" s="7">
        <v>4819429</v>
      </c>
      <c r="I500" s="37">
        <v>266165781.47</v>
      </c>
      <c r="J500" s="37">
        <v>11746025319.775</v>
      </c>
    </row>
    <row r="501" spans="1:10" x14ac:dyDescent="0.2">
      <c r="A501" s="36">
        <v>45141</v>
      </c>
      <c r="B501" s="37">
        <v>54.1</v>
      </c>
      <c r="C501" s="38">
        <v>0.99000000000000199</v>
      </c>
      <c r="D501" s="39">
        <v>1.8640557333835499E-2</v>
      </c>
      <c r="E501" s="37">
        <v>53.03</v>
      </c>
      <c r="F501" s="37">
        <v>52.82</v>
      </c>
      <c r="G501" s="37">
        <v>54.21</v>
      </c>
      <c r="H501" s="7">
        <v>3961077</v>
      </c>
      <c r="I501" s="37">
        <v>212706520.31</v>
      </c>
      <c r="J501" s="37">
        <v>11479859538.305</v>
      </c>
    </row>
    <row r="502" spans="1:10" x14ac:dyDescent="0.2">
      <c r="A502" s="36">
        <v>45140</v>
      </c>
      <c r="B502" s="37">
        <v>53.11</v>
      </c>
      <c r="C502" s="38">
        <v>-1.5</v>
      </c>
      <c r="D502" s="39">
        <v>-2.74674967954587E-2</v>
      </c>
      <c r="E502" s="37">
        <v>54.48</v>
      </c>
      <c r="F502" s="37">
        <v>53.06</v>
      </c>
      <c r="G502" s="37">
        <v>54.86</v>
      </c>
      <c r="H502" s="7">
        <v>4830711</v>
      </c>
      <c r="I502" s="37">
        <v>258975518.46000001</v>
      </c>
      <c r="J502" s="37">
        <v>11267153017.995001</v>
      </c>
    </row>
    <row r="503" spans="1:10" x14ac:dyDescent="0.2">
      <c r="A503" s="36">
        <v>45139</v>
      </c>
      <c r="B503" s="37">
        <v>54.61</v>
      </c>
      <c r="C503" s="38">
        <v>-0.64999999999999902</v>
      </c>
      <c r="D503" s="39">
        <v>-1.17625769091567E-2</v>
      </c>
      <c r="E503" s="37">
        <v>55.35</v>
      </c>
      <c r="F503" s="37">
        <v>54.58</v>
      </c>
      <c r="G503" s="37">
        <v>55.84</v>
      </c>
      <c r="H503" s="7">
        <v>3157910</v>
      </c>
      <c r="I503" s="37">
        <v>173994603.81</v>
      </c>
      <c r="J503" s="37">
        <v>11526128536.455</v>
      </c>
    </row>
    <row r="504" spans="1:10" x14ac:dyDescent="0.2">
      <c r="A504" s="36">
        <v>45138</v>
      </c>
      <c r="B504" s="37">
        <v>55.26</v>
      </c>
      <c r="C504" s="38">
        <v>0.82</v>
      </c>
      <c r="D504" s="39">
        <v>1.50624540778839E-2</v>
      </c>
      <c r="E504" s="37">
        <v>54.51</v>
      </c>
      <c r="F504" s="37">
        <v>54.33</v>
      </c>
      <c r="G504" s="37">
        <v>55.47</v>
      </c>
      <c r="H504" s="7">
        <v>4870605</v>
      </c>
      <c r="I504" s="37">
        <v>268735091.75999999</v>
      </c>
      <c r="J504" s="37">
        <v>11700123140.264999</v>
      </c>
    </row>
    <row r="505" spans="1:10" x14ac:dyDescent="0.2">
      <c r="A505" s="36">
        <v>45135</v>
      </c>
      <c r="B505" s="37">
        <v>54.44</v>
      </c>
      <c r="C505" s="38">
        <v>0.119999999999997</v>
      </c>
      <c r="D505" s="39">
        <v>2.2091310751104101E-3</v>
      </c>
      <c r="E505" s="37">
        <v>54.17</v>
      </c>
      <c r="F505" s="37">
        <v>53.87</v>
      </c>
      <c r="G505" s="37">
        <v>54.64</v>
      </c>
      <c r="H505" s="7">
        <v>3948350</v>
      </c>
      <c r="I505" s="37">
        <v>214476800.34</v>
      </c>
      <c r="J505" s="37">
        <v>11431388048.504999</v>
      </c>
    </row>
    <row r="506" spans="1:10" x14ac:dyDescent="0.2">
      <c r="A506" s="36">
        <v>45134</v>
      </c>
      <c r="B506" s="37">
        <v>54.32</v>
      </c>
      <c r="C506" s="38">
        <v>0.46000000000000102</v>
      </c>
      <c r="D506" s="39">
        <v>8.5406609728927007E-3</v>
      </c>
      <c r="E506" s="37">
        <v>53.8</v>
      </c>
      <c r="F506" s="37">
        <v>53.5</v>
      </c>
      <c r="G506" s="37">
        <v>54.59</v>
      </c>
      <c r="H506" s="7">
        <v>4434934</v>
      </c>
      <c r="I506" s="37">
        <v>240559811.06</v>
      </c>
      <c r="J506" s="37">
        <v>11216911248.165001</v>
      </c>
    </row>
    <row r="507" spans="1:10" x14ac:dyDescent="0.2">
      <c r="A507" s="36">
        <v>45133</v>
      </c>
      <c r="B507" s="37">
        <v>53.86</v>
      </c>
      <c r="C507" s="38">
        <v>-0.48000000000000398</v>
      </c>
      <c r="D507" s="39">
        <v>-8.8332719911667999E-3</v>
      </c>
      <c r="E507" s="37">
        <v>54.36</v>
      </c>
      <c r="F507" s="37">
        <v>53.39</v>
      </c>
      <c r="G507" s="37">
        <v>54.52</v>
      </c>
      <c r="H507" s="7">
        <v>3848339</v>
      </c>
      <c r="I507" s="37">
        <v>207152956.46000001</v>
      </c>
      <c r="J507" s="37">
        <v>10976351437.105</v>
      </c>
    </row>
    <row r="508" spans="1:10" x14ac:dyDescent="0.2">
      <c r="A508" s="36">
        <v>45132</v>
      </c>
      <c r="B508" s="37">
        <v>54.34</v>
      </c>
      <c r="C508" s="38">
        <v>-0.44999999999999601</v>
      </c>
      <c r="D508" s="39">
        <v>-8.2131775871508595E-3</v>
      </c>
      <c r="E508" s="37">
        <v>55</v>
      </c>
      <c r="F508" s="37">
        <v>54.12</v>
      </c>
      <c r="G508" s="37">
        <v>55.22</v>
      </c>
      <c r="H508" s="7">
        <v>2798807</v>
      </c>
      <c r="I508" s="37">
        <v>152538641.33000001</v>
      </c>
      <c r="J508" s="37">
        <v>11183504393.565001</v>
      </c>
    </row>
    <row r="509" spans="1:10" x14ac:dyDescent="0.2">
      <c r="A509" s="36">
        <v>45131</v>
      </c>
      <c r="B509" s="37">
        <v>54.79</v>
      </c>
      <c r="C509" s="38">
        <v>0.79999999999999705</v>
      </c>
      <c r="D509" s="39">
        <v>1.48175588071865E-2</v>
      </c>
      <c r="E509" s="37">
        <v>53.95</v>
      </c>
      <c r="F509" s="37">
        <v>53.71</v>
      </c>
      <c r="G509" s="37">
        <v>54.94</v>
      </c>
      <c r="H509" s="7">
        <v>3507786</v>
      </c>
      <c r="I509" s="37">
        <v>191554126.03</v>
      </c>
      <c r="J509" s="37">
        <v>11336043034.895</v>
      </c>
    </row>
    <row r="510" spans="1:10" x14ac:dyDescent="0.2">
      <c r="A510" s="36">
        <v>45128</v>
      </c>
      <c r="B510" s="37">
        <v>53.99</v>
      </c>
      <c r="C510" s="38">
        <v>0.69000000000000505</v>
      </c>
      <c r="D510" s="39">
        <v>1.2945590994371601E-2</v>
      </c>
      <c r="E510" s="37">
        <v>53.89</v>
      </c>
      <c r="F510" s="37">
        <v>53.57</v>
      </c>
      <c r="G510" s="37">
        <v>54.08</v>
      </c>
      <c r="H510" s="7">
        <v>3640287</v>
      </c>
      <c r="I510" s="37">
        <v>196235327.74000001</v>
      </c>
      <c r="J510" s="37">
        <v>11144488908.865</v>
      </c>
    </row>
    <row r="511" spans="1:10" x14ac:dyDescent="0.2">
      <c r="A511" s="36">
        <v>45127</v>
      </c>
      <c r="B511" s="37">
        <v>53.3</v>
      </c>
      <c r="C511" s="38">
        <v>0.97999999999999698</v>
      </c>
      <c r="D511" s="39">
        <v>1.8730886850152801E-2</v>
      </c>
      <c r="E511" s="37">
        <v>52.45</v>
      </c>
      <c r="F511" s="37">
        <v>52.42</v>
      </c>
      <c r="G511" s="37">
        <v>53.6</v>
      </c>
      <c r="H511" s="7">
        <v>3966156</v>
      </c>
      <c r="I511" s="37">
        <v>211208598.63</v>
      </c>
      <c r="J511" s="37">
        <v>10948253581.125</v>
      </c>
    </row>
    <row r="512" spans="1:10" x14ac:dyDescent="0.2">
      <c r="A512" s="36">
        <v>45126</v>
      </c>
      <c r="B512" s="37">
        <v>52.32</v>
      </c>
      <c r="C512" s="38">
        <v>0.75999999999999801</v>
      </c>
      <c r="D512" s="39">
        <v>1.47401086113266E-2</v>
      </c>
      <c r="E512" s="37">
        <v>51.55</v>
      </c>
      <c r="F512" s="37">
        <v>51.28</v>
      </c>
      <c r="G512" s="37">
        <v>52.54</v>
      </c>
      <c r="H512" s="7">
        <v>3482010</v>
      </c>
      <c r="I512" s="37">
        <v>181520386.63999999</v>
      </c>
      <c r="J512" s="37">
        <v>10737044982.495001</v>
      </c>
    </row>
    <row r="513" spans="1:10" x14ac:dyDescent="0.2">
      <c r="A513" s="36">
        <v>45125</v>
      </c>
      <c r="B513" s="37">
        <v>51.56</v>
      </c>
      <c r="C513" s="38">
        <v>0.60000000000000098</v>
      </c>
      <c r="D513" s="39">
        <v>1.17739403453689E-2</v>
      </c>
      <c r="E513" s="37">
        <v>50.6</v>
      </c>
      <c r="F513" s="37">
        <v>50.55</v>
      </c>
      <c r="G513" s="37">
        <v>51.69</v>
      </c>
      <c r="H513" s="7">
        <v>3194379</v>
      </c>
      <c r="I513" s="37">
        <v>163969432.06999999</v>
      </c>
      <c r="J513" s="37">
        <v>10555524595.855</v>
      </c>
    </row>
    <row r="514" spans="1:10" x14ac:dyDescent="0.2">
      <c r="A514" s="36">
        <v>45124</v>
      </c>
      <c r="B514" s="37">
        <v>50.96</v>
      </c>
      <c r="C514" s="38">
        <v>-0.32</v>
      </c>
      <c r="D514" s="39">
        <v>-6.2402496099843996E-3</v>
      </c>
      <c r="E514" s="37">
        <v>51.05</v>
      </c>
      <c r="F514" s="37">
        <v>50.91</v>
      </c>
      <c r="G514" s="37">
        <v>51.91</v>
      </c>
      <c r="H514" s="7">
        <v>3420502</v>
      </c>
      <c r="I514" s="37">
        <v>175126788.84</v>
      </c>
      <c r="J514" s="37">
        <v>10391555163.785</v>
      </c>
    </row>
    <row r="515" spans="1:10" x14ac:dyDescent="0.2">
      <c r="A515" s="36">
        <v>45121</v>
      </c>
      <c r="B515" s="37">
        <v>51.28</v>
      </c>
      <c r="C515" s="38">
        <v>-1.36</v>
      </c>
      <c r="D515" s="39">
        <v>-2.5835866261398201E-2</v>
      </c>
      <c r="E515" s="37">
        <v>52.04</v>
      </c>
      <c r="F515" s="37">
        <v>51.14</v>
      </c>
      <c r="G515" s="37">
        <v>52.62</v>
      </c>
      <c r="H515" s="7">
        <v>4619487</v>
      </c>
      <c r="I515" s="37">
        <v>238374841.31999999</v>
      </c>
      <c r="J515" s="37">
        <v>10566681952.625</v>
      </c>
    </row>
    <row r="516" spans="1:10" x14ac:dyDescent="0.2">
      <c r="A516" s="36">
        <v>45120</v>
      </c>
      <c r="B516" s="37">
        <v>52.64</v>
      </c>
      <c r="C516" s="38">
        <v>7.0000000000000298E-2</v>
      </c>
      <c r="D516" s="39">
        <v>1.3315579227696499E-3</v>
      </c>
      <c r="E516" s="37">
        <v>52.66</v>
      </c>
      <c r="F516" s="37">
        <v>52.56</v>
      </c>
      <c r="G516" s="37">
        <v>53.21</v>
      </c>
      <c r="H516" s="7">
        <v>4720779</v>
      </c>
      <c r="I516" s="37">
        <v>249128805.41</v>
      </c>
      <c r="J516" s="37">
        <v>10805056793.945</v>
      </c>
    </row>
    <row r="517" spans="1:10" x14ac:dyDescent="0.2">
      <c r="A517" s="36">
        <v>45119</v>
      </c>
      <c r="B517" s="37">
        <v>52.57</v>
      </c>
      <c r="C517" s="38">
        <v>0.57999999999999796</v>
      </c>
      <c r="D517" s="39">
        <v>1.1155991536834E-2</v>
      </c>
      <c r="E517" s="37">
        <v>52.21</v>
      </c>
      <c r="F517" s="37">
        <v>52.13</v>
      </c>
      <c r="G517" s="37">
        <v>52.83</v>
      </c>
      <c r="H517" s="7">
        <v>4116589</v>
      </c>
      <c r="I517" s="37">
        <v>216479308.41</v>
      </c>
      <c r="J517" s="37">
        <v>10555927988.535</v>
      </c>
    </row>
    <row r="518" spans="1:10" x14ac:dyDescent="0.2">
      <c r="A518" s="36">
        <v>45118</v>
      </c>
      <c r="B518" s="37">
        <v>51.99</v>
      </c>
      <c r="C518" s="38">
        <v>0.760000000000005</v>
      </c>
      <c r="D518" s="39">
        <v>1.48350575834473E-2</v>
      </c>
      <c r="E518" s="37">
        <v>51.2</v>
      </c>
      <c r="F518" s="37">
        <v>51.15</v>
      </c>
      <c r="G518" s="37">
        <v>52.06</v>
      </c>
      <c r="H518" s="7">
        <v>2993897</v>
      </c>
      <c r="I518" s="37">
        <v>155244243.03</v>
      </c>
      <c r="J518" s="37">
        <v>10339448680.125</v>
      </c>
    </row>
    <row r="519" spans="1:10" x14ac:dyDescent="0.2">
      <c r="A519" s="36">
        <v>45117</v>
      </c>
      <c r="B519" s="37">
        <v>51.23</v>
      </c>
      <c r="C519" s="38">
        <v>0.12999999999999501</v>
      </c>
      <c r="D519" s="39">
        <v>2.5440313111545101E-3</v>
      </c>
      <c r="E519" s="37">
        <v>51.04</v>
      </c>
      <c r="F519" s="37">
        <v>51</v>
      </c>
      <c r="G519" s="37">
        <v>51.87</v>
      </c>
      <c r="H519" s="7">
        <v>2929335</v>
      </c>
      <c r="I519" s="37">
        <v>150596074.72</v>
      </c>
      <c r="J519" s="37">
        <v>10184204437.094999</v>
      </c>
    </row>
    <row r="520" spans="1:10" x14ac:dyDescent="0.2">
      <c r="A520" s="36">
        <v>45114</v>
      </c>
      <c r="B520" s="37">
        <v>51.1</v>
      </c>
      <c r="C520" s="38">
        <v>0.52000000000000302</v>
      </c>
      <c r="D520" s="39">
        <v>1.0280743376828799E-2</v>
      </c>
      <c r="E520" s="37">
        <v>50.93</v>
      </c>
      <c r="F520" s="37">
        <v>50.57</v>
      </c>
      <c r="G520" s="37">
        <v>51.38</v>
      </c>
      <c r="H520" s="7">
        <v>3854940</v>
      </c>
      <c r="I520" s="37">
        <v>196660738.71000001</v>
      </c>
      <c r="J520" s="37">
        <v>10033608362.375</v>
      </c>
    </row>
    <row r="521" spans="1:10" x14ac:dyDescent="0.2">
      <c r="A521" s="36">
        <v>45113</v>
      </c>
      <c r="B521" s="37">
        <v>50.58</v>
      </c>
      <c r="C521" s="38">
        <v>-2.12</v>
      </c>
      <c r="D521" s="39">
        <v>-4.0227703984819799E-2</v>
      </c>
      <c r="E521" s="37">
        <v>52.41</v>
      </c>
      <c r="F521" s="37">
        <v>50.58</v>
      </c>
      <c r="G521" s="37">
        <v>52.42</v>
      </c>
      <c r="H521" s="7">
        <v>6645342</v>
      </c>
      <c r="I521" s="37">
        <v>339816291.13999999</v>
      </c>
      <c r="J521" s="37">
        <v>9836947623.6650009</v>
      </c>
    </row>
    <row r="522" spans="1:10" x14ac:dyDescent="0.2">
      <c r="A522" s="36">
        <v>45112</v>
      </c>
      <c r="B522" s="37">
        <v>52.7</v>
      </c>
      <c r="C522" s="38">
        <v>-0.93</v>
      </c>
      <c r="D522" s="39">
        <v>-1.7341040462427699E-2</v>
      </c>
      <c r="E522" s="37">
        <v>53.49</v>
      </c>
      <c r="F522" s="37">
        <v>52.64</v>
      </c>
      <c r="G522" s="37">
        <v>53.72</v>
      </c>
      <c r="H522" s="7">
        <v>4168681</v>
      </c>
      <c r="I522" s="37">
        <v>220505409.53999999</v>
      </c>
      <c r="J522" s="37">
        <v>10176763914.805</v>
      </c>
    </row>
    <row r="523" spans="1:10" x14ac:dyDescent="0.2">
      <c r="A523" s="36">
        <v>45111</v>
      </c>
      <c r="B523" s="37">
        <v>53.63</v>
      </c>
      <c r="C523" s="38">
        <v>0.130000000000003</v>
      </c>
      <c r="D523" s="39">
        <v>2.4299065420561199E-3</v>
      </c>
      <c r="E523" s="37">
        <v>53.6</v>
      </c>
      <c r="F523" s="37">
        <v>53.51</v>
      </c>
      <c r="G523" s="37">
        <v>54.01</v>
      </c>
      <c r="H523" s="7">
        <v>2222930</v>
      </c>
      <c r="I523" s="37">
        <v>119385243.20999999</v>
      </c>
      <c r="J523" s="37">
        <v>10397269324.344999</v>
      </c>
    </row>
    <row r="524" spans="1:10" x14ac:dyDescent="0.2">
      <c r="A524" s="36">
        <v>45110</v>
      </c>
      <c r="B524" s="37">
        <v>53.5</v>
      </c>
      <c r="C524" s="38">
        <v>0.95000000000000295</v>
      </c>
      <c r="D524" s="39">
        <v>1.8078020932445302E-2</v>
      </c>
      <c r="E524" s="37">
        <v>52.95</v>
      </c>
      <c r="F524" s="37">
        <v>52.86</v>
      </c>
      <c r="G524" s="37">
        <v>54.01</v>
      </c>
      <c r="H524" s="7">
        <v>3778611</v>
      </c>
      <c r="I524" s="37">
        <v>202470988.03999999</v>
      </c>
      <c r="J524" s="37">
        <v>10277884081.135</v>
      </c>
    </row>
    <row r="525" spans="1:10" x14ac:dyDescent="0.2">
      <c r="A525" s="36">
        <v>45107</v>
      </c>
      <c r="B525" s="37">
        <v>52.55</v>
      </c>
      <c r="C525" s="38">
        <v>0.619999999999997</v>
      </c>
      <c r="D525" s="39">
        <v>1.1939148854226801E-2</v>
      </c>
      <c r="E525" s="37">
        <v>52.77</v>
      </c>
      <c r="F525" s="37">
        <v>52.46</v>
      </c>
      <c r="G525" s="37">
        <v>53.19</v>
      </c>
      <c r="H525" s="7">
        <v>5980961</v>
      </c>
      <c r="I525" s="37">
        <v>315181760.35000002</v>
      </c>
      <c r="J525" s="37">
        <v>10075413093.094999</v>
      </c>
    </row>
    <row r="526" spans="1:10" x14ac:dyDescent="0.2">
      <c r="A526" s="36">
        <v>45106</v>
      </c>
      <c r="B526" s="37">
        <v>51.93</v>
      </c>
      <c r="C526" s="38">
        <v>-9.0000000000003397E-2</v>
      </c>
      <c r="D526" s="39">
        <v>-1.7301038062284401E-3</v>
      </c>
      <c r="E526" s="37">
        <v>52.04</v>
      </c>
      <c r="F526" s="37">
        <v>51.91</v>
      </c>
      <c r="G526" s="37">
        <v>52.48</v>
      </c>
      <c r="H526" s="7">
        <v>2850371</v>
      </c>
      <c r="I526" s="37">
        <v>148567855.69</v>
      </c>
      <c r="J526" s="37">
        <v>9760231332.7450008</v>
      </c>
    </row>
    <row r="527" spans="1:10" x14ac:dyDescent="0.2">
      <c r="A527" s="36">
        <v>45105</v>
      </c>
      <c r="B527" s="37">
        <v>52.02</v>
      </c>
      <c r="C527" s="38">
        <v>2.0000000000003099E-2</v>
      </c>
      <c r="D527" s="39">
        <v>3.8461538461544501E-4</v>
      </c>
      <c r="E527" s="37">
        <v>51.91</v>
      </c>
      <c r="F527" s="37">
        <v>51.28</v>
      </c>
      <c r="G527" s="37">
        <v>52.45</v>
      </c>
      <c r="H527" s="7">
        <v>3652335</v>
      </c>
      <c r="I527" s="37">
        <v>189639259.50999999</v>
      </c>
      <c r="J527" s="37">
        <v>9908799188.4349995</v>
      </c>
    </row>
    <row r="528" spans="1:10" x14ac:dyDescent="0.2">
      <c r="A528" s="36">
        <v>45104</v>
      </c>
      <c r="B528" s="37">
        <v>52</v>
      </c>
      <c r="C528" s="38">
        <v>-0.56999999999999995</v>
      </c>
      <c r="D528" s="39">
        <v>-1.0842685942552799E-2</v>
      </c>
      <c r="E528" s="37">
        <v>53.22</v>
      </c>
      <c r="F528" s="37">
        <v>51.57</v>
      </c>
      <c r="G528" s="37">
        <v>53.24</v>
      </c>
      <c r="H528" s="7">
        <v>3869258</v>
      </c>
      <c r="I528" s="37">
        <v>201503489.30000001</v>
      </c>
      <c r="J528" s="37">
        <v>9719159928.9249992</v>
      </c>
    </row>
    <row r="529" spans="1:10" x14ac:dyDescent="0.2">
      <c r="A529" s="36">
        <v>45103</v>
      </c>
      <c r="B529" s="37">
        <v>52.57</v>
      </c>
      <c r="C529" s="38">
        <v>0.52000000000000302</v>
      </c>
      <c r="D529" s="39">
        <v>9.9903938520653802E-3</v>
      </c>
      <c r="E529" s="37">
        <v>52.59</v>
      </c>
      <c r="F529" s="37">
        <v>51.3</v>
      </c>
      <c r="G529" s="37">
        <v>52.96</v>
      </c>
      <c r="H529" s="7">
        <v>3915562</v>
      </c>
      <c r="I529" s="37">
        <v>205229595.62</v>
      </c>
      <c r="J529" s="37">
        <v>9920663418.2249908</v>
      </c>
    </row>
    <row r="530" spans="1:10" x14ac:dyDescent="0.2">
      <c r="A530" s="36">
        <v>45100</v>
      </c>
      <c r="B530" s="37">
        <v>52.05</v>
      </c>
      <c r="C530" s="38">
        <v>-0.46000000000000102</v>
      </c>
      <c r="D530" s="39">
        <v>-8.7602361454961093E-3</v>
      </c>
      <c r="E530" s="37">
        <v>52.37</v>
      </c>
      <c r="F530" s="37">
        <v>51.92</v>
      </c>
      <c r="G530" s="37">
        <v>52.89</v>
      </c>
      <c r="H530" s="7">
        <v>4056035</v>
      </c>
      <c r="I530" s="37">
        <v>212042550.53</v>
      </c>
      <c r="J530" s="37">
        <v>9715433822.60499</v>
      </c>
    </row>
    <row r="531" spans="1:10" x14ac:dyDescent="0.2">
      <c r="A531" s="36">
        <v>45099</v>
      </c>
      <c r="B531" s="37">
        <v>52.51</v>
      </c>
      <c r="C531" s="38">
        <v>-1.34</v>
      </c>
      <c r="D531" s="39">
        <v>-2.48839368616528E-2</v>
      </c>
      <c r="E531" s="37">
        <v>53.32</v>
      </c>
      <c r="F531" s="37">
        <v>52.41</v>
      </c>
      <c r="G531" s="37">
        <v>53.47</v>
      </c>
      <c r="H531" s="7">
        <v>4546906</v>
      </c>
      <c r="I531" s="37">
        <v>239491245.55000001</v>
      </c>
      <c r="J531" s="37">
        <v>9927476373.1349907</v>
      </c>
    </row>
    <row r="532" spans="1:10" x14ac:dyDescent="0.2">
      <c r="A532" s="36">
        <v>45098</v>
      </c>
      <c r="B532" s="37">
        <v>53.85</v>
      </c>
      <c r="C532" s="38">
        <v>0.69000000000000505</v>
      </c>
      <c r="D532" s="39">
        <v>1.29796839729121E-2</v>
      </c>
      <c r="E532" s="37">
        <v>52.76</v>
      </c>
      <c r="F532" s="37">
        <v>52.71</v>
      </c>
      <c r="G532" s="37">
        <v>53.9</v>
      </c>
      <c r="H532" s="7">
        <v>5015479</v>
      </c>
      <c r="I532" s="37">
        <v>268269678.34</v>
      </c>
      <c r="J532" s="37">
        <v>10166967618.684999</v>
      </c>
    </row>
    <row r="533" spans="1:10" x14ac:dyDescent="0.2">
      <c r="A533" s="36">
        <v>45097</v>
      </c>
      <c r="B533" s="37">
        <v>53.16</v>
      </c>
      <c r="C533" s="38">
        <v>-0.65000000000000602</v>
      </c>
      <c r="D533" s="39">
        <v>-1.2079539119122899E-2</v>
      </c>
      <c r="E533" s="37">
        <v>53.75</v>
      </c>
      <c r="F533" s="37">
        <v>52.93</v>
      </c>
      <c r="G533" s="37">
        <v>53.77</v>
      </c>
      <c r="H533" s="7">
        <v>4843986</v>
      </c>
      <c r="I533" s="37">
        <v>258243710.65000001</v>
      </c>
      <c r="J533" s="37">
        <v>9898697940.3449898</v>
      </c>
    </row>
    <row r="534" spans="1:10" x14ac:dyDescent="0.2">
      <c r="A534" s="36">
        <v>45096</v>
      </c>
      <c r="B534" s="37">
        <v>53.81</v>
      </c>
      <c r="C534" s="38">
        <v>1.00000000000051E-2</v>
      </c>
      <c r="D534" s="39">
        <v>1.8587360594805001E-4</v>
      </c>
      <c r="E534" s="37">
        <v>53.67</v>
      </c>
      <c r="F534" s="37">
        <v>53.64</v>
      </c>
      <c r="G534" s="37">
        <v>54.48</v>
      </c>
      <c r="H534" s="7">
        <v>3198357</v>
      </c>
      <c r="I534" s="37">
        <v>172528707.02000001</v>
      </c>
      <c r="J534" s="37">
        <v>10156941650.995001</v>
      </c>
    </row>
    <row r="535" spans="1:10" x14ac:dyDescent="0.2">
      <c r="A535" s="36">
        <v>45093</v>
      </c>
      <c r="B535" s="37">
        <v>53.8</v>
      </c>
      <c r="C535" s="38">
        <v>4.9999999999997199E-2</v>
      </c>
      <c r="D535" s="39">
        <v>9.3023255813948203E-4</v>
      </c>
      <c r="E535" s="37">
        <v>53.92</v>
      </c>
      <c r="F535" s="37">
        <v>53.69</v>
      </c>
      <c r="G535" s="37">
        <v>54.38</v>
      </c>
      <c r="H535" s="7">
        <v>14221553</v>
      </c>
      <c r="I535" s="37">
        <v>765772910.89999998</v>
      </c>
      <c r="J535" s="37">
        <v>9984412943.9749908</v>
      </c>
    </row>
    <row r="536" spans="1:10" x14ac:dyDescent="0.2">
      <c r="A536" s="36">
        <v>45092</v>
      </c>
      <c r="B536" s="37">
        <v>53.75</v>
      </c>
      <c r="C536" s="38">
        <v>-0.15999999999999701</v>
      </c>
      <c r="D536" s="39">
        <v>-2.9679094787608299E-3</v>
      </c>
      <c r="E536" s="37">
        <v>53.88</v>
      </c>
      <c r="F536" s="37">
        <v>53.42</v>
      </c>
      <c r="G536" s="37">
        <v>54.12</v>
      </c>
      <c r="H536" s="7">
        <v>4712235</v>
      </c>
      <c r="I536" s="37">
        <v>253141003.61000001</v>
      </c>
      <c r="J536" s="37">
        <v>9218640033.0749893</v>
      </c>
    </row>
    <row r="537" spans="1:10" x14ac:dyDescent="0.2">
      <c r="A537" s="36">
        <v>45091</v>
      </c>
      <c r="B537" s="37">
        <v>53.91</v>
      </c>
      <c r="C537" s="38">
        <v>-0.25</v>
      </c>
      <c r="D537" s="39">
        <v>-4.6159527326440197E-3</v>
      </c>
      <c r="E537" s="37">
        <v>53.86</v>
      </c>
      <c r="F537" s="37">
        <v>53.71</v>
      </c>
      <c r="G537" s="37">
        <v>54.93</v>
      </c>
      <c r="H537" s="7">
        <v>5283995</v>
      </c>
      <c r="I537" s="37">
        <v>285606200.43000001</v>
      </c>
      <c r="J537" s="37">
        <v>9471781036.6849899</v>
      </c>
    </row>
    <row r="538" spans="1:10" x14ac:dyDescent="0.2">
      <c r="A538" s="36">
        <v>45090</v>
      </c>
      <c r="B538" s="37">
        <v>54.16</v>
      </c>
      <c r="C538" s="38">
        <v>0.209999999999994</v>
      </c>
      <c r="D538" s="39">
        <v>3.8924930491194402E-3</v>
      </c>
      <c r="E538" s="37">
        <v>53.9</v>
      </c>
      <c r="F538" s="37">
        <v>53.72</v>
      </c>
      <c r="G538" s="37">
        <v>54.72</v>
      </c>
      <c r="H538" s="7">
        <v>4599884</v>
      </c>
      <c r="I538" s="37">
        <v>249030228.43000001</v>
      </c>
      <c r="J538" s="37">
        <v>9757387237.1149902</v>
      </c>
    </row>
    <row r="539" spans="1:10" x14ac:dyDescent="0.2">
      <c r="A539" s="36">
        <v>45089</v>
      </c>
      <c r="B539" s="37">
        <v>53.95</v>
      </c>
      <c r="C539" s="38">
        <v>-1</v>
      </c>
      <c r="D539" s="39">
        <v>-1.8198362147406701E-2</v>
      </c>
      <c r="E539" s="37">
        <v>54.82</v>
      </c>
      <c r="F539" s="37">
        <v>53.81</v>
      </c>
      <c r="G539" s="37">
        <v>54.82</v>
      </c>
      <c r="H539" s="7">
        <v>4603542</v>
      </c>
      <c r="I539" s="37">
        <v>248971637.22</v>
      </c>
      <c r="J539" s="37">
        <v>9508357008.6849899</v>
      </c>
    </row>
    <row r="540" spans="1:10" x14ac:dyDescent="0.2">
      <c r="A540" s="36">
        <v>45086</v>
      </c>
      <c r="B540" s="37">
        <v>54.95</v>
      </c>
      <c r="C540" s="38">
        <v>-7.9999999999998295E-2</v>
      </c>
      <c r="D540" s="39">
        <v>-1.45375249863708E-3</v>
      </c>
      <c r="E540" s="37">
        <v>55.1</v>
      </c>
      <c r="F540" s="37">
        <v>54.46</v>
      </c>
      <c r="G540" s="37">
        <v>55.26</v>
      </c>
      <c r="H540" s="7">
        <v>3414257</v>
      </c>
      <c r="I540" s="37">
        <v>187583925.77000001</v>
      </c>
      <c r="J540" s="37">
        <v>9757328645.9049892</v>
      </c>
    </row>
    <row r="541" spans="1:10" x14ac:dyDescent="0.2">
      <c r="A541" s="36">
        <v>45085</v>
      </c>
      <c r="B541" s="37">
        <v>55.03</v>
      </c>
      <c r="C541" s="38">
        <v>0.24000000000000199</v>
      </c>
      <c r="D541" s="39">
        <v>4.3803613798138697E-3</v>
      </c>
      <c r="E541" s="37">
        <v>55.63</v>
      </c>
      <c r="F541" s="37">
        <v>54.85</v>
      </c>
      <c r="G541" s="37">
        <v>55.72</v>
      </c>
      <c r="H541" s="7">
        <v>2721136</v>
      </c>
      <c r="I541" s="37">
        <v>150081463.19999999</v>
      </c>
      <c r="J541" s="37">
        <v>9944912571.6749897</v>
      </c>
    </row>
    <row r="542" spans="1:10" x14ac:dyDescent="0.2">
      <c r="A542" s="36">
        <v>45084</v>
      </c>
      <c r="B542" s="37">
        <v>54.79</v>
      </c>
      <c r="C542" s="38">
        <v>0.44999999999999601</v>
      </c>
      <c r="D542" s="39">
        <v>8.2811924917187297E-3</v>
      </c>
      <c r="E542" s="37">
        <v>54.4</v>
      </c>
      <c r="F542" s="37">
        <v>53.81</v>
      </c>
      <c r="G542" s="37">
        <v>55.01</v>
      </c>
      <c r="H542" s="7">
        <v>3877214</v>
      </c>
      <c r="I542" s="37">
        <v>211852727.03</v>
      </c>
      <c r="J542" s="37">
        <v>9794831108.4749908</v>
      </c>
    </row>
    <row r="543" spans="1:10" x14ac:dyDescent="0.2">
      <c r="A543" s="36">
        <v>45083</v>
      </c>
      <c r="B543" s="37">
        <v>54.34</v>
      </c>
      <c r="C543" s="38">
        <v>-0.50999999999999801</v>
      </c>
      <c r="D543" s="39">
        <v>-9.2980856882406201E-3</v>
      </c>
      <c r="E543" s="37">
        <v>54.31</v>
      </c>
      <c r="F543" s="37">
        <v>53.67</v>
      </c>
      <c r="G543" s="37">
        <v>54.7</v>
      </c>
      <c r="H543" s="7">
        <v>4122580</v>
      </c>
      <c r="I543" s="37">
        <v>223263224.19999999</v>
      </c>
      <c r="J543" s="37">
        <v>9582978381.4449902</v>
      </c>
    </row>
    <row r="544" spans="1:10" x14ac:dyDescent="0.2">
      <c r="A544" s="36">
        <v>45082</v>
      </c>
      <c r="B544" s="37">
        <v>54.85</v>
      </c>
      <c r="C544" s="38">
        <v>-0.32999999999999802</v>
      </c>
      <c r="D544" s="39">
        <v>-5.9804276911924296E-3</v>
      </c>
      <c r="E544" s="37">
        <v>55.94</v>
      </c>
      <c r="F544" s="37">
        <v>54.7</v>
      </c>
      <c r="G544" s="37">
        <v>56.06</v>
      </c>
      <c r="H544" s="7">
        <v>3599391</v>
      </c>
      <c r="I544" s="37">
        <v>199095069.56999999</v>
      </c>
      <c r="J544" s="37">
        <v>9806241605.6449909</v>
      </c>
    </row>
    <row r="545" spans="1:10" x14ac:dyDescent="0.2">
      <c r="A545" s="36">
        <v>45079</v>
      </c>
      <c r="B545" s="37">
        <v>55.18</v>
      </c>
      <c r="C545" s="38">
        <v>1.39</v>
      </c>
      <c r="D545" s="39">
        <v>2.5841234430191502E-2</v>
      </c>
      <c r="E545" s="37">
        <v>54.1</v>
      </c>
      <c r="F545" s="37">
        <v>54.05</v>
      </c>
      <c r="G545" s="37">
        <v>55.34</v>
      </c>
      <c r="H545" s="7">
        <v>4788534</v>
      </c>
      <c r="I545" s="37">
        <v>263468613.08000001</v>
      </c>
      <c r="J545" s="37">
        <v>10005336675.215</v>
      </c>
    </row>
    <row r="546" spans="1:10" x14ac:dyDescent="0.2">
      <c r="A546" s="36">
        <v>45078</v>
      </c>
      <c r="B546" s="37">
        <v>53.79</v>
      </c>
      <c r="C546" s="38">
        <v>0.71000000000000096</v>
      </c>
      <c r="D546" s="39">
        <v>1.33760361718161E-2</v>
      </c>
      <c r="E546" s="37">
        <v>53.01</v>
      </c>
      <c r="F546" s="37">
        <v>52.86</v>
      </c>
      <c r="G546" s="37">
        <v>54.08</v>
      </c>
      <c r="H546" s="7">
        <v>3734990</v>
      </c>
      <c r="I546" s="37">
        <v>200381694.31999999</v>
      </c>
      <c r="J546" s="37">
        <v>9741868062.1349907</v>
      </c>
    </row>
    <row r="547" spans="1:10" x14ac:dyDescent="0.2">
      <c r="A547" s="36">
        <v>45077</v>
      </c>
      <c r="B547" s="37">
        <v>53.08</v>
      </c>
      <c r="C547" s="38">
        <v>-0.74000000000000199</v>
      </c>
      <c r="D547" s="39">
        <v>-1.3749535488666E-2</v>
      </c>
      <c r="E547" s="37">
        <v>53.51</v>
      </c>
      <c r="F547" s="37">
        <v>52.26</v>
      </c>
      <c r="G547" s="37">
        <v>54</v>
      </c>
      <c r="H547" s="7">
        <v>20748665</v>
      </c>
      <c r="I547" s="37">
        <v>1100628363.0599999</v>
      </c>
      <c r="J547" s="37">
        <v>9541486367.8149891</v>
      </c>
    </row>
    <row r="548" spans="1:10" x14ac:dyDescent="0.2">
      <c r="A548" s="36">
        <v>45076</v>
      </c>
      <c r="B548" s="37">
        <v>53.82</v>
      </c>
      <c r="C548" s="38">
        <v>-1.91</v>
      </c>
      <c r="D548" s="39">
        <v>-3.4272384712004299E-2</v>
      </c>
      <c r="E548" s="37">
        <v>55.72</v>
      </c>
      <c r="F548" s="37">
        <v>53.82</v>
      </c>
      <c r="G548" s="37">
        <v>55.73</v>
      </c>
      <c r="H548" s="7">
        <v>5005853</v>
      </c>
      <c r="I548" s="37">
        <v>271727371.91000003</v>
      </c>
      <c r="J548" s="37">
        <v>10642114730.875</v>
      </c>
    </row>
    <row r="549" spans="1:10" x14ac:dyDescent="0.2">
      <c r="A549" s="36">
        <v>45075</v>
      </c>
      <c r="B549" s="37">
        <v>55.73</v>
      </c>
      <c r="C549" s="38">
        <v>-3.0000000000001099E-2</v>
      </c>
      <c r="D549" s="39">
        <v>-5.3802008608323402E-4</v>
      </c>
      <c r="E549" s="37">
        <v>56.15</v>
      </c>
      <c r="F549" s="37">
        <v>55.66</v>
      </c>
      <c r="G549" s="37">
        <v>56.34</v>
      </c>
      <c r="H549" s="7">
        <v>1854258</v>
      </c>
      <c r="I549" s="37">
        <v>103553306.14</v>
      </c>
      <c r="J549" s="37">
        <v>10913842102.785</v>
      </c>
    </row>
    <row r="550" spans="1:10" x14ac:dyDescent="0.2">
      <c r="A550" s="36">
        <v>45072</v>
      </c>
      <c r="B550" s="37">
        <v>55.76</v>
      </c>
      <c r="C550" s="38">
        <v>0.75999999999999801</v>
      </c>
      <c r="D550" s="39">
        <v>1.3818181818181801E-2</v>
      </c>
      <c r="E550" s="37">
        <v>55.6</v>
      </c>
      <c r="F550" s="37">
        <v>54.75</v>
      </c>
      <c r="G550" s="37">
        <v>55.81</v>
      </c>
      <c r="H550" s="7">
        <v>3582070</v>
      </c>
      <c r="I550" s="37">
        <v>198835148.27000001</v>
      </c>
      <c r="J550" s="37">
        <v>11017395408.924999</v>
      </c>
    </row>
    <row r="551" spans="1:10" x14ac:dyDescent="0.2">
      <c r="A551" s="36">
        <v>45071</v>
      </c>
      <c r="B551" s="37">
        <v>55</v>
      </c>
      <c r="C551" s="38">
        <v>-1.86</v>
      </c>
      <c r="D551" s="39">
        <v>-3.2711924023918398E-2</v>
      </c>
      <c r="E551" s="37">
        <v>56.73</v>
      </c>
      <c r="F551" s="37">
        <v>54.97</v>
      </c>
      <c r="G551" s="37">
        <v>56.77</v>
      </c>
      <c r="H551" s="7">
        <v>4285361</v>
      </c>
      <c r="I551" s="37">
        <v>237904132.03</v>
      </c>
      <c r="J551" s="37">
        <v>10818560260.655001</v>
      </c>
    </row>
    <row r="552" spans="1:10" x14ac:dyDescent="0.2">
      <c r="A552" s="36">
        <v>45070</v>
      </c>
      <c r="B552" s="37">
        <v>56.86</v>
      </c>
      <c r="C552" s="38">
        <v>-0.160000000000004</v>
      </c>
      <c r="D552" s="39">
        <v>-2.8060329708874702E-3</v>
      </c>
      <c r="E552" s="37">
        <v>57</v>
      </c>
      <c r="F552" s="37">
        <v>56.22</v>
      </c>
      <c r="G552" s="37">
        <v>57.37</v>
      </c>
      <c r="H552" s="7">
        <v>4733500</v>
      </c>
      <c r="I552" s="37">
        <v>268702390.24000001</v>
      </c>
      <c r="J552" s="37">
        <v>11056464392.684999</v>
      </c>
    </row>
    <row r="553" spans="1:10" x14ac:dyDescent="0.2">
      <c r="A553" s="36">
        <v>45069</v>
      </c>
      <c r="B553" s="37">
        <v>57.02</v>
      </c>
      <c r="C553" s="38">
        <v>1.1000000000000001</v>
      </c>
      <c r="D553" s="39">
        <v>1.9670958512160299E-2</v>
      </c>
      <c r="E553" s="37">
        <v>56.03</v>
      </c>
      <c r="F553" s="37">
        <v>55.68</v>
      </c>
      <c r="G553" s="37">
        <v>57.2</v>
      </c>
      <c r="H553" s="7">
        <v>4171976</v>
      </c>
      <c r="I553" s="37">
        <v>237019336.71000001</v>
      </c>
      <c r="J553" s="37">
        <v>11325166782.924999</v>
      </c>
    </row>
    <row r="554" spans="1:10" x14ac:dyDescent="0.2">
      <c r="A554" s="36">
        <v>45068</v>
      </c>
      <c r="B554" s="37">
        <v>55.92</v>
      </c>
      <c r="C554" s="38">
        <v>-0.19999999999999599</v>
      </c>
      <c r="D554" s="39">
        <v>-3.5637918745544499E-3</v>
      </c>
      <c r="E554" s="37">
        <v>55.68</v>
      </c>
      <c r="F554" s="37">
        <v>55.56</v>
      </c>
      <c r="G554" s="37">
        <v>56.17</v>
      </c>
      <c r="H554" s="7">
        <v>2776246</v>
      </c>
      <c r="I554" s="37">
        <v>155235269.75</v>
      </c>
      <c r="J554" s="37">
        <v>11088147446.215</v>
      </c>
    </row>
    <row r="555" spans="1:10" x14ac:dyDescent="0.2">
      <c r="A555" s="36">
        <v>45065</v>
      </c>
      <c r="B555" s="37">
        <v>56.12</v>
      </c>
      <c r="C555" s="38">
        <v>0.43</v>
      </c>
      <c r="D555" s="39">
        <v>7.7213144191057596E-3</v>
      </c>
      <c r="E555" s="37">
        <v>55.92</v>
      </c>
      <c r="F555" s="37">
        <v>55.9</v>
      </c>
      <c r="G555" s="37">
        <v>56.56</v>
      </c>
      <c r="H555" s="7">
        <v>4284593</v>
      </c>
      <c r="I555" s="37">
        <v>241044576.94</v>
      </c>
      <c r="J555" s="37">
        <v>11243382715.965</v>
      </c>
    </row>
    <row r="556" spans="1:10" x14ac:dyDescent="0.2">
      <c r="A556" s="36">
        <v>45064</v>
      </c>
      <c r="B556" s="37">
        <v>55.69</v>
      </c>
      <c r="C556" s="38">
        <v>0.5</v>
      </c>
      <c r="D556" s="39">
        <v>9.0596122485957602E-3</v>
      </c>
      <c r="E556" s="37">
        <v>55.61</v>
      </c>
      <c r="F556" s="37">
        <v>55.57</v>
      </c>
      <c r="G556" s="37">
        <v>56.22</v>
      </c>
      <c r="H556" s="7">
        <v>3570231</v>
      </c>
      <c r="I556" s="37">
        <v>199424942.05000001</v>
      </c>
      <c r="J556" s="37">
        <v>11002338139.025</v>
      </c>
    </row>
    <row r="557" spans="1:10" x14ac:dyDescent="0.2">
      <c r="A557" s="36">
        <v>45063</v>
      </c>
      <c r="B557" s="37">
        <v>55.19</v>
      </c>
      <c r="C557" s="38">
        <v>4.9999999999997199E-2</v>
      </c>
      <c r="D557" s="39">
        <v>9.0678273485667699E-4</v>
      </c>
      <c r="E557" s="37">
        <v>54.86</v>
      </c>
      <c r="F557" s="37">
        <v>54.72</v>
      </c>
      <c r="G557" s="37">
        <v>55.5</v>
      </c>
      <c r="H557" s="7">
        <v>3626153</v>
      </c>
      <c r="I557" s="37">
        <v>200042201.22999999</v>
      </c>
      <c r="J557" s="37">
        <v>10802913196.975</v>
      </c>
    </row>
    <row r="558" spans="1:10" x14ac:dyDescent="0.2">
      <c r="A558" s="36">
        <v>45062</v>
      </c>
      <c r="B558" s="37">
        <v>55.14</v>
      </c>
      <c r="C558" s="38">
        <v>-0.74000000000000199</v>
      </c>
      <c r="D558" s="39">
        <v>-1.3242662848962101E-2</v>
      </c>
      <c r="E558" s="37">
        <v>55.7</v>
      </c>
      <c r="F558" s="37">
        <v>55.04</v>
      </c>
      <c r="G558" s="37">
        <v>55.95</v>
      </c>
      <c r="H558" s="7">
        <v>3482245</v>
      </c>
      <c r="I558" s="37">
        <v>192689152</v>
      </c>
      <c r="J558" s="37">
        <v>10602870995.745001</v>
      </c>
    </row>
    <row r="559" spans="1:10" x14ac:dyDescent="0.2">
      <c r="A559" s="36">
        <v>45061</v>
      </c>
      <c r="B559" s="37">
        <v>55.88</v>
      </c>
      <c r="C559" s="38">
        <v>0.12000000000000501</v>
      </c>
      <c r="D559" s="39">
        <v>2.15208034433294E-3</v>
      </c>
      <c r="E559" s="37">
        <v>55.62</v>
      </c>
      <c r="F559" s="37">
        <v>55.37</v>
      </c>
      <c r="G559" s="37">
        <v>56.04</v>
      </c>
      <c r="H559" s="7">
        <v>3081718</v>
      </c>
      <c r="I559" s="37">
        <v>171998254.09999999</v>
      </c>
      <c r="J559" s="37">
        <v>10795560147.745001</v>
      </c>
    </row>
    <row r="560" spans="1:10" x14ac:dyDescent="0.2">
      <c r="A560" s="36">
        <v>45058</v>
      </c>
      <c r="B560" s="37">
        <v>55.76</v>
      </c>
      <c r="C560" s="38">
        <v>0.89000000000000101</v>
      </c>
      <c r="D560" s="39">
        <v>1.6220156734098799E-2</v>
      </c>
      <c r="E560" s="37">
        <v>54.8</v>
      </c>
      <c r="F560" s="37">
        <v>54.73</v>
      </c>
      <c r="G560" s="37">
        <v>55.92</v>
      </c>
      <c r="H560" s="7">
        <v>5045585</v>
      </c>
      <c r="I560" s="37">
        <v>280513264.37</v>
      </c>
      <c r="J560" s="37">
        <v>10623561893.645</v>
      </c>
    </row>
    <row r="561" spans="1:10" x14ac:dyDescent="0.2">
      <c r="A561" s="36">
        <v>45057</v>
      </c>
      <c r="B561" s="37">
        <v>54.87</v>
      </c>
      <c r="C561" s="38">
        <v>-0.72000000000000597</v>
      </c>
      <c r="D561" s="39">
        <v>-1.2951969778737299E-2</v>
      </c>
      <c r="E561" s="37">
        <v>55.59</v>
      </c>
      <c r="F561" s="37">
        <v>54.39</v>
      </c>
      <c r="G561" s="37">
        <v>56.1</v>
      </c>
      <c r="H561" s="7">
        <v>3480678</v>
      </c>
      <c r="I561" s="37">
        <v>191454264.37</v>
      </c>
      <c r="J561" s="37">
        <v>10343048629.275</v>
      </c>
    </row>
    <row r="562" spans="1:10" x14ac:dyDescent="0.2">
      <c r="A562" s="36">
        <v>45056</v>
      </c>
      <c r="B562" s="37">
        <v>55.59</v>
      </c>
      <c r="C562" s="38">
        <v>0.14000000000000101</v>
      </c>
      <c r="D562" s="39">
        <v>2.5247971145175899E-3</v>
      </c>
      <c r="E562" s="37">
        <v>55.64</v>
      </c>
      <c r="F562" s="37">
        <v>55.27</v>
      </c>
      <c r="G562" s="37">
        <v>56.36</v>
      </c>
      <c r="H562" s="7">
        <v>4400114</v>
      </c>
      <c r="I562" s="37">
        <v>244769443.47999999</v>
      </c>
      <c r="J562" s="37">
        <v>10534502893.645</v>
      </c>
    </row>
    <row r="563" spans="1:10" x14ac:dyDescent="0.2">
      <c r="A563" s="36">
        <v>45055</v>
      </c>
      <c r="B563" s="37">
        <v>55.45</v>
      </c>
      <c r="C563" s="38">
        <v>-0.75</v>
      </c>
      <c r="D563" s="39">
        <v>-1.33451957295374E-2</v>
      </c>
      <c r="E563" s="37">
        <v>55.83</v>
      </c>
      <c r="F563" s="37">
        <v>55.17</v>
      </c>
      <c r="G563" s="37">
        <v>56.09</v>
      </c>
      <c r="H563" s="7">
        <v>4808038</v>
      </c>
      <c r="I563" s="37">
        <v>266890934.03999999</v>
      </c>
      <c r="J563" s="37">
        <v>10289733450.165001</v>
      </c>
    </row>
    <row r="564" spans="1:10" x14ac:dyDescent="0.2">
      <c r="A564" s="36">
        <v>45054</v>
      </c>
      <c r="B564" s="37">
        <v>56.2</v>
      </c>
      <c r="C564" s="38">
        <v>7.0000000000000298E-2</v>
      </c>
      <c r="D564" s="39">
        <v>1.2471049349723901E-3</v>
      </c>
      <c r="E564" s="37">
        <v>56.28</v>
      </c>
      <c r="F564" s="37">
        <v>55.98</v>
      </c>
      <c r="G564" s="37">
        <v>56.86</v>
      </c>
      <c r="H564" s="7">
        <v>2789782</v>
      </c>
      <c r="I564" s="37">
        <v>157319578.28</v>
      </c>
      <c r="J564" s="37">
        <v>10556624384.205</v>
      </c>
    </row>
    <row r="565" spans="1:10" x14ac:dyDescent="0.2">
      <c r="A565" s="36">
        <v>45051</v>
      </c>
      <c r="B565" s="37">
        <v>56.13</v>
      </c>
      <c r="C565" s="38">
        <v>1.47000000000001</v>
      </c>
      <c r="D565" s="39">
        <v>2.6893523600439201E-2</v>
      </c>
      <c r="E565" s="37">
        <v>55.15</v>
      </c>
      <c r="F565" s="37">
        <v>54.97</v>
      </c>
      <c r="G565" s="37">
        <v>56.32</v>
      </c>
      <c r="H565" s="7">
        <v>5654428</v>
      </c>
      <c r="I565" s="37">
        <v>315765203.01999998</v>
      </c>
      <c r="J565" s="37">
        <v>10399304805.924999</v>
      </c>
    </row>
    <row r="566" spans="1:10" x14ac:dyDescent="0.2">
      <c r="A566" s="36">
        <v>45050</v>
      </c>
      <c r="B566" s="37">
        <v>54.66</v>
      </c>
      <c r="C566" s="38">
        <v>2.9999999999994E-2</v>
      </c>
      <c r="D566" s="39">
        <v>5.4914881932992905E-4</v>
      </c>
      <c r="E566" s="37">
        <v>54.94</v>
      </c>
      <c r="F566" s="37">
        <v>54.17</v>
      </c>
      <c r="G566" s="37">
        <v>55.74</v>
      </c>
      <c r="H566" s="7">
        <v>5681202</v>
      </c>
      <c r="I566" s="37">
        <v>311470932.56</v>
      </c>
      <c r="J566" s="37">
        <v>10083539602.905001</v>
      </c>
    </row>
    <row r="567" spans="1:10" x14ac:dyDescent="0.2">
      <c r="A567" s="36">
        <v>45049</v>
      </c>
      <c r="B567" s="37">
        <v>54.63</v>
      </c>
      <c r="C567" s="38">
        <v>-0.369999999999997</v>
      </c>
      <c r="D567" s="39">
        <v>-6.7272727272726799E-3</v>
      </c>
      <c r="E567" s="37">
        <v>55.3</v>
      </c>
      <c r="F567" s="37">
        <v>54.28</v>
      </c>
      <c r="G567" s="37">
        <v>55.83</v>
      </c>
      <c r="H567" s="7">
        <v>5737923</v>
      </c>
      <c r="I567" s="37">
        <v>313696359.06999999</v>
      </c>
      <c r="J567" s="37">
        <v>9772068670.3449898</v>
      </c>
    </row>
    <row r="568" spans="1:10" x14ac:dyDescent="0.2">
      <c r="A568" s="36">
        <v>45048</v>
      </c>
      <c r="B568" s="37">
        <v>55</v>
      </c>
      <c r="C568" s="38">
        <v>-2.94</v>
      </c>
      <c r="D568" s="39">
        <v>-5.0742147048670999E-2</v>
      </c>
      <c r="E568" s="37">
        <v>57.58</v>
      </c>
      <c r="F568" s="37">
        <v>55</v>
      </c>
      <c r="G568" s="37">
        <v>57.93</v>
      </c>
      <c r="H568" s="7">
        <v>6736518</v>
      </c>
      <c r="I568" s="37">
        <v>375995120.81999999</v>
      </c>
      <c r="J568" s="37">
        <v>10085765029.415001</v>
      </c>
    </row>
    <row r="569" spans="1:10" x14ac:dyDescent="0.2">
      <c r="A569" s="36">
        <v>45044</v>
      </c>
      <c r="B569" s="37">
        <v>57.94</v>
      </c>
      <c r="C569" s="38">
        <v>1.07</v>
      </c>
      <c r="D569" s="39">
        <v>1.8814840865131001E-2</v>
      </c>
      <c r="E569" s="37">
        <v>57.14</v>
      </c>
      <c r="F569" s="37">
        <v>55.9</v>
      </c>
      <c r="G569" s="37">
        <v>58.06</v>
      </c>
      <c r="H569" s="7">
        <v>5601590</v>
      </c>
      <c r="I569" s="37">
        <v>321140747.55000001</v>
      </c>
      <c r="J569" s="37">
        <v>10461760150.235001</v>
      </c>
    </row>
    <row r="570" spans="1:10" x14ac:dyDescent="0.2">
      <c r="A570" s="36">
        <v>45043</v>
      </c>
      <c r="B570" s="37">
        <v>56.87</v>
      </c>
      <c r="C570" s="38">
        <v>-1.53</v>
      </c>
      <c r="D570" s="39">
        <v>-2.6198630136986301E-2</v>
      </c>
      <c r="E570" s="37">
        <v>57.37</v>
      </c>
      <c r="F570" s="37">
        <v>56.76</v>
      </c>
      <c r="G570" s="37">
        <v>58.27</v>
      </c>
      <c r="H570" s="7">
        <v>4578032</v>
      </c>
      <c r="I570" s="37">
        <v>261816497.84</v>
      </c>
      <c r="J570" s="37">
        <v>10140619402.684999</v>
      </c>
    </row>
    <row r="571" spans="1:10" x14ac:dyDescent="0.2">
      <c r="A571" s="36">
        <v>45042</v>
      </c>
      <c r="B571" s="37">
        <v>58.4</v>
      </c>
      <c r="C571" s="38">
        <v>0.75</v>
      </c>
      <c r="D571" s="39">
        <v>1.3009540329574999E-2</v>
      </c>
      <c r="E571" s="37">
        <v>57.85</v>
      </c>
      <c r="F571" s="37">
        <v>57.65</v>
      </c>
      <c r="G571" s="37">
        <v>58.6</v>
      </c>
      <c r="H571" s="7">
        <v>5519770</v>
      </c>
      <c r="I571" s="37">
        <v>321503799.56999999</v>
      </c>
      <c r="J571" s="37">
        <v>10402435900.525</v>
      </c>
    </row>
    <row r="572" spans="1:10" x14ac:dyDescent="0.2">
      <c r="A572" s="36">
        <v>45041</v>
      </c>
      <c r="B572" s="37">
        <v>57.65</v>
      </c>
      <c r="C572" s="38">
        <v>-0.56000000000000205</v>
      </c>
      <c r="D572" s="39">
        <v>-9.6203401477409807E-3</v>
      </c>
      <c r="E572" s="37">
        <v>58.31</v>
      </c>
      <c r="F572" s="37">
        <v>57.34</v>
      </c>
      <c r="G572" s="37">
        <v>58.32</v>
      </c>
      <c r="H572" s="7">
        <v>3437018</v>
      </c>
      <c r="I572" s="37">
        <v>198591880.71000001</v>
      </c>
      <c r="J572" s="37">
        <v>10080932100.955</v>
      </c>
    </row>
    <row r="573" spans="1:10" x14ac:dyDescent="0.2">
      <c r="A573" s="36">
        <v>45040</v>
      </c>
      <c r="B573" s="37">
        <v>58.21</v>
      </c>
      <c r="C573" s="38">
        <v>0.50999999999999801</v>
      </c>
      <c r="D573" s="39">
        <v>8.8388214904679008E-3</v>
      </c>
      <c r="E573" s="37">
        <v>57.42</v>
      </c>
      <c r="F573" s="37">
        <v>57.1</v>
      </c>
      <c r="G573" s="37">
        <v>58.33</v>
      </c>
      <c r="H573" s="7">
        <v>2989471</v>
      </c>
      <c r="I573" s="37">
        <v>173054895.81999999</v>
      </c>
      <c r="J573" s="37">
        <v>10279523981.665001</v>
      </c>
    </row>
    <row r="574" spans="1:10" x14ac:dyDescent="0.2">
      <c r="A574" s="36">
        <v>45037</v>
      </c>
      <c r="B574" s="37">
        <v>57.7</v>
      </c>
      <c r="C574" s="38">
        <v>0.12000000000000501</v>
      </c>
      <c r="D574" s="39">
        <v>2.0840569642237702E-3</v>
      </c>
      <c r="E574" s="37">
        <v>57.67</v>
      </c>
      <c r="F574" s="37">
        <v>57.22</v>
      </c>
      <c r="G574" s="37">
        <v>58.06</v>
      </c>
      <c r="H574" s="7">
        <v>4733765</v>
      </c>
      <c r="I574" s="37">
        <v>272967557.63999999</v>
      </c>
      <c r="J574" s="37">
        <v>10106469085.844999</v>
      </c>
    </row>
    <row r="575" spans="1:10" x14ac:dyDescent="0.2">
      <c r="A575" s="36">
        <v>45036</v>
      </c>
      <c r="B575" s="37">
        <v>57.58</v>
      </c>
      <c r="C575" s="38">
        <v>-0.49000000000000199</v>
      </c>
      <c r="D575" s="39">
        <v>-8.4380919579817807E-3</v>
      </c>
      <c r="E575" s="37">
        <v>57.97</v>
      </c>
      <c r="F575" s="37">
        <v>57.37</v>
      </c>
      <c r="G575" s="37">
        <v>58.14</v>
      </c>
      <c r="H575" s="7">
        <v>3803974</v>
      </c>
      <c r="I575" s="37">
        <v>219437099.66999999</v>
      </c>
      <c r="J575" s="37">
        <v>9833501528.2049904</v>
      </c>
    </row>
    <row r="576" spans="1:10" x14ac:dyDescent="0.2">
      <c r="A576" s="36">
        <v>45035</v>
      </c>
      <c r="B576" s="37">
        <v>58.07</v>
      </c>
      <c r="C576" s="38">
        <v>-0.57999999999999796</v>
      </c>
      <c r="D576" s="39">
        <v>-9.8891730605285295E-3</v>
      </c>
      <c r="E576" s="37">
        <v>58.43</v>
      </c>
      <c r="F576" s="37">
        <v>57.61</v>
      </c>
      <c r="G576" s="37">
        <v>58.55</v>
      </c>
      <c r="H576" s="7">
        <v>3813440</v>
      </c>
      <c r="I576" s="37">
        <v>221319575.86000001</v>
      </c>
      <c r="J576" s="37">
        <v>10052938627.875</v>
      </c>
    </row>
    <row r="577" spans="1:10" x14ac:dyDescent="0.2">
      <c r="A577" s="36">
        <v>45034</v>
      </c>
      <c r="B577" s="37">
        <v>58.65</v>
      </c>
      <c r="C577" s="38">
        <v>-7.9999999999998295E-2</v>
      </c>
      <c r="D577" s="39">
        <v>-1.3621658436914401E-3</v>
      </c>
      <c r="E577" s="37">
        <v>58.8</v>
      </c>
      <c r="F577" s="37">
        <v>58.06</v>
      </c>
      <c r="G577" s="37">
        <v>58.96</v>
      </c>
      <c r="H577" s="7">
        <v>3879152</v>
      </c>
      <c r="I577" s="37">
        <v>227293681.34999999</v>
      </c>
      <c r="J577" s="37">
        <v>10274258203.735001</v>
      </c>
    </row>
    <row r="578" spans="1:10" x14ac:dyDescent="0.2">
      <c r="A578" s="36">
        <v>45033</v>
      </c>
      <c r="B578" s="37">
        <v>58.73</v>
      </c>
      <c r="C578" s="38">
        <v>9.9999999999980105E-3</v>
      </c>
      <c r="D578" s="39">
        <v>1.70299727520402E-4</v>
      </c>
      <c r="E578" s="37">
        <v>59</v>
      </c>
      <c r="F578" s="37">
        <v>58.73</v>
      </c>
      <c r="G578" s="37">
        <v>59.56</v>
      </c>
      <c r="H578" s="7">
        <v>4233906</v>
      </c>
      <c r="I578" s="37">
        <v>250178378.09999999</v>
      </c>
      <c r="J578" s="37">
        <v>10501551885.084999</v>
      </c>
    </row>
    <row r="579" spans="1:10" x14ac:dyDescent="0.2">
      <c r="A579" s="36">
        <v>45030</v>
      </c>
      <c r="B579" s="37">
        <v>58.72</v>
      </c>
      <c r="C579" s="38">
        <v>0.49000000000000199</v>
      </c>
      <c r="D579" s="39">
        <v>8.4149064056328708E-3</v>
      </c>
      <c r="E579" s="37">
        <v>58.2</v>
      </c>
      <c r="F579" s="37">
        <v>57.96</v>
      </c>
      <c r="G579" s="37">
        <v>59</v>
      </c>
      <c r="H579" s="7">
        <v>3749179</v>
      </c>
      <c r="I579" s="37">
        <v>219695907.09999999</v>
      </c>
      <c r="J579" s="37">
        <v>10251373506.985001</v>
      </c>
    </row>
    <row r="580" spans="1:10" x14ac:dyDescent="0.2">
      <c r="A580" s="36">
        <v>45029</v>
      </c>
      <c r="B580" s="37">
        <v>58.23</v>
      </c>
      <c r="C580" s="38">
        <v>-0.23000000000000401</v>
      </c>
      <c r="D580" s="39">
        <v>-3.9343140608964098E-3</v>
      </c>
      <c r="E580" s="37">
        <v>58.33</v>
      </c>
      <c r="F580" s="37">
        <v>58.13</v>
      </c>
      <c r="G580" s="37">
        <v>58.84</v>
      </c>
      <c r="H580" s="7">
        <v>4042541</v>
      </c>
      <c r="I580" s="37">
        <v>235858266.25999999</v>
      </c>
      <c r="J580" s="37">
        <v>10031677599.885</v>
      </c>
    </row>
    <row r="581" spans="1:10" x14ac:dyDescent="0.2">
      <c r="A581" s="36">
        <v>45028</v>
      </c>
      <c r="B581" s="37">
        <v>58.46</v>
      </c>
      <c r="C581" s="38">
        <v>9.9999999999980105E-3</v>
      </c>
      <c r="D581" s="39">
        <v>1.71086398631275E-4</v>
      </c>
      <c r="E581" s="37">
        <v>58.49</v>
      </c>
      <c r="F581" s="37">
        <v>58.26</v>
      </c>
      <c r="G581" s="37">
        <v>59.15</v>
      </c>
      <c r="H581" s="7">
        <v>4181958</v>
      </c>
      <c r="I581" s="37">
        <v>245285095.19999999</v>
      </c>
      <c r="J581" s="37">
        <v>10267535866.145</v>
      </c>
    </row>
    <row r="582" spans="1:10" x14ac:dyDescent="0.2">
      <c r="A582" s="36">
        <v>45027</v>
      </c>
      <c r="B582" s="37">
        <v>58.45</v>
      </c>
      <c r="C582" s="38">
        <v>0.95000000000000295</v>
      </c>
      <c r="D582" s="39">
        <v>1.6521739130434799E-2</v>
      </c>
      <c r="E582" s="37">
        <v>58.45</v>
      </c>
      <c r="F582" s="37">
        <v>57.82</v>
      </c>
      <c r="G582" s="37">
        <v>58.66</v>
      </c>
      <c r="H582" s="7">
        <v>5937113</v>
      </c>
      <c r="I582" s="37">
        <v>346464661.57999998</v>
      </c>
      <c r="J582" s="37">
        <v>10022250770.945</v>
      </c>
    </row>
    <row r="583" spans="1:10" x14ac:dyDescent="0.2">
      <c r="A583" s="36">
        <v>45022</v>
      </c>
      <c r="B583" s="37">
        <v>57.5</v>
      </c>
      <c r="C583" s="38">
        <v>0.35999999999999899</v>
      </c>
      <c r="D583" s="39">
        <v>6.3003150157507799E-3</v>
      </c>
      <c r="E583" s="37">
        <v>57.39</v>
      </c>
      <c r="F583" s="37">
        <v>57.32</v>
      </c>
      <c r="G583" s="37">
        <v>58.31</v>
      </c>
      <c r="H583" s="7">
        <v>4724688</v>
      </c>
      <c r="I583" s="37">
        <v>273154801.38999999</v>
      </c>
      <c r="J583" s="37">
        <v>9675786109.3649902</v>
      </c>
    </row>
    <row r="584" spans="1:10" x14ac:dyDescent="0.2">
      <c r="A584" s="36">
        <v>45021</v>
      </c>
      <c r="B584" s="37">
        <v>57.14</v>
      </c>
      <c r="C584" s="38">
        <v>0.41000000000000397</v>
      </c>
      <c r="D584" s="39">
        <v>7.2272166402257004E-3</v>
      </c>
      <c r="E584" s="37">
        <v>56.85</v>
      </c>
      <c r="F584" s="37">
        <v>56.72</v>
      </c>
      <c r="G584" s="37">
        <v>57.65</v>
      </c>
      <c r="H584" s="7">
        <v>4394531</v>
      </c>
      <c r="I584" s="37">
        <v>250998642.63999999</v>
      </c>
      <c r="J584" s="37">
        <v>9402631307.9749908</v>
      </c>
    </row>
    <row r="585" spans="1:10" x14ac:dyDescent="0.2">
      <c r="A585" s="36">
        <v>45020</v>
      </c>
      <c r="B585" s="37">
        <v>56.73</v>
      </c>
      <c r="C585" s="38">
        <v>-0.83000000000000496</v>
      </c>
      <c r="D585" s="39">
        <v>-1.44197359277277E-2</v>
      </c>
      <c r="E585" s="37">
        <v>57.67</v>
      </c>
      <c r="F585" s="37">
        <v>56.73</v>
      </c>
      <c r="G585" s="37">
        <v>57.96</v>
      </c>
      <c r="H585" s="7">
        <v>4951522</v>
      </c>
      <c r="I585" s="37">
        <v>282715136.61000001</v>
      </c>
      <c r="J585" s="37">
        <v>9151632665.3349991</v>
      </c>
    </row>
    <row r="586" spans="1:10" x14ac:dyDescent="0.2">
      <c r="A586" s="36">
        <v>45019</v>
      </c>
      <c r="B586" s="37">
        <v>57.56</v>
      </c>
      <c r="C586" s="38">
        <v>3.2</v>
      </c>
      <c r="D586" s="39">
        <v>5.8866813833701299E-2</v>
      </c>
      <c r="E586" s="37">
        <v>56.73</v>
      </c>
      <c r="F586" s="37">
        <v>56.37</v>
      </c>
      <c r="G586" s="37">
        <v>57.77</v>
      </c>
      <c r="H586" s="7">
        <v>6909528</v>
      </c>
      <c r="I586" s="37">
        <v>395356233.33999997</v>
      </c>
      <c r="J586" s="37">
        <v>9434347801.9449997</v>
      </c>
    </row>
    <row r="587" spans="1:10" x14ac:dyDescent="0.2">
      <c r="A587" s="36">
        <v>45016</v>
      </c>
      <c r="B587" s="37">
        <v>54.36</v>
      </c>
      <c r="C587" s="38">
        <v>-4.9999999999997199E-2</v>
      </c>
      <c r="D587" s="39">
        <v>-9.1894872266122302E-4</v>
      </c>
      <c r="E587" s="37">
        <v>54.3</v>
      </c>
      <c r="F587" s="37">
        <v>53.91</v>
      </c>
      <c r="G587" s="37">
        <v>54.59</v>
      </c>
      <c r="H587" s="7">
        <v>4107237</v>
      </c>
      <c r="I587" s="37">
        <v>223000625.19999999</v>
      </c>
      <c r="J587" s="37">
        <v>9038991568.6049995</v>
      </c>
    </row>
    <row r="588" spans="1:10" x14ac:dyDescent="0.2">
      <c r="A588" s="36">
        <v>45015</v>
      </c>
      <c r="B588" s="37">
        <v>54.41</v>
      </c>
      <c r="C588" s="38">
        <v>0.56999999999999296</v>
      </c>
      <c r="D588" s="39">
        <v>1.05869242199107E-2</v>
      </c>
      <c r="E588" s="37">
        <v>53.68</v>
      </c>
      <c r="F588" s="37">
        <v>53.57</v>
      </c>
      <c r="G588" s="37">
        <v>54.76</v>
      </c>
      <c r="H588" s="7">
        <v>4041982</v>
      </c>
      <c r="I588" s="37">
        <v>219734834.36000001</v>
      </c>
      <c r="J588" s="37">
        <v>9261992193.8050003</v>
      </c>
    </row>
    <row r="589" spans="1:10" x14ac:dyDescent="0.2">
      <c r="A589" s="36">
        <v>45014</v>
      </c>
      <c r="B589" s="37">
        <v>53.84</v>
      </c>
      <c r="C589" s="38">
        <v>0.33000000000000501</v>
      </c>
      <c r="D589" s="39">
        <v>6.1670715754065701E-3</v>
      </c>
      <c r="E589" s="37">
        <v>53.98</v>
      </c>
      <c r="F589" s="37">
        <v>53.24</v>
      </c>
      <c r="G589" s="37">
        <v>54</v>
      </c>
      <c r="H589" s="7">
        <v>3823711</v>
      </c>
      <c r="I589" s="37">
        <v>205641521.19</v>
      </c>
      <c r="J589" s="37">
        <v>9042257359.4449997</v>
      </c>
    </row>
    <row r="590" spans="1:10" x14ac:dyDescent="0.2">
      <c r="A590" s="36">
        <v>45013</v>
      </c>
      <c r="B590" s="37">
        <v>53.51</v>
      </c>
      <c r="C590" s="38">
        <v>1.38</v>
      </c>
      <c r="D590" s="39">
        <v>2.6472280836370501E-2</v>
      </c>
      <c r="E590" s="37">
        <v>53.24</v>
      </c>
      <c r="F590" s="37">
        <v>52.87</v>
      </c>
      <c r="G590" s="37">
        <v>53.76</v>
      </c>
      <c r="H590" s="7">
        <v>4556532</v>
      </c>
      <c r="I590" s="37">
        <v>243332370.41999999</v>
      </c>
      <c r="J590" s="37">
        <v>8836615838.2549992</v>
      </c>
    </row>
    <row r="591" spans="1:10" x14ac:dyDescent="0.2">
      <c r="A591" s="36">
        <v>45012</v>
      </c>
      <c r="B591" s="37">
        <v>52.13</v>
      </c>
      <c r="C591" s="38">
        <v>0.32</v>
      </c>
      <c r="D591" s="39">
        <v>6.1764138197259299E-3</v>
      </c>
      <c r="E591" s="37">
        <v>52.52</v>
      </c>
      <c r="F591" s="37">
        <v>51.35</v>
      </c>
      <c r="G591" s="37">
        <v>52.8</v>
      </c>
      <c r="H591" s="7">
        <v>5149680</v>
      </c>
      <c r="I591" s="37">
        <v>267955980.12</v>
      </c>
      <c r="J591" s="37">
        <v>8593283467.8349991</v>
      </c>
    </row>
    <row r="592" spans="1:10" x14ac:dyDescent="0.2">
      <c r="A592" s="36">
        <v>45009</v>
      </c>
      <c r="B592" s="37">
        <v>51.81</v>
      </c>
      <c r="C592" s="38">
        <v>-1.62</v>
      </c>
      <c r="D592" s="39">
        <v>-3.0320044918585001E-2</v>
      </c>
      <c r="E592" s="37">
        <v>53.1</v>
      </c>
      <c r="F592" s="37">
        <v>50.85</v>
      </c>
      <c r="G592" s="37">
        <v>53.19</v>
      </c>
      <c r="H592" s="7">
        <v>7869472</v>
      </c>
      <c r="I592" s="37">
        <v>406238590.66000003</v>
      </c>
      <c r="J592" s="37">
        <v>8325327487.7149897</v>
      </c>
    </row>
    <row r="593" spans="1:10" x14ac:dyDescent="0.2">
      <c r="A593" s="36">
        <v>45008</v>
      </c>
      <c r="B593" s="37">
        <v>53.43</v>
      </c>
      <c r="C593" s="38">
        <v>-1</v>
      </c>
      <c r="D593" s="39">
        <v>-1.83722212015433E-2</v>
      </c>
      <c r="E593" s="37">
        <v>54.1</v>
      </c>
      <c r="F593" s="37">
        <v>53.4</v>
      </c>
      <c r="G593" s="37">
        <v>54.27</v>
      </c>
      <c r="H593" s="7">
        <v>4673803</v>
      </c>
      <c r="I593" s="37">
        <v>250613346.19</v>
      </c>
      <c r="J593" s="37">
        <v>8731566078.3749905</v>
      </c>
    </row>
    <row r="594" spans="1:10" x14ac:dyDescent="0.2">
      <c r="A594" s="36">
        <v>45007</v>
      </c>
      <c r="B594" s="37">
        <v>54.43</v>
      </c>
      <c r="C594" s="38">
        <v>-0.78000000000000103</v>
      </c>
      <c r="D594" s="39">
        <v>-1.4127875384894101E-2</v>
      </c>
      <c r="E594" s="37">
        <v>54.64</v>
      </c>
      <c r="F594" s="37">
        <v>54.19</v>
      </c>
      <c r="G594" s="37">
        <v>54.86</v>
      </c>
      <c r="H594" s="7">
        <v>4699698</v>
      </c>
      <c r="I594" s="37">
        <v>256173299.16</v>
      </c>
      <c r="J594" s="37">
        <v>8982179424.5649891</v>
      </c>
    </row>
    <row r="595" spans="1:10" x14ac:dyDescent="0.2">
      <c r="A595" s="36">
        <v>45006</v>
      </c>
      <c r="B595" s="37">
        <v>55.21</v>
      </c>
      <c r="C595" s="38">
        <v>1.35</v>
      </c>
      <c r="D595" s="39">
        <v>2.5064983290011202E-2</v>
      </c>
      <c r="E595" s="37">
        <v>54.86</v>
      </c>
      <c r="F595" s="37">
        <v>54.63</v>
      </c>
      <c r="G595" s="37">
        <v>55.92</v>
      </c>
      <c r="H595" s="7">
        <v>6002122</v>
      </c>
      <c r="I595" s="37">
        <v>331600853.41000003</v>
      </c>
      <c r="J595" s="37">
        <v>9238352723.7249908</v>
      </c>
    </row>
    <row r="596" spans="1:10" x14ac:dyDescent="0.2">
      <c r="A596" s="36">
        <v>45005</v>
      </c>
      <c r="B596" s="37">
        <v>53.86</v>
      </c>
      <c r="C596" s="38">
        <v>0.71999999999999897</v>
      </c>
      <c r="D596" s="39">
        <v>1.3549115543846401E-2</v>
      </c>
      <c r="E596" s="37">
        <v>52.08</v>
      </c>
      <c r="F596" s="37">
        <v>51.79</v>
      </c>
      <c r="G596" s="37">
        <v>54.27</v>
      </c>
      <c r="H596" s="7">
        <v>6375094</v>
      </c>
      <c r="I596" s="37">
        <v>340626776.77999997</v>
      </c>
      <c r="J596" s="37">
        <v>8906751870.3149891</v>
      </c>
    </row>
    <row r="597" spans="1:10" x14ac:dyDescent="0.2">
      <c r="A597" s="36">
        <v>45002</v>
      </c>
      <c r="B597" s="37">
        <v>53.14</v>
      </c>
      <c r="C597" s="38">
        <v>-0.17000000000000201</v>
      </c>
      <c r="D597" s="39">
        <v>-3.1888951416244901E-3</v>
      </c>
      <c r="E597" s="37">
        <v>54.05</v>
      </c>
      <c r="F597" s="37">
        <v>52.63</v>
      </c>
      <c r="G597" s="37">
        <v>55.06</v>
      </c>
      <c r="H597" s="7">
        <v>17071713</v>
      </c>
      <c r="I597" s="37">
        <v>912878196.98000002</v>
      </c>
      <c r="J597" s="37">
        <v>8566125093.5349903</v>
      </c>
    </row>
    <row r="598" spans="1:10" x14ac:dyDescent="0.2">
      <c r="A598" s="36">
        <v>45001</v>
      </c>
      <c r="B598" s="37">
        <v>53.31</v>
      </c>
      <c r="C598" s="38">
        <v>3.9999999999999099E-2</v>
      </c>
      <c r="D598" s="39">
        <v>7.5089168387458495E-4</v>
      </c>
      <c r="E598" s="37">
        <v>54.28</v>
      </c>
      <c r="F598" s="37">
        <v>51.92</v>
      </c>
      <c r="G598" s="37">
        <v>54.63</v>
      </c>
      <c r="H598" s="7">
        <v>10421882</v>
      </c>
      <c r="I598" s="37">
        <v>554645781.05999994</v>
      </c>
      <c r="J598" s="37">
        <v>9479003290.5149899</v>
      </c>
    </row>
    <row r="599" spans="1:10" x14ac:dyDescent="0.2">
      <c r="A599" s="36">
        <v>45000</v>
      </c>
      <c r="B599" s="37">
        <v>53.27</v>
      </c>
      <c r="C599" s="38">
        <v>-3.18</v>
      </c>
      <c r="D599" s="39">
        <v>-5.6333038086802498E-2</v>
      </c>
      <c r="E599" s="37">
        <v>56.06</v>
      </c>
      <c r="F599" s="37">
        <v>52.91</v>
      </c>
      <c r="G599" s="37">
        <v>56.11</v>
      </c>
      <c r="H599" s="7">
        <v>12938098</v>
      </c>
      <c r="I599" s="37">
        <v>694947544.73000002</v>
      </c>
      <c r="J599" s="37">
        <v>8924357509.4549904</v>
      </c>
    </row>
    <row r="600" spans="1:10" x14ac:dyDescent="0.2">
      <c r="A600" s="36">
        <v>44999</v>
      </c>
      <c r="B600" s="37">
        <v>56.45</v>
      </c>
      <c r="C600" s="38">
        <v>1.31</v>
      </c>
      <c r="D600" s="39">
        <v>2.37577076532463E-2</v>
      </c>
      <c r="E600" s="37">
        <v>55.05</v>
      </c>
      <c r="F600" s="37">
        <v>54.27</v>
      </c>
      <c r="G600" s="37">
        <v>56.56</v>
      </c>
      <c r="H600" s="7">
        <v>6586419</v>
      </c>
      <c r="I600" s="37">
        <v>367745844.13999999</v>
      </c>
      <c r="J600" s="37">
        <v>9619305054.1849899</v>
      </c>
    </row>
    <row r="601" spans="1:10" x14ac:dyDescent="0.2">
      <c r="A601" s="36">
        <v>44998</v>
      </c>
      <c r="B601" s="37">
        <v>55.14</v>
      </c>
      <c r="C601" s="38">
        <v>-2.9</v>
      </c>
      <c r="D601" s="39">
        <v>-4.9965541006202603E-2</v>
      </c>
      <c r="E601" s="37">
        <v>57.86</v>
      </c>
      <c r="F601" s="37">
        <v>54.75</v>
      </c>
      <c r="G601" s="37">
        <v>57.86</v>
      </c>
      <c r="H601" s="7">
        <v>8949682</v>
      </c>
      <c r="I601" s="37">
        <v>498388010.22000003</v>
      </c>
      <c r="J601" s="37">
        <v>9251559210.0449905</v>
      </c>
    </row>
    <row r="602" spans="1:10" x14ac:dyDescent="0.2">
      <c r="A602" s="36">
        <v>44995</v>
      </c>
      <c r="B602" s="37">
        <v>58.04</v>
      </c>
      <c r="C602" s="38">
        <v>-0.439999999999998</v>
      </c>
      <c r="D602" s="39">
        <v>-7.5239398084814904E-3</v>
      </c>
      <c r="E602" s="37">
        <v>57.49</v>
      </c>
      <c r="F602" s="37">
        <v>57.1</v>
      </c>
      <c r="G602" s="37">
        <v>58.11</v>
      </c>
      <c r="H602" s="7">
        <v>4766081</v>
      </c>
      <c r="I602" s="37">
        <v>275435442.38</v>
      </c>
      <c r="J602" s="37">
        <v>9749947220.2649899</v>
      </c>
    </row>
    <row r="603" spans="1:10" x14ac:dyDescent="0.2">
      <c r="A603" s="36">
        <v>44994</v>
      </c>
      <c r="B603" s="37">
        <v>58.48</v>
      </c>
      <c r="C603" s="38">
        <v>-0.42000000000000198</v>
      </c>
      <c r="D603" s="39">
        <v>-7.1307300509338197E-3</v>
      </c>
      <c r="E603" s="37">
        <v>58.88</v>
      </c>
      <c r="F603" s="37">
        <v>58.04</v>
      </c>
      <c r="G603" s="37">
        <v>58.88</v>
      </c>
      <c r="H603" s="7">
        <v>3364708</v>
      </c>
      <c r="I603" s="37">
        <v>196536529.65000001</v>
      </c>
      <c r="J603" s="37">
        <v>10025382662.645</v>
      </c>
    </row>
    <row r="604" spans="1:10" x14ac:dyDescent="0.2">
      <c r="A604" s="36">
        <v>44993</v>
      </c>
      <c r="B604" s="37">
        <v>58.9</v>
      </c>
      <c r="C604" s="38">
        <v>-0.100000000000001</v>
      </c>
      <c r="D604" s="39">
        <v>-1.69491525423731E-3</v>
      </c>
      <c r="E604" s="37">
        <v>59</v>
      </c>
      <c r="F604" s="37">
        <v>58.79</v>
      </c>
      <c r="G604" s="37">
        <v>59.31</v>
      </c>
      <c r="H604" s="7">
        <v>3066612</v>
      </c>
      <c r="I604" s="37">
        <v>180860627.41</v>
      </c>
      <c r="J604" s="37">
        <v>10221919192.295</v>
      </c>
    </row>
    <row r="605" spans="1:10" x14ac:dyDescent="0.2">
      <c r="A605" s="36">
        <v>44992</v>
      </c>
      <c r="B605" s="37">
        <v>59</v>
      </c>
      <c r="C605" s="38">
        <v>-0.29999999999999699</v>
      </c>
      <c r="D605" s="39">
        <v>-5.0590219224282799E-3</v>
      </c>
      <c r="E605" s="37">
        <v>59.6</v>
      </c>
      <c r="F605" s="37">
        <v>58.89</v>
      </c>
      <c r="G605" s="37">
        <v>59.72</v>
      </c>
      <c r="H605" s="7">
        <v>3232677</v>
      </c>
      <c r="I605" s="37">
        <v>191294124.31999999</v>
      </c>
      <c r="J605" s="37">
        <v>10402779819.705</v>
      </c>
    </row>
    <row r="606" spans="1:10" x14ac:dyDescent="0.2">
      <c r="A606" s="36">
        <v>44991</v>
      </c>
      <c r="B606" s="37">
        <v>59.3</v>
      </c>
      <c r="C606" s="38">
        <v>0.28999999999999898</v>
      </c>
      <c r="D606" s="39">
        <v>4.91442128452803E-3</v>
      </c>
      <c r="E606" s="37">
        <v>59.14</v>
      </c>
      <c r="F606" s="37">
        <v>59.04</v>
      </c>
      <c r="G606" s="37">
        <v>59.49</v>
      </c>
      <c r="H606" s="7">
        <v>2939160</v>
      </c>
      <c r="I606" s="37">
        <v>174251567.87</v>
      </c>
      <c r="J606" s="37">
        <v>10594073944.025</v>
      </c>
    </row>
    <row r="607" spans="1:10" x14ac:dyDescent="0.2">
      <c r="A607" s="36">
        <v>44988</v>
      </c>
      <c r="B607" s="37">
        <v>59.01</v>
      </c>
      <c r="C607" s="38">
        <v>-0.109999999999999</v>
      </c>
      <c r="D607" s="39">
        <v>-1.86062246278754E-3</v>
      </c>
      <c r="E607" s="37">
        <v>59.16</v>
      </c>
      <c r="F607" s="37">
        <v>57.73</v>
      </c>
      <c r="G607" s="37">
        <v>59.3</v>
      </c>
      <c r="H607" s="7">
        <v>4591569</v>
      </c>
      <c r="I607" s="37">
        <v>269994256.30000001</v>
      </c>
      <c r="J607" s="37">
        <v>10419822376.155001</v>
      </c>
    </row>
    <row r="608" spans="1:10" x14ac:dyDescent="0.2">
      <c r="A608" s="36">
        <v>44987</v>
      </c>
      <c r="B608" s="37">
        <v>59.12</v>
      </c>
      <c r="C608" s="38">
        <v>1.1399999999999999</v>
      </c>
      <c r="D608" s="39">
        <v>1.9661952397378401E-2</v>
      </c>
      <c r="E608" s="37">
        <v>58.17</v>
      </c>
      <c r="F608" s="37">
        <v>58.07</v>
      </c>
      <c r="G608" s="37">
        <v>59.16</v>
      </c>
      <c r="H608" s="7">
        <v>3962438</v>
      </c>
      <c r="I608" s="37">
        <v>233109468.90000001</v>
      </c>
      <c r="J608" s="37">
        <v>10689816632.455</v>
      </c>
    </row>
    <row r="609" spans="1:10" x14ac:dyDescent="0.2">
      <c r="A609" s="36">
        <v>44986</v>
      </c>
      <c r="B609" s="37">
        <v>57.98</v>
      </c>
      <c r="C609" s="38">
        <v>-0.59000000000000297</v>
      </c>
      <c r="D609" s="39">
        <v>-1.00734164247909E-2</v>
      </c>
      <c r="E609" s="37">
        <v>58.6</v>
      </c>
      <c r="F609" s="37">
        <v>57.96</v>
      </c>
      <c r="G609" s="37">
        <v>58.86</v>
      </c>
      <c r="H609" s="7">
        <v>4233092</v>
      </c>
      <c r="I609" s="37">
        <v>246589017.15000001</v>
      </c>
      <c r="J609" s="37">
        <v>10456707163.555</v>
      </c>
    </row>
    <row r="610" spans="1:10" x14ac:dyDescent="0.2">
      <c r="A610" s="36">
        <v>44985</v>
      </c>
      <c r="B610" s="37">
        <v>58.57</v>
      </c>
      <c r="C610" s="38">
        <v>-0.64999999999999902</v>
      </c>
      <c r="D610" s="39">
        <v>-1.0976021614319501E-2</v>
      </c>
      <c r="E610" s="37">
        <v>58.74</v>
      </c>
      <c r="F610" s="37">
        <v>58.54</v>
      </c>
      <c r="G610" s="37">
        <v>59.36</v>
      </c>
      <c r="H610" s="7">
        <v>5134204</v>
      </c>
      <c r="I610" s="37">
        <v>301642901.99000001</v>
      </c>
      <c r="J610" s="37">
        <v>10703296180.705</v>
      </c>
    </row>
    <row r="611" spans="1:10" x14ac:dyDescent="0.2">
      <c r="A611" s="36">
        <v>44984</v>
      </c>
      <c r="B611" s="37">
        <v>59.22</v>
      </c>
      <c r="C611" s="38">
        <v>1.03</v>
      </c>
      <c r="D611" s="39">
        <v>1.7700635848083901E-2</v>
      </c>
      <c r="E611" s="37">
        <v>58.73</v>
      </c>
      <c r="F611" s="37">
        <v>58.6</v>
      </c>
      <c r="G611" s="37">
        <v>59.45</v>
      </c>
      <c r="H611" s="7">
        <v>3705232</v>
      </c>
      <c r="I611" s="37">
        <v>219073538.13</v>
      </c>
      <c r="J611" s="37">
        <v>11004939082.695</v>
      </c>
    </row>
    <row r="612" spans="1:10" x14ac:dyDescent="0.2">
      <c r="A612" s="36">
        <v>44981</v>
      </c>
      <c r="B612" s="37">
        <v>58.19</v>
      </c>
      <c r="C612" s="38">
        <v>-0.92000000000000204</v>
      </c>
      <c r="D612" s="39">
        <v>-1.5564202334630401E-2</v>
      </c>
      <c r="E612" s="37">
        <v>59.42</v>
      </c>
      <c r="F612" s="37">
        <v>58.19</v>
      </c>
      <c r="G612" s="37">
        <v>60.05</v>
      </c>
      <c r="H612" s="7">
        <v>7818721</v>
      </c>
      <c r="I612" s="37">
        <v>457660061.93000001</v>
      </c>
      <c r="J612" s="37">
        <v>10785865544.565001</v>
      </c>
    </row>
    <row r="613" spans="1:10" x14ac:dyDescent="0.2">
      <c r="A613" s="36">
        <v>44980</v>
      </c>
      <c r="B613" s="37">
        <v>59.11</v>
      </c>
      <c r="C613" s="38">
        <v>0.71000000000000096</v>
      </c>
      <c r="D613" s="39">
        <v>1.21575342465754E-2</v>
      </c>
      <c r="E613" s="37">
        <v>58.57</v>
      </c>
      <c r="F613" s="37">
        <v>58.27</v>
      </c>
      <c r="G613" s="37">
        <v>59.64</v>
      </c>
      <c r="H613" s="7">
        <v>4212988</v>
      </c>
      <c r="I613" s="37">
        <v>248750476.78999999</v>
      </c>
      <c r="J613" s="37">
        <v>11243525606.495001</v>
      </c>
    </row>
    <row r="614" spans="1:10" x14ac:dyDescent="0.2">
      <c r="A614" s="36">
        <v>44979</v>
      </c>
      <c r="B614" s="37">
        <v>58.4</v>
      </c>
      <c r="C614" s="38">
        <v>-0.24000000000000199</v>
      </c>
      <c r="D614" s="39">
        <v>-4.0927694406548802E-3</v>
      </c>
      <c r="E614" s="37">
        <v>58.65</v>
      </c>
      <c r="F614" s="37">
        <v>57.93</v>
      </c>
      <c r="G614" s="37">
        <v>58.73</v>
      </c>
      <c r="H614" s="7">
        <v>3643782</v>
      </c>
      <c r="I614" s="37">
        <v>212529114.15000001</v>
      </c>
      <c r="J614" s="37">
        <v>10994775129.705</v>
      </c>
    </row>
    <row r="615" spans="1:10" x14ac:dyDescent="0.2">
      <c r="A615" s="36">
        <v>44978</v>
      </c>
      <c r="B615" s="37">
        <v>58.64</v>
      </c>
      <c r="C615" s="38">
        <v>-0.28000000000000103</v>
      </c>
      <c r="D615" s="39">
        <v>-4.7522063815343E-3</v>
      </c>
      <c r="E615" s="37">
        <v>58.95</v>
      </c>
      <c r="F615" s="37">
        <v>58.12</v>
      </c>
      <c r="G615" s="37">
        <v>59.18</v>
      </c>
      <c r="H615" s="7">
        <v>3216732</v>
      </c>
      <c r="I615" s="37">
        <v>188712903.25</v>
      </c>
      <c r="J615" s="37">
        <v>11207304243.855</v>
      </c>
    </row>
    <row r="616" spans="1:10" x14ac:dyDescent="0.2">
      <c r="A616" s="36">
        <v>44977</v>
      </c>
      <c r="B616" s="37">
        <v>58.92</v>
      </c>
      <c r="C616" s="38">
        <v>0.260000000000005</v>
      </c>
      <c r="D616" s="39">
        <v>4.4323218547563104E-3</v>
      </c>
      <c r="E616" s="37">
        <v>58.99</v>
      </c>
      <c r="F616" s="37">
        <v>58.7</v>
      </c>
      <c r="G616" s="37">
        <v>59.12</v>
      </c>
      <c r="H616" s="7">
        <v>2339163</v>
      </c>
      <c r="I616" s="37">
        <v>137860318.84999999</v>
      </c>
      <c r="J616" s="37">
        <v>11396017147.105</v>
      </c>
    </row>
    <row r="617" spans="1:10" x14ac:dyDescent="0.2">
      <c r="A617" s="36">
        <v>44974</v>
      </c>
      <c r="B617" s="37">
        <v>58.66</v>
      </c>
      <c r="C617" s="38">
        <v>-1.28</v>
      </c>
      <c r="D617" s="39">
        <v>-2.1354688021354699E-2</v>
      </c>
      <c r="E617" s="37">
        <v>59.54</v>
      </c>
      <c r="F617" s="37">
        <v>58.32</v>
      </c>
      <c r="G617" s="37">
        <v>59.71</v>
      </c>
      <c r="H617" s="7">
        <v>6001310</v>
      </c>
      <c r="I617" s="37">
        <v>353239521.76999998</v>
      </c>
      <c r="J617" s="37">
        <v>11258156828.254999</v>
      </c>
    </row>
    <row r="618" spans="1:10" x14ac:dyDescent="0.2">
      <c r="A618" s="36">
        <v>44973</v>
      </c>
      <c r="B618" s="37">
        <v>59.94</v>
      </c>
      <c r="C618" s="38">
        <v>-6.0000000000002301E-2</v>
      </c>
      <c r="D618" s="39">
        <v>-1.0000000000000399E-3</v>
      </c>
      <c r="E618" s="37">
        <v>60.35</v>
      </c>
      <c r="F618" s="37">
        <v>59.63</v>
      </c>
      <c r="G618" s="37">
        <v>60.54</v>
      </c>
      <c r="H618" s="7">
        <v>4559961</v>
      </c>
      <c r="I618" s="37">
        <v>273265843.82999998</v>
      </c>
      <c r="J618" s="37">
        <v>11611396350.025</v>
      </c>
    </row>
    <row r="619" spans="1:10" x14ac:dyDescent="0.2">
      <c r="A619" s="36">
        <v>44972</v>
      </c>
      <c r="B619" s="37">
        <v>60</v>
      </c>
      <c r="C619" s="38">
        <v>2.0000000000003099E-2</v>
      </c>
      <c r="D619" s="39">
        <v>3.3344448149388297E-4</v>
      </c>
      <c r="E619" s="37">
        <v>60</v>
      </c>
      <c r="F619" s="37">
        <v>59.62</v>
      </c>
      <c r="G619" s="37">
        <v>60.2</v>
      </c>
      <c r="H619" s="7">
        <v>4003007</v>
      </c>
      <c r="I619" s="37">
        <v>240124150.16999999</v>
      </c>
      <c r="J619" s="37">
        <v>11884662193.855</v>
      </c>
    </row>
    <row r="620" spans="1:10" x14ac:dyDescent="0.2">
      <c r="A620" s="36">
        <v>44971</v>
      </c>
      <c r="B620" s="37">
        <v>59.98</v>
      </c>
      <c r="C620" s="38">
        <v>0.439999999999998</v>
      </c>
      <c r="D620" s="39">
        <v>7.3899899227409804E-3</v>
      </c>
      <c r="E620" s="37">
        <v>59.6</v>
      </c>
      <c r="F620" s="37">
        <v>59.44</v>
      </c>
      <c r="G620" s="37">
        <v>60.39</v>
      </c>
      <c r="H620" s="7">
        <v>4513712</v>
      </c>
      <c r="I620" s="37">
        <v>271111308.05000001</v>
      </c>
      <c r="J620" s="37">
        <v>11644538043.684999</v>
      </c>
    </row>
    <row r="621" spans="1:10" x14ac:dyDescent="0.2">
      <c r="A621" s="36">
        <v>44970</v>
      </c>
      <c r="B621" s="37">
        <v>59.54</v>
      </c>
      <c r="C621" s="38">
        <v>0.189999999999998</v>
      </c>
      <c r="D621" s="39">
        <v>3.2013479359729998E-3</v>
      </c>
      <c r="E621" s="37">
        <v>59.34</v>
      </c>
      <c r="F621" s="37">
        <v>58.92</v>
      </c>
      <c r="G621" s="37">
        <v>59.72</v>
      </c>
      <c r="H621" s="7">
        <v>4363617</v>
      </c>
      <c r="I621" s="37">
        <v>259267758.03</v>
      </c>
      <c r="J621" s="37">
        <v>11373426735.635</v>
      </c>
    </row>
    <row r="622" spans="1:10" x14ac:dyDescent="0.2">
      <c r="A622" s="36">
        <v>44967</v>
      </c>
      <c r="B622" s="37">
        <v>59.35</v>
      </c>
      <c r="C622" s="38">
        <v>1.5</v>
      </c>
      <c r="D622" s="39">
        <v>2.59291270527226E-2</v>
      </c>
      <c r="E622" s="37">
        <v>57.61</v>
      </c>
      <c r="F622" s="37">
        <v>57.4</v>
      </c>
      <c r="G622" s="37">
        <v>59.91</v>
      </c>
      <c r="H622" s="7">
        <v>7483955</v>
      </c>
      <c r="I622" s="37">
        <v>443138477.45999998</v>
      </c>
      <c r="J622" s="37">
        <v>11114158977.605</v>
      </c>
    </row>
    <row r="623" spans="1:10" x14ac:dyDescent="0.2">
      <c r="A623" s="36">
        <v>44966</v>
      </c>
      <c r="B623" s="37">
        <v>57.85</v>
      </c>
      <c r="C623" s="38">
        <v>1.41</v>
      </c>
      <c r="D623" s="39">
        <v>2.4982282069454399E-2</v>
      </c>
      <c r="E623" s="37">
        <v>56.81</v>
      </c>
      <c r="F623" s="37">
        <v>56.68</v>
      </c>
      <c r="G623" s="37">
        <v>57.86</v>
      </c>
      <c r="H623" s="7">
        <v>5865632</v>
      </c>
      <c r="I623" s="37">
        <v>337936867.08999997</v>
      </c>
      <c r="J623" s="37">
        <v>10671020500.145</v>
      </c>
    </row>
    <row r="624" spans="1:10" x14ac:dyDescent="0.2">
      <c r="A624" s="36">
        <v>44965</v>
      </c>
      <c r="B624" s="37">
        <v>56.44</v>
      </c>
      <c r="C624" s="38">
        <v>-1.1000000000000001</v>
      </c>
      <c r="D624" s="39">
        <v>-1.9117135905457099E-2</v>
      </c>
      <c r="E624" s="37">
        <v>57.19</v>
      </c>
      <c r="F624" s="37">
        <v>55.65</v>
      </c>
      <c r="G624" s="37">
        <v>57.71</v>
      </c>
      <c r="H624" s="7">
        <v>6647138</v>
      </c>
      <c r="I624" s="37">
        <v>376447205.62</v>
      </c>
      <c r="J624" s="37">
        <v>10333083633.055</v>
      </c>
    </row>
    <row r="625" spans="1:10" x14ac:dyDescent="0.2">
      <c r="A625" s="36">
        <v>44964</v>
      </c>
      <c r="B625" s="37">
        <v>57.54</v>
      </c>
      <c r="C625" s="38">
        <v>1.88</v>
      </c>
      <c r="D625" s="39">
        <v>3.37765001796623E-2</v>
      </c>
      <c r="E625" s="37">
        <v>56.47</v>
      </c>
      <c r="F625" s="37">
        <v>56.37</v>
      </c>
      <c r="G625" s="37">
        <v>57.54</v>
      </c>
      <c r="H625" s="7">
        <v>5946952</v>
      </c>
      <c r="I625" s="37">
        <v>340253288.06999999</v>
      </c>
      <c r="J625" s="37">
        <v>10709530838.674999</v>
      </c>
    </row>
    <row r="626" spans="1:10" x14ac:dyDescent="0.2">
      <c r="A626" s="36">
        <v>44963</v>
      </c>
      <c r="B626" s="37">
        <v>55.66</v>
      </c>
      <c r="C626" s="38">
        <v>-0.69000000000000505</v>
      </c>
      <c r="D626" s="39">
        <v>-1.2244897959183799E-2</v>
      </c>
      <c r="E626" s="37">
        <v>56.35</v>
      </c>
      <c r="F626" s="37">
        <v>55.51</v>
      </c>
      <c r="G626" s="37">
        <v>56.61</v>
      </c>
      <c r="H626" s="7">
        <v>4990200</v>
      </c>
      <c r="I626" s="37">
        <v>279100487.19</v>
      </c>
      <c r="J626" s="37">
        <v>10369277550.605</v>
      </c>
    </row>
    <row r="627" spans="1:10" x14ac:dyDescent="0.2">
      <c r="A627" s="36">
        <v>44960</v>
      </c>
      <c r="B627" s="37">
        <v>56.35</v>
      </c>
      <c r="C627" s="38">
        <v>1.17</v>
      </c>
      <c r="D627" s="39">
        <v>2.1203334541500599E-2</v>
      </c>
      <c r="E627" s="37">
        <v>55.16</v>
      </c>
      <c r="F627" s="37">
        <v>55.12</v>
      </c>
      <c r="G627" s="37">
        <v>56.91</v>
      </c>
      <c r="H627" s="7">
        <v>6885333</v>
      </c>
      <c r="I627" s="37">
        <v>386811704.06</v>
      </c>
      <c r="J627" s="37">
        <v>10648378037.795</v>
      </c>
    </row>
    <row r="628" spans="1:10" x14ac:dyDescent="0.2">
      <c r="A628" s="36">
        <v>44959</v>
      </c>
      <c r="B628" s="37">
        <v>55.18</v>
      </c>
      <c r="C628" s="38">
        <v>-0.78999999999999904</v>
      </c>
      <c r="D628" s="39">
        <v>-1.4114704305878099E-2</v>
      </c>
      <c r="E628" s="37">
        <v>55.67</v>
      </c>
      <c r="F628" s="37">
        <v>54.82</v>
      </c>
      <c r="G628" s="37">
        <v>56.11</v>
      </c>
      <c r="H628" s="7">
        <v>7436226</v>
      </c>
      <c r="I628" s="37">
        <v>411257590.25999999</v>
      </c>
      <c r="J628" s="37">
        <v>10261566333.735001</v>
      </c>
    </row>
    <row r="629" spans="1:10" x14ac:dyDescent="0.2">
      <c r="A629" s="36">
        <v>44958</v>
      </c>
      <c r="B629" s="37">
        <v>55.97</v>
      </c>
      <c r="C629" s="38">
        <v>-1.01</v>
      </c>
      <c r="D629" s="39">
        <v>-1.7725517725517701E-2</v>
      </c>
      <c r="E629" s="37">
        <v>56.98</v>
      </c>
      <c r="F629" s="37">
        <v>55.97</v>
      </c>
      <c r="G629" s="37">
        <v>57.37</v>
      </c>
      <c r="H629" s="7">
        <v>5463460</v>
      </c>
      <c r="I629" s="37">
        <v>307792862.25999999</v>
      </c>
      <c r="J629" s="37">
        <v>10672823923.995001</v>
      </c>
    </row>
    <row r="630" spans="1:10" x14ac:dyDescent="0.2">
      <c r="A630" s="36">
        <v>44957</v>
      </c>
      <c r="B630" s="37">
        <v>56.98</v>
      </c>
      <c r="C630" s="38">
        <v>-0.93</v>
      </c>
      <c r="D630" s="39">
        <v>-1.6059402521153499E-2</v>
      </c>
      <c r="E630" s="37">
        <v>57.82</v>
      </c>
      <c r="F630" s="37">
        <v>56.64</v>
      </c>
      <c r="G630" s="37">
        <v>57.94</v>
      </c>
      <c r="H630" s="7">
        <v>6043711</v>
      </c>
      <c r="I630" s="37">
        <v>344674100.72000003</v>
      </c>
      <c r="J630" s="37">
        <v>10980616786.254999</v>
      </c>
    </row>
    <row r="631" spans="1:10" x14ac:dyDescent="0.2">
      <c r="A631" s="36">
        <v>44956</v>
      </c>
      <c r="B631" s="37">
        <v>57.91</v>
      </c>
      <c r="C631" s="38">
        <v>-0.71000000000000096</v>
      </c>
      <c r="D631" s="39">
        <v>-1.2111907198908201E-2</v>
      </c>
      <c r="E631" s="37">
        <v>57.85</v>
      </c>
      <c r="F631" s="37">
        <v>57.43</v>
      </c>
      <c r="G631" s="37">
        <v>58.19</v>
      </c>
      <c r="H631" s="7">
        <v>4237634</v>
      </c>
      <c r="I631" s="37">
        <v>245241956.12</v>
      </c>
      <c r="J631" s="37">
        <v>11325290886.975</v>
      </c>
    </row>
    <row r="632" spans="1:10" x14ac:dyDescent="0.2">
      <c r="A632" s="36">
        <v>44953</v>
      </c>
      <c r="B632" s="37">
        <v>58.62</v>
      </c>
      <c r="C632" s="38">
        <v>0.109999999999999</v>
      </c>
      <c r="D632" s="39">
        <v>1.88002050931464E-3</v>
      </c>
      <c r="E632" s="37">
        <v>58.98</v>
      </c>
      <c r="F632" s="37">
        <v>58.3</v>
      </c>
      <c r="G632" s="37">
        <v>59.23</v>
      </c>
      <c r="H632" s="7">
        <v>4442112</v>
      </c>
      <c r="I632" s="37">
        <v>260952240.12</v>
      </c>
      <c r="J632" s="37">
        <v>11570532843.094999</v>
      </c>
    </row>
    <row r="633" spans="1:10" x14ac:dyDescent="0.2">
      <c r="A633" s="36">
        <v>44952</v>
      </c>
      <c r="B633" s="37">
        <v>58.51</v>
      </c>
      <c r="C633" s="38">
        <v>0.119999999999997</v>
      </c>
      <c r="D633" s="39">
        <v>2.0551464291830401E-3</v>
      </c>
      <c r="E633" s="37">
        <v>58.53</v>
      </c>
      <c r="F633" s="37">
        <v>58.07</v>
      </c>
      <c r="G633" s="37">
        <v>58.91</v>
      </c>
      <c r="H633" s="7">
        <v>3853592</v>
      </c>
      <c r="I633" s="37">
        <v>225547739.94</v>
      </c>
      <c r="J633" s="37">
        <v>11309580602.975</v>
      </c>
    </row>
    <row r="634" spans="1:10" x14ac:dyDescent="0.2">
      <c r="A634" s="36">
        <v>44951</v>
      </c>
      <c r="B634" s="37">
        <v>58.39</v>
      </c>
      <c r="C634" s="38">
        <v>-0.29999999999999699</v>
      </c>
      <c r="D634" s="39">
        <v>-5.1116033395808003E-3</v>
      </c>
      <c r="E634" s="37">
        <v>58.6</v>
      </c>
      <c r="F634" s="37">
        <v>57.65</v>
      </c>
      <c r="G634" s="37">
        <v>58.97</v>
      </c>
      <c r="H634" s="7">
        <v>3975685</v>
      </c>
      <c r="I634" s="37">
        <v>232064445.41</v>
      </c>
      <c r="J634" s="37">
        <v>11084032863.035</v>
      </c>
    </row>
    <row r="635" spans="1:10" x14ac:dyDescent="0.2">
      <c r="A635" s="36">
        <v>44950</v>
      </c>
      <c r="B635" s="37">
        <v>58.69</v>
      </c>
      <c r="C635" s="38">
        <v>-0.510000000000005</v>
      </c>
      <c r="D635" s="39">
        <v>-8.6148648648649503E-3</v>
      </c>
      <c r="E635" s="37">
        <v>59.12</v>
      </c>
      <c r="F635" s="37">
        <v>58.53</v>
      </c>
      <c r="G635" s="37">
        <v>59.24</v>
      </c>
      <c r="H635" s="7">
        <v>3256019</v>
      </c>
      <c r="I635" s="37">
        <v>191570956.31</v>
      </c>
      <c r="J635" s="37">
        <v>11316097308.445</v>
      </c>
    </row>
    <row r="636" spans="1:10" x14ac:dyDescent="0.2">
      <c r="A636" s="36">
        <v>44949</v>
      </c>
      <c r="B636" s="37">
        <v>59.2</v>
      </c>
      <c r="C636" s="38">
        <v>0.35000000000000098</v>
      </c>
      <c r="D636" s="39">
        <v>5.9473237043330702E-3</v>
      </c>
      <c r="E636" s="37">
        <v>58.75</v>
      </c>
      <c r="F636" s="37">
        <v>58.49</v>
      </c>
      <c r="G636" s="37">
        <v>59.46</v>
      </c>
      <c r="H636" s="7">
        <v>2854543</v>
      </c>
      <c r="I636" s="37">
        <v>168647638.16</v>
      </c>
      <c r="J636" s="37">
        <v>11507668264.754999</v>
      </c>
    </row>
    <row r="637" spans="1:10" x14ac:dyDescent="0.2">
      <c r="A637" s="36">
        <v>44946</v>
      </c>
      <c r="B637" s="37">
        <v>58.85</v>
      </c>
      <c r="C637" s="38">
        <v>0.50999999999999801</v>
      </c>
      <c r="D637" s="39">
        <v>8.74185807336301E-3</v>
      </c>
      <c r="E637" s="37">
        <v>59.47</v>
      </c>
      <c r="F637" s="37">
        <v>58.59</v>
      </c>
      <c r="G637" s="37">
        <v>59.51</v>
      </c>
      <c r="H637" s="7">
        <v>4432005</v>
      </c>
      <c r="I637" s="37">
        <v>261536665.63</v>
      </c>
      <c r="J637" s="37">
        <v>11339020626.594999</v>
      </c>
    </row>
    <row r="638" spans="1:10" x14ac:dyDescent="0.2">
      <c r="A638" s="36">
        <v>44945</v>
      </c>
      <c r="B638" s="37">
        <v>58.34</v>
      </c>
      <c r="C638" s="38">
        <v>-1.26</v>
      </c>
      <c r="D638" s="39">
        <v>-2.1140939597315399E-2</v>
      </c>
      <c r="E638" s="37">
        <v>58.69</v>
      </c>
      <c r="F638" s="37">
        <v>57.97</v>
      </c>
      <c r="G638" s="37">
        <v>59.02</v>
      </c>
      <c r="H638" s="7">
        <v>5908361</v>
      </c>
      <c r="I638" s="37">
        <v>344999607.18000001</v>
      </c>
      <c r="J638" s="37">
        <v>11077483960.965</v>
      </c>
    </row>
    <row r="639" spans="1:10" x14ac:dyDescent="0.2">
      <c r="A639" s="36">
        <v>44944</v>
      </c>
      <c r="B639" s="37">
        <v>59.6</v>
      </c>
      <c r="C639" s="38">
        <v>0</v>
      </c>
      <c r="D639" s="39">
        <v>0</v>
      </c>
      <c r="E639" s="37">
        <v>59.04</v>
      </c>
      <c r="F639" s="37">
        <v>59</v>
      </c>
      <c r="G639" s="37">
        <v>60.13</v>
      </c>
      <c r="H639" s="7">
        <v>4160371</v>
      </c>
      <c r="I639" s="37">
        <v>248533198.00999999</v>
      </c>
      <c r="J639" s="37">
        <v>11422483568.145</v>
      </c>
    </row>
    <row r="640" spans="1:10" x14ac:dyDescent="0.2">
      <c r="A640" s="36">
        <v>44943</v>
      </c>
      <c r="B640" s="37">
        <v>59.6</v>
      </c>
      <c r="C640" s="38">
        <v>0.219999999999999</v>
      </c>
      <c r="D640" s="39">
        <v>3.7049511620073899E-3</v>
      </c>
      <c r="E640" s="37">
        <v>59.42</v>
      </c>
      <c r="F640" s="37">
        <v>58.12</v>
      </c>
      <c r="G640" s="37">
        <v>59.85</v>
      </c>
      <c r="H640" s="7">
        <v>5951772</v>
      </c>
      <c r="I640" s="37">
        <v>352575143.11000001</v>
      </c>
      <c r="J640" s="37">
        <v>11173950370.135</v>
      </c>
    </row>
    <row r="641" spans="1:10" x14ac:dyDescent="0.2">
      <c r="A641" s="36">
        <v>44942</v>
      </c>
      <c r="B641" s="37">
        <v>59.38</v>
      </c>
      <c r="C641" s="38">
        <v>-0.34999999999999398</v>
      </c>
      <c r="D641" s="39">
        <v>-5.8597019922985803E-3</v>
      </c>
      <c r="E641" s="37">
        <v>60</v>
      </c>
      <c r="F641" s="37">
        <v>59.38</v>
      </c>
      <c r="G641" s="37">
        <v>60.25</v>
      </c>
      <c r="H641" s="7">
        <v>3004776</v>
      </c>
      <c r="I641" s="37">
        <v>179439611.66999999</v>
      </c>
      <c r="J641" s="37">
        <v>10821375227.025</v>
      </c>
    </row>
    <row r="642" spans="1:10" x14ac:dyDescent="0.2">
      <c r="A642" s="36">
        <v>44939</v>
      </c>
      <c r="B642" s="37">
        <v>59.73</v>
      </c>
      <c r="C642" s="38">
        <v>0.27999999999999398</v>
      </c>
      <c r="D642" s="39">
        <v>4.7098402018501901E-3</v>
      </c>
      <c r="E642" s="37">
        <v>59.6</v>
      </c>
      <c r="F642" s="37">
        <v>59.56</v>
      </c>
      <c r="G642" s="37">
        <v>60.48</v>
      </c>
      <c r="H642" s="7">
        <v>4834882</v>
      </c>
      <c r="I642" s="37">
        <v>289686099.93000001</v>
      </c>
      <c r="J642" s="37">
        <v>11000814838.695</v>
      </c>
    </row>
    <row r="643" spans="1:10" x14ac:dyDescent="0.2">
      <c r="A643" s="36">
        <v>44938</v>
      </c>
      <c r="B643" s="37">
        <v>59.45</v>
      </c>
      <c r="C643" s="38">
        <v>0.66000000000000403</v>
      </c>
      <c r="D643" s="39">
        <v>1.1226399047457101E-2</v>
      </c>
      <c r="E643" s="37">
        <v>59.37</v>
      </c>
      <c r="F643" s="37">
        <v>59.04</v>
      </c>
      <c r="G643" s="37">
        <v>59.84</v>
      </c>
      <c r="H643" s="7">
        <v>5196954</v>
      </c>
      <c r="I643" s="37">
        <v>308844088.49000001</v>
      </c>
      <c r="J643" s="37">
        <v>10711128738.764999</v>
      </c>
    </row>
    <row r="644" spans="1:10" x14ac:dyDescent="0.2">
      <c r="A644" s="36">
        <v>44937</v>
      </c>
      <c r="B644" s="37">
        <v>58.79</v>
      </c>
      <c r="C644" s="38">
        <v>0.380000000000003</v>
      </c>
      <c r="D644" s="39">
        <v>6.50573531929469E-3</v>
      </c>
      <c r="E644" s="37">
        <v>58.67</v>
      </c>
      <c r="F644" s="37">
        <v>58.6</v>
      </c>
      <c r="G644" s="37">
        <v>59.39</v>
      </c>
      <c r="H644" s="7">
        <v>5506370</v>
      </c>
      <c r="I644" s="37">
        <v>324407793.63</v>
      </c>
      <c r="J644" s="37">
        <v>10402284650.275</v>
      </c>
    </row>
    <row r="645" spans="1:10" x14ac:dyDescent="0.2">
      <c r="A645" s="36">
        <v>44936</v>
      </c>
      <c r="B645" s="37">
        <v>58.41</v>
      </c>
      <c r="C645" s="38">
        <v>8.9999999999996305E-2</v>
      </c>
      <c r="D645" s="39">
        <v>1.5432098765431499E-3</v>
      </c>
      <c r="E645" s="37">
        <v>57.93</v>
      </c>
      <c r="F645" s="37">
        <v>57.82</v>
      </c>
      <c r="G645" s="37">
        <v>58.72</v>
      </c>
      <c r="H645" s="7">
        <v>4271013</v>
      </c>
      <c r="I645" s="37">
        <v>249273823.59999999</v>
      </c>
      <c r="J645" s="37">
        <v>10077876856.645</v>
      </c>
    </row>
    <row r="646" spans="1:10" x14ac:dyDescent="0.2">
      <c r="A646" s="36">
        <v>44935</v>
      </c>
      <c r="B646" s="37">
        <v>58.32</v>
      </c>
      <c r="C646" s="38">
        <v>-0.35999999999999899</v>
      </c>
      <c r="D646" s="39">
        <v>-6.1349693251533596E-3</v>
      </c>
      <c r="E646" s="37">
        <v>58</v>
      </c>
      <c r="F646" s="37">
        <v>57.9</v>
      </c>
      <c r="G646" s="37">
        <v>58.97</v>
      </c>
      <c r="H646" s="7">
        <v>5476365</v>
      </c>
      <c r="I646" s="37">
        <v>320186417.72000003</v>
      </c>
      <c r="J646" s="37">
        <v>9828603033.0449905</v>
      </c>
    </row>
    <row r="647" spans="1:10" x14ac:dyDescent="0.2">
      <c r="A647" s="36">
        <v>44932</v>
      </c>
      <c r="B647" s="37">
        <v>58.68</v>
      </c>
      <c r="C647" s="38">
        <v>0.74000000000000199</v>
      </c>
      <c r="D647" s="39">
        <v>1.2771832930617901E-2</v>
      </c>
      <c r="E647" s="37">
        <v>58.21</v>
      </c>
      <c r="F647" s="37">
        <v>58.1</v>
      </c>
      <c r="G647" s="37">
        <v>59.04</v>
      </c>
      <c r="H647" s="7">
        <v>4484094</v>
      </c>
      <c r="I647" s="37">
        <v>263325705.41</v>
      </c>
      <c r="J647" s="37">
        <v>10148789450.764999</v>
      </c>
    </row>
    <row r="648" spans="1:10" x14ac:dyDescent="0.2">
      <c r="A648" s="36">
        <v>44931</v>
      </c>
      <c r="B648" s="37">
        <v>57.94</v>
      </c>
      <c r="C648" s="38">
        <v>0.33999999999999603</v>
      </c>
      <c r="D648" s="39">
        <v>5.90277777777771E-3</v>
      </c>
      <c r="E648" s="37">
        <v>57.4</v>
      </c>
      <c r="F648" s="37">
        <v>57.33</v>
      </c>
      <c r="G648" s="37">
        <v>58.19</v>
      </c>
      <c r="H648" s="7">
        <v>5310799</v>
      </c>
      <c r="I648" s="37">
        <v>307029110.05000001</v>
      </c>
      <c r="J648" s="37">
        <v>9885463745.35499</v>
      </c>
    </row>
    <row r="649" spans="1:10" x14ac:dyDescent="0.2">
      <c r="A649" s="36">
        <v>44930</v>
      </c>
      <c r="B649" s="37">
        <v>57.6</v>
      </c>
      <c r="C649" s="38">
        <v>-1.38</v>
      </c>
      <c r="D649" s="39">
        <v>-2.33977619532044E-2</v>
      </c>
      <c r="E649" s="37">
        <v>58.15</v>
      </c>
      <c r="F649" s="37">
        <v>57.38</v>
      </c>
      <c r="G649" s="37">
        <v>58.55</v>
      </c>
      <c r="H649" s="7">
        <v>7364586</v>
      </c>
      <c r="I649" s="37">
        <v>426306255.35000002</v>
      </c>
      <c r="J649" s="37">
        <v>9578434635.3049908</v>
      </c>
    </row>
    <row r="650" spans="1:10" x14ac:dyDescent="0.2">
      <c r="A650" s="36">
        <v>44929</v>
      </c>
      <c r="B650" s="37">
        <v>58.98</v>
      </c>
      <c r="C650" s="38">
        <v>-1.04000000000001</v>
      </c>
      <c r="D650" s="39">
        <v>-1.7327557480839799E-2</v>
      </c>
      <c r="E650" s="37">
        <v>59.8</v>
      </c>
      <c r="F650" s="37">
        <v>58.69</v>
      </c>
      <c r="G650" s="37">
        <v>60.93</v>
      </c>
      <c r="H650" s="7">
        <v>5540506</v>
      </c>
      <c r="I650" s="37">
        <v>330572115.11000001</v>
      </c>
      <c r="J650" s="37">
        <v>10004740890.655001</v>
      </c>
    </row>
    <row r="651" spans="1:10" x14ac:dyDescent="0.2">
      <c r="A651" s="36">
        <v>44928</v>
      </c>
      <c r="B651" s="37">
        <v>60.02</v>
      </c>
      <c r="C651" s="38">
        <v>1.37</v>
      </c>
      <c r="D651" s="39">
        <v>2.33589087809037E-2</v>
      </c>
      <c r="E651" s="37">
        <v>58.5</v>
      </c>
      <c r="F651" s="37">
        <v>58.48</v>
      </c>
      <c r="G651" s="37">
        <v>60.14</v>
      </c>
      <c r="H651" s="7">
        <v>3907873</v>
      </c>
      <c r="I651" s="37">
        <v>233255555.97</v>
      </c>
      <c r="J651" s="37">
        <v>10335313005.764999</v>
      </c>
    </row>
    <row r="652" spans="1:10" x14ac:dyDescent="0.2">
      <c r="A652" s="36">
        <v>44925</v>
      </c>
      <c r="B652" s="37">
        <v>58.65</v>
      </c>
      <c r="C652" s="38">
        <v>-0.73000000000000398</v>
      </c>
      <c r="D652" s="39">
        <v>-1.22937015830247E-2</v>
      </c>
      <c r="E652" s="37">
        <v>59.08</v>
      </c>
      <c r="F652" s="37">
        <v>58.65</v>
      </c>
      <c r="G652" s="37">
        <v>59.37</v>
      </c>
      <c r="H652" s="7">
        <v>3979635</v>
      </c>
      <c r="I652" s="37">
        <v>234469252.63999999</v>
      </c>
      <c r="J652" s="37">
        <v>10102057449.795</v>
      </c>
    </row>
    <row r="653" spans="1:10" x14ac:dyDescent="0.2">
      <c r="A653" s="36">
        <v>44924</v>
      </c>
      <c r="B653" s="37">
        <v>59.38</v>
      </c>
      <c r="C653" s="38">
        <v>1.00000000000051E-2</v>
      </c>
      <c r="D653" s="39">
        <v>1.68435236651594E-4</v>
      </c>
      <c r="E653" s="37">
        <v>58.73</v>
      </c>
      <c r="F653" s="37">
        <v>58.7</v>
      </c>
      <c r="G653" s="37">
        <v>59.71</v>
      </c>
      <c r="H653" s="7">
        <v>3328421</v>
      </c>
      <c r="I653" s="37">
        <v>197509287.84999999</v>
      </c>
      <c r="J653" s="37">
        <v>10336526702.434999</v>
      </c>
    </row>
    <row r="654" spans="1:10" x14ac:dyDescent="0.2">
      <c r="A654" s="36">
        <v>44923</v>
      </c>
      <c r="B654" s="37">
        <v>59.37</v>
      </c>
      <c r="C654" s="38">
        <v>-0.260000000000005</v>
      </c>
      <c r="D654" s="39">
        <v>-4.3602213650847698E-3</v>
      </c>
      <c r="E654" s="37">
        <v>59.74</v>
      </c>
      <c r="F654" s="37">
        <v>59.04</v>
      </c>
      <c r="G654" s="37">
        <v>60.25</v>
      </c>
      <c r="H654" s="7">
        <v>3315104</v>
      </c>
      <c r="I654" s="37">
        <v>197733596.58000001</v>
      </c>
      <c r="J654" s="37">
        <v>10139017414.584999</v>
      </c>
    </row>
    <row r="655" spans="1:10" x14ac:dyDescent="0.2">
      <c r="A655" s="36">
        <v>44922</v>
      </c>
      <c r="B655" s="37">
        <v>59.63</v>
      </c>
      <c r="C655" s="38">
        <v>0.42000000000000198</v>
      </c>
      <c r="D655" s="39">
        <v>7.0933963857456803E-3</v>
      </c>
      <c r="E655" s="37">
        <v>59.78</v>
      </c>
      <c r="F655" s="37">
        <v>59.63</v>
      </c>
      <c r="G655" s="37">
        <v>60.24</v>
      </c>
      <c r="H655" s="7">
        <v>2963938</v>
      </c>
      <c r="I655" s="37">
        <v>177351161.65000001</v>
      </c>
      <c r="J655" s="37">
        <v>10336751011.165001</v>
      </c>
    </row>
    <row r="656" spans="1:10" x14ac:dyDescent="0.2">
      <c r="A656" s="36">
        <v>44918</v>
      </c>
      <c r="B656" s="37">
        <v>59.21</v>
      </c>
      <c r="C656" s="38">
        <v>0.21000000000000099</v>
      </c>
      <c r="D656" s="39">
        <v>3.5593220338983201E-3</v>
      </c>
      <c r="E656" s="37">
        <v>58.72</v>
      </c>
      <c r="F656" s="37">
        <v>58.68</v>
      </c>
      <c r="G656" s="37">
        <v>59.45</v>
      </c>
      <c r="H656" s="7">
        <v>2891433</v>
      </c>
      <c r="I656" s="37">
        <v>170977974.27000001</v>
      </c>
      <c r="J656" s="37">
        <v>10159399849.514999</v>
      </c>
    </row>
    <row r="657" spans="1:10" x14ac:dyDescent="0.2">
      <c r="A657" s="36">
        <v>44917</v>
      </c>
      <c r="B657" s="37">
        <v>59</v>
      </c>
      <c r="C657" s="38">
        <v>9.9999999999980105E-3</v>
      </c>
      <c r="D657" s="39">
        <v>1.6952025767075801E-4</v>
      </c>
      <c r="E657" s="37">
        <v>59.45</v>
      </c>
      <c r="F657" s="37">
        <v>58.83</v>
      </c>
      <c r="G657" s="37">
        <v>59.96</v>
      </c>
      <c r="H657" s="7">
        <v>4761020</v>
      </c>
      <c r="I657" s="37">
        <v>282789383.19</v>
      </c>
      <c r="J657" s="37">
        <v>9988421875.2449894</v>
      </c>
    </row>
    <row r="658" spans="1:10" x14ac:dyDescent="0.2">
      <c r="A658" s="36">
        <v>44916</v>
      </c>
      <c r="B658" s="37">
        <v>58.99</v>
      </c>
      <c r="C658" s="38">
        <v>1.69</v>
      </c>
      <c r="D658" s="39">
        <v>2.94938917975568E-2</v>
      </c>
      <c r="E658" s="37">
        <v>57.3</v>
      </c>
      <c r="F658" s="37">
        <v>57.23</v>
      </c>
      <c r="G658" s="37">
        <v>59.15</v>
      </c>
      <c r="H658" s="7">
        <v>5570095</v>
      </c>
      <c r="I658" s="37">
        <v>327022303.86000001</v>
      </c>
      <c r="J658" s="37">
        <v>9705632492.0549908</v>
      </c>
    </row>
    <row r="659" spans="1:10" x14ac:dyDescent="0.2">
      <c r="A659" s="36">
        <v>44915</v>
      </c>
      <c r="B659" s="37">
        <v>57.3</v>
      </c>
      <c r="C659" s="38">
        <v>0.64999999999999902</v>
      </c>
      <c r="D659" s="39">
        <v>1.14739629302736E-2</v>
      </c>
      <c r="E659" s="37">
        <v>56.41</v>
      </c>
      <c r="F659" s="37">
        <v>56.14</v>
      </c>
      <c r="G659" s="37">
        <v>57.74</v>
      </c>
      <c r="H659" s="7">
        <v>5152750</v>
      </c>
      <c r="I659" s="37">
        <v>294604500.86000001</v>
      </c>
      <c r="J659" s="37">
        <v>9378610188.1949902</v>
      </c>
    </row>
    <row r="660" spans="1:10" x14ac:dyDescent="0.2">
      <c r="A660" s="36">
        <v>44914</v>
      </c>
      <c r="B660" s="37">
        <v>56.65</v>
      </c>
      <c r="C660" s="38">
        <v>0.99000000000000199</v>
      </c>
      <c r="D660" s="39">
        <v>1.7786561264822202E-2</v>
      </c>
      <c r="E660" s="37">
        <v>56.19</v>
      </c>
      <c r="F660" s="37">
        <v>56.17</v>
      </c>
      <c r="G660" s="37">
        <v>57.54</v>
      </c>
      <c r="H660" s="7">
        <v>4871006</v>
      </c>
      <c r="I660" s="37">
        <v>276887000.25</v>
      </c>
      <c r="J660" s="37">
        <v>9084005687.3349895</v>
      </c>
    </row>
    <row r="661" spans="1:10" x14ac:dyDescent="0.2">
      <c r="A661" s="36">
        <v>44911</v>
      </c>
      <c r="B661" s="37">
        <v>55.66</v>
      </c>
      <c r="C661" s="38">
        <v>-0.77000000000000302</v>
      </c>
      <c r="D661" s="39">
        <v>-1.364522417154E-2</v>
      </c>
      <c r="E661" s="37">
        <v>56.7</v>
      </c>
      <c r="F661" s="37">
        <v>55.43</v>
      </c>
      <c r="G661" s="37">
        <v>56.97</v>
      </c>
      <c r="H661" s="7">
        <v>14509793</v>
      </c>
      <c r="I661" s="37">
        <v>809638568.01999998</v>
      </c>
      <c r="J661" s="37">
        <v>8807118687.0849895</v>
      </c>
    </row>
    <row r="662" spans="1:10" x14ac:dyDescent="0.2">
      <c r="A662" s="36">
        <v>44910</v>
      </c>
      <c r="B662" s="37">
        <v>56.43</v>
      </c>
      <c r="C662" s="38">
        <v>-1.05</v>
      </c>
      <c r="D662" s="39">
        <v>-1.8267223382045901E-2</v>
      </c>
      <c r="E662" s="37">
        <v>56.52</v>
      </c>
      <c r="F662" s="37">
        <v>56.4</v>
      </c>
      <c r="G662" s="37">
        <v>57.94</v>
      </c>
      <c r="H662" s="7">
        <v>7221555</v>
      </c>
      <c r="I662" s="37">
        <v>410000686.86000001</v>
      </c>
      <c r="J662" s="37">
        <v>9616757255.10499</v>
      </c>
    </row>
    <row r="663" spans="1:10" x14ac:dyDescent="0.2">
      <c r="A663" s="36">
        <v>44909</v>
      </c>
      <c r="B663" s="37">
        <v>57.48</v>
      </c>
      <c r="C663" s="38">
        <v>-0.41000000000000397</v>
      </c>
      <c r="D663" s="39">
        <v>-7.0823976507169402E-3</v>
      </c>
      <c r="E663" s="37">
        <v>57.9</v>
      </c>
      <c r="F663" s="37">
        <v>57.24</v>
      </c>
      <c r="G663" s="37">
        <v>58.62</v>
      </c>
      <c r="H663" s="7">
        <v>6946106</v>
      </c>
      <c r="I663" s="37">
        <v>401428191.29000002</v>
      </c>
      <c r="J663" s="37">
        <v>10026757941.965</v>
      </c>
    </row>
    <row r="664" spans="1:10" x14ac:dyDescent="0.2">
      <c r="A664" s="36">
        <v>44908</v>
      </c>
      <c r="B664" s="37">
        <v>57.89</v>
      </c>
      <c r="C664" s="38">
        <v>1.27</v>
      </c>
      <c r="D664" s="39">
        <v>2.2430236665489298E-2</v>
      </c>
      <c r="E664" s="37">
        <v>56.83</v>
      </c>
      <c r="F664" s="37">
        <v>56.8</v>
      </c>
      <c r="G664" s="37">
        <v>58.52</v>
      </c>
      <c r="H664" s="7">
        <v>5817155</v>
      </c>
      <c r="I664" s="37">
        <v>336517271.67000002</v>
      </c>
      <c r="J664" s="37">
        <v>10428186133.254999</v>
      </c>
    </row>
    <row r="665" spans="1:10" x14ac:dyDescent="0.2">
      <c r="A665" s="36">
        <v>44907</v>
      </c>
      <c r="B665" s="37">
        <v>56.62</v>
      </c>
      <c r="C665" s="38">
        <v>0.32999999999999802</v>
      </c>
      <c r="D665" s="39">
        <v>5.8624977793568702E-3</v>
      </c>
      <c r="E665" s="37">
        <v>55.9</v>
      </c>
      <c r="F665" s="37">
        <v>55.83</v>
      </c>
      <c r="G665" s="37">
        <v>56.76</v>
      </c>
      <c r="H665" s="7">
        <v>4958521</v>
      </c>
      <c r="I665" s="37">
        <v>279518667.05000001</v>
      </c>
      <c r="J665" s="37">
        <v>10091668861.584999</v>
      </c>
    </row>
    <row r="666" spans="1:10" x14ac:dyDescent="0.2">
      <c r="A666" s="36">
        <v>44904</v>
      </c>
      <c r="B666" s="37">
        <v>56.29</v>
      </c>
      <c r="C666" s="38">
        <v>-0.52000000000000302</v>
      </c>
      <c r="D666" s="39">
        <v>-9.1533180778032592E-3</v>
      </c>
      <c r="E666" s="37">
        <v>56.75</v>
      </c>
      <c r="F666" s="37">
        <v>55.56</v>
      </c>
      <c r="G666" s="37">
        <v>56.81</v>
      </c>
      <c r="H666" s="7">
        <v>5351717</v>
      </c>
      <c r="I666" s="37">
        <v>300618990.745</v>
      </c>
      <c r="J666" s="37">
        <v>9812150194.5349903</v>
      </c>
    </row>
    <row r="667" spans="1:10" x14ac:dyDescent="0.2">
      <c r="A667" s="36">
        <v>44903</v>
      </c>
      <c r="B667" s="37">
        <v>56.81</v>
      </c>
      <c r="C667" s="38">
        <v>0.27000000000000302</v>
      </c>
      <c r="D667" s="39">
        <v>4.7753802617616402E-3</v>
      </c>
      <c r="E667" s="37">
        <v>57.1</v>
      </c>
      <c r="F667" s="37">
        <v>56.79</v>
      </c>
      <c r="G667" s="37">
        <v>57.76</v>
      </c>
      <c r="H667" s="7">
        <v>4901712</v>
      </c>
      <c r="I667" s="37">
        <v>280076537.80000001</v>
      </c>
      <c r="J667" s="37">
        <v>10112769185.280001</v>
      </c>
    </row>
    <row r="668" spans="1:10" x14ac:dyDescent="0.2">
      <c r="A668" s="36">
        <v>44902</v>
      </c>
      <c r="B668" s="37">
        <v>56.54</v>
      </c>
      <c r="C668" s="38">
        <v>-1.18</v>
      </c>
      <c r="D668" s="39">
        <v>-2.0443520443520401E-2</v>
      </c>
      <c r="E668" s="37">
        <v>57.02</v>
      </c>
      <c r="F668" s="37">
        <v>56.43</v>
      </c>
      <c r="G668" s="37">
        <v>57.36</v>
      </c>
      <c r="H668" s="7">
        <v>5709652</v>
      </c>
      <c r="I668" s="37">
        <v>324105336.18000001</v>
      </c>
      <c r="J668" s="37">
        <v>9832692647.4799995</v>
      </c>
    </row>
    <row r="669" spans="1:10" x14ac:dyDescent="0.2">
      <c r="A669" s="36">
        <v>44901</v>
      </c>
      <c r="B669" s="37">
        <v>57.72</v>
      </c>
      <c r="C669" s="38">
        <v>-1.04</v>
      </c>
      <c r="D669" s="39">
        <v>-1.7699115044247801E-2</v>
      </c>
      <c r="E669" s="37">
        <v>57.59</v>
      </c>
      <c r="F669" s="37">
        <v>56.9</v>
      </c>
      <c r="G669" s="37">
        <v>58.01</v>
      </c>
      <c r="H669" s="7">
        <v>7256100</v>
      </c>
      <c r="I669" s="37">
        <v>417820966.10000002</v>
      </c>
      <c r="J669" s="37">
        <v>10156797983.66</v>
      </c>
    </row>
    <row r="670" spans="1:10" x14ac:dyDescent="0.2">
      <c r="A670" s="36">
        <v>44900</v>
      </c>
      <c r="B670" s="37">
        <v>58.76</v>
      </c>
      <c r="C670" s="38">
        <v>-0.130000000000003</v>
      </c>
      <c r="D670" s="39">
        <v>-2.2075055187638398E-3</v>
      </c>
      <c r="E670" s="37">
        <v>58.68</v>
      </c>
      <c r="F670" s="37">
        <v>58.52</v>
      </c>
      <c r="G670" s="37">
        <v>59.38</v>
      </c>
      <c r="H670" s="7">
        <v>5299979</v>
      </c>
      <c r="I670" s="37">
        <v>312258130.92000002</v>
      </c>
      <c r="J670" s="37">
        <v>10574618949.76</v>
      </c>
    </row>
    <row r="671" spans="1:10" x14ac:dyDescent="0.2">
      <c r="A671" s="36">
        <v>44897</v>
      </c>
      <c r="B671" s="37">
        <v>58.89</v>
      </c>
      <c r="C671" s="38">
        <v>-0.380000000000003</v>
      </c>
      <c r="D671" s="39">
        <v>-6.4113379449975104E-3</v>
      </c>
      <c r="E671" s="37">
        <v>58.92</v>
      </c>
      <c r="F671" s="37">
        <v>58.06</v>
      </c>
      <c r="G671" s="37">
        <v>59.21</v>
      </c>
      <c r="H671" s="7">
        <v>5694945</v>
      </c>
      <c r="I671" s="37">
        <v>334684901.05000001</v>
      </c>
      <c r="J671" s="37">
        <v>10886877080.68</v>
      </c>
    </row>
    <row r="672" spans="1:10" x14ac:dyDescent="0.2">
      <c r="A672" s="36">
        <v>44896</v>
      </c>
      <c r="B672" s="37">
        <v>59.27</v>
      </c>
      <c r="C672" s="38">
        <v>-1.04</v>
      </c>
      <c r="D672" s="39">
        <v>-1.7244238103133799E-2</v>
      </c>
      <c r="E672" s="37">
        <v>59.81</v>
      </c>
      <c r="F672" s="37">
        <v>59.26</v>
      </c>
      <c r="G672" s="37">
        <v>60.17</v>
      </c>
      <c r="H672" s="7">
        <v>4539663</v>
      </c>
      <c r="I672" s="37">
        <v>270271019.81999999</v>
      </c>
      <c r="J672" s="37">
        <v>11221561981.73</v>
      </c>
    </row>
    <row r="673" spans="1:10" x14ac:dyDescent="0.2">
      <c r="A673" s="36">
        <v>44895</v>
      </c>
      <c r="B673" s="37">
        <v>60.31</v>
      </c>
      <c r="C673" s="38">
        <v>1.37</v>
      </c>
      <c r="D673" s="39">
        <v>2.32439769256872E-2</v>
      </c>
      <c r="E673" s="37">
        <v>59.26</v>
      </c>
      <c r="F673" s="37">
        <v>59.08</v>
      </c>
      <c r="G673" s="37">
        <v>60.44</v>
      </c>
      <c r="H673" s="7">
        <v>11137687</v>
      </c>
      <c r="I673" s="37">
        <v>669797554.25</v>
      </c>
      <c r="J673" s="37">
        <v>11491833001.549999</v>
      </c>
    </row>
    <row r="674" spans="1:10" x14ac:dyDescent="0.2">
      <c r="A674" s="36">
        <v>44894</v>
      </c>
      <c r="B674" s="37">
        <v>58.94</v>
      </c>
      <c r="C674" s="38">
        <v>1.2</v>
      </c>
      <c r="D674" s="39">
        <v>2.0782819535850299E-2</v>
      </c>
      <c r="E674" s="37">
        <v>58.13</v>
      </c>
      <c r="F674" s="37">
        <v>57.98</v>
      </c>
      <c r="G674" s="37">
        <v>59.37</v>
      </c>
      <c r="H674" s="7">
        <v>5275940</v>
      </c>
      <c r="I674" s="37">
        <v>310182946.39999998</v>
      </c>
      <c r="J674" s="37">
        <v>10822035447.299999</v>
      </c>
    </row>
    <row r="675" spans="1:10" x14ac:dyDescent="0.2">
      <c r="A675" s="36">
        <v>44893</v>
      </c>
      <c r="B675" s="37">
        <v>57.74</v>
      </c>
      <c r="C675" s="38">
        <v>-0.69999999999999596</v>
      </c>
      <c r="D675" s="39">
        <v>-1.1978097193702899E-2</v>
      </c>
      <c r="E675" s="37">
        <v>57.5</v>
      </c>
      <c r="F675" s="37">
        <v>56.88</v>
      </c>
      <c r="G675" s="37">
        <v>57.9</v>
      </c>
      <c r="H675" s="7">
        <v>5425808</v>
      </c>
      <c r="I675" s="37">
        <v>311407456.79000002</v>
      </c>
      <c r="J675" s="37">
        <v>10511852500.9</v>
      </c>
    </row>
    <row r="676" spans="1:10" x14ac:dyDescent="0.2">
      <c r="A676" s="36">
        <v>44890</v>
      </c>
      <c r="B676" s="37">
        <v>58.44</v>
      </c>
      <c r="C676" s="38">
        <v>0.619999999999997</v>
      </c>
      <c r="D676" s="39">
        <v>1.0722933241093E-2</v>
      </c>
      <c r="E676" s="37">
        <v>57.82</v>
      </c>
      <c r="F676" s="37">
        <v>57.82</v>
      </c>
      <c r="G676" s="37">
        <v>58.75</v>
      </c>
      <c r="H676" s="7">
        <v>3906723</v>
      </c>
      <c r="I676" s="37">
        <v>228257827.25999999</v>
      </c>
      <c r="J676" s="37">
        <v>10823259957.690001</v>
      </c>
    </row>
    <row r="677" spans="1:10" x14ac:dyDescent="0.2">
      <c r="A677" s="36">
        <v>44889</v>
      </c>
      <c r="B677" s="37">
        <v>57.82</v>
      </c>
      <c r="C677" s="38">
        <v>0.21000000000000099</v>
      </c>
      <c r="D677" s="39">
        <v>3.64520048602675E-3</v>
      </c>
      <c r="E677" s="37">
        <v>57.94</v>
      </c>
      <c r="F677" s="37">
        <v>57.65</v>
      </c>
      <c r="G677" s="37">
        <v>58.34</v>
      </c>
      <c r="H677" s="7">
        <v>3992229</v>
      </c>
      <c r="I677" s="37">
        <v>231154951.58000001</v>
      </c>
      <c r="J677" s="37">
        <v>10595002130.43</v>
      </c>
    </row>
    <row r="678" spans="1:10" x14ac:dyDescent="0.2">
      <c r="A678" s="36">
        <v>44888</v>
      </c>
      <c r="B678" s="37">
        <v>57.61</v>
      </c>
      <c r="C678" s="38">
        <v>-0.46000000000000102</v>
      </c>
      <c r="D678" s="39">
        <v>-7.9214740830032895E-3</v>
      </c>
      <c r="E678" s="37">
        <v>58.25</v>
      </c>
      <c r="F678" s="37">
        <v>57.33</v>
      </c>
      <c r="G678" s="37">
        <v>58.99</v>
      </c>
      <c r="H678" s="7">
        <v>4876026</v>
      </c>
      <c r="I678" s="37">
        <v>282211267.02999997</v>
      </c>
      <c r="J678" s="37">
        <v>10363847178.85</v>
      </c>
    </row>
    <row r="679" spans="1:10" x14ac:dyDescent="0.2">
      <c r="A679" s="36">
        <v>44887</v>
      </c>
      <c r="B679" s="37">
        <v>58.07</v>
      </c>
      <c r="C679" s="38">
        <v>2.44</v>
      </c>
      <c r="D679" s="39">
        <v>4.3861225957217302E-2</v>
      </c>
      <c r="E679" s="37">
        <v>56.96</v>
      </c>
      <c r="F679" s="37">
        <v>56.88</v>
      </c>
      <c r="G679" s="37">
        <v>58.29</v>
      </c>
      <c r="H679" s="7">
        <v>7090227</v>
      </c>
      <c r="I679" s="37">
        <v>410389354.99000001</v>
      </c>
      <c r="J679" s="37">
        <v>10646058445.879999</v>
      </c>
    </row>
    <row r="680" spans="1:10" x14ac:dyDescent="0.2">
      <c r="A680" s="36">
        <v>44886</v>
      </c>
      <c r="B680" s="37">
        <v>55.63</v>
      </c>
      <c r="C680" s="38">
        <v>-1.77</v>
      </c>
      <c r="D680" s="39">
        <v>-3.0836236933797799E-2</v>
      </c>
      <c r="E680" s="37">
        <v>57.21</v>
      </c>
      <c r="F680" s="37">
        <v>55.51</v>
      </c>
      <c r="G680" s="37">
        <v>57.85</v>
      </c>
      <c r="H680" s="7">
        <v>7131003</v>
      </c>
      <c r="I680" s="37">
        <v>402115136.48000002</v>
      </c>
      <c r="J680" s="37">
        <v>10235669090.889999</v>
      </c>
    </row>
    <row r="681" spans="1:10" x14ac:dyDescent="0.2">
      <c r="A681" s="36">
        <v>44883</v>
      </c>
      <c r="B681" s="37">
        <v>57.4</v>
      </c>
      <c r="C681" s="38">
        <v>-3.0000000000001099E-2</v>
      </c>
      <c r="D681" s="39">
        <v>-5.2237506529690303E-4</v>
      </c>
      <c r="E681" s="37">
        <v>58.1</v>
      </c>
      <c r="F681" s="37">
        <v>56.94</v>
      </c>
      <c r="G681" s="37">
        <v>59.05</v>
      </c>
      <c r="H681" s="7">
        <v>8763208</v>
      </c>
      <c r="I681" s="37">
        <v>508987835.42000002</v>
      </c>
      <c r="J681" s="37">
        <v>10637784227.370001</v>
      </c>
    </row>
    <row r="682" spans="1:10" x14ac:dyDescent="0.2">
      <c r="A682" s="36">
        <v>44882</v>
      </c>
      <c r="B682" s="37">
        <v>57.43</v>
      </c>
      <c r="C682" s="38">
        <v>-0.81000000000000205</v>
      </c>
      <c r="D682" s="39">
        <v>-1.39079670329671E-2</v>
      </c>
      <c r="E682" s="37">
        <v>58</v>
      </c>
      <c r="F682" s="37">
        <v>57.28</v>
      </c>
      <c r="G682" s="37">
        <v>58.53</v>
      </c>
      <c r="H682" s="7">
        <v>4773178</v>
      </c>
      <c r="I682" s="37">
        <v>275140696.43000001</v>
      </c>
      <c r="J682" s="37">
        <v>11146772062.790001</v>
      </c>
    </row>
    <row r="683" spans="1:10" x14ac:dyDescent="0.2">
      <c r="A683" s="36">
        <v>44881</v>
      </c>
      <c r="B683" s="37">
        <v>58.24</v>
      </c>
      <c r="C683" s="38">
        <v>0.46000000000000102</v>
      </c>
      <c r="D683" s="39">
        <v>7.9612322602977004E-3</v>
      </c>
      <c r="E683" s="37">
        <v>57.93</v>
      </c>
      <c r="F683" s="37">
        <v>57.85</v>
      </c>
      <c r="G683" s="37">
        <v>59.15</v>
      </c>
      <c r="H683" s="7">
        <v>6723703</v>
      </c>
      <c r="I683" s="37">
        <v>392867899.70999998</v>
      </c>
      <c r="J683" s="37">
        <v>11421912759.219999</v>
      </c>
    </row>
    <row r="684" spans="1:10" x14ac:dyDescent="0.2">
      <c r="A684" s="36">
        <v>44880</v>
      </c>
      <c r="B684" s="37">
        <v>57.78</v>
      </c>
      <c r="C684" s="38">
        <v>0.85999999999999899</v>
      </c>
      <c r="D684" s="39">
        <v>1.5108924806746299E-2</v>
      </c>
      <c r="E684" s="37">
        <v>56.49</v>
      </c>
      <c r="F684" s="37">
        <v>56.38</v>
      </c>
      <c r="G684" s="37">
        <v>57.91</v>
      </c>
      <c r="H684" s="7">
        <v>5591312</v>
      </c>
      <c r="I684" s="37">
        <v>321411453.94999999</v>
      </c>
      <c r="J684" s="37">
        <v>11029044859.51</v>
      </c>
    </row>
    <row r="685" spans="1:10" x14ac:dyDescent="0.2">
      <c r="A685" s="36">
        <v>44879</v>
      </c>
      <c r="B685" s="37">
        <v>56.92</v>
      </c>
      <c r="C685" s="38">
        <v>-0.109999999999999</v>
      </c>
      <c r="D685" s="39">
        <v>-1.9288093985621499E-3</v>
      </c>
      <c r="E685" s="37">
        <v>56.92</v>
      </c>
      <c r="F685" s="37">
        <v>56.84</v>
      </c>
      <c r="G685" s="37">
        <v>57.81</v>
      </c>
      <c r="H685" s="7">
        <v>5162544</v>
      </c>
      <c r="I685" s="37">
        <v>294863218.56</v>
      </c>
      <c r="J685" s="37">
        <v>10707633405.559999</v>
      </c>
    </row>
    <row r="686" spans="1:10" x14ac:dyDescent="0.2">
      <c r="A686" s="36">
        <v>44876</v>
      </c>
      <c r="B686" s="37">
        <v>57.03</v>
      </c>
      <c r="C686" s="38">
        <v>0.50999999999999801</v>
      </c>
      <c r="D686" s="39">
        <v>9.0233545647558002E-3</v>
      </c>
      <c r="E686" s="37">
        <v>56.25</v>
      </c>
      <c r="F686" s="37">
        <v>56.11</v>
      </c>
      <c r="G686" s="37">
        <v>57.6</v>
      </c>
      <c r="H686" s="7">
        <v>6404977</v>
      </c>
      <c r="I686" s="37">
        <v>365627746.81</v>
      </c>
      <c r="J686" s="37">
        <v>11002496624.120001</v>
      </c>
    </row>
    <row r="687" spans="1:10" x14ac:dyDescent="0.2">
      <c r="A687" s="36">
        <v>44875</v>
      </c>
      <c r="B687" s="37">
        <v>56.52</v>
      </c>
      <c r="C687" s="38">
        <v>-0.189999999999998</v>
      </c>
      <c r="D687" s="39">
        <v>-3.3503791218479598E-3</v>
      </c>
      <c r="E687" s="37">
        <v>56.35</v>
      </c>
      <c r="F687" s="37">
        <v>56.01</v>
      </c>
      <c r="G687" s="37">
        <v>57.42</v>
      </c>
      <c r="H687" s="7">
        <v>6715663</v>
      </c>
      <c r="I687" s="37">
        <v>380807622.04000002</v>
      </c>
      <c r="J687" s="37">
        <v>10636868877.309999</v>
      </c>
    </row>
    <row r="688" spans="1:10" x14ac:dyDescent="0.2">
      <c r="A688" s="36">
        <v>44874</v>
      </c>
      <c r="B688" s="37">
        <v>56.71</v>
      </c>
      <c r="C688" s="38">
        <v>-0.43</v>
      </c>
      <c r="D688" s="39">
        <v>-7.5253762688134397E-3</v>
      </c>
      <c r="E688" s="37">
        <v>57.4</v>
      </c>
      <c r="F688" s="37">
        <v>56.32</v>
      </c>
      <c r="G688" s="37">
        <v>57.52</v>
      </c>
      <c r="H688" s="7">
        <v>6005000</v>
      </c>
      <c r="I688" s="37">
        <v>341107575.44</v>
      </c>
      <c r="J688" s="37">
        <v>11017676499.35</v>
      </c>
    </row>
    <row r="689" spans="1:10" x14ac:dyDescent="0.2">
      <c r="A689" s="36">
        <v>44873</v>
      </c>
      <c r="B689" s="37">
        <v>57.14</v>
      </c>
      <c r="C689" s="38">
        <v>-1.02</v>
      </c>
      <c r="D689" s="39">
        <v>-1.7537826685006801E-2</v>
      </c>
      <c r="E689" s="37">
        <v>57.75</v>
      </c>
      <c r="F689" s="37">
        <v>57.1</v>
      </c>
      <c r="G689" s="37">
        <v>58.08</v>
      </c>
      <c r="H689" s="7">
        <v>4949391</v>
      </c>
      <c r="I689" s="37">
        <v>283976196.05000001</v>
      </c>
      <c r="J689" s="37">
        <v>11358784074.790001</v>
      </c>
    </row>
    <row r="690" spans="1:10" x14ac:dyDescent="0.2">
      <c r="A690" s="36">
        <v>44872</v>
      </c>
      <c r="B690" s="37">
        <v>58.16</v>
      </c>
      <c r="C690" s="38">
        <v>0.39999999999999902</v>
      </c>
      <c r="D690" s="39">
        <v>6.9252077562326599E-3</v>
      </c>
      <c r="E690" s="37">
        <v>57.12</v>
      </c>
      <c r="F690" s="37">
        <v>57.02</v>
      </c>
      <c r="G690" s="37">
        <v>58.43</v>
      </c>
      <c r="H690" s="7">
        <v>5007705</v>
      </c>
      <c r="I690" s="37">
        <v>291035562.24000001</v>
      </c>
      <c r="J690" s="37">
        <v>11642760270.84</v>
      </c>
    </row>
    <row r="691" spans="1:10" x14ac:dyDescent="0.2">
      <c r="A691" s="36">
        <v>44869</v>
      </c>
      <c r="B691" s="37">
        <v>57.76</v>
      </c>
      <c r="C691" s="38">
        <v>0.87999999999999501</v>
      </c>
      <c r="D691" s="39">
        <v>1.5471167369901499E-2</v>
      </c>
      <c r="E691" s="37">
        <v>57.43</v>
      </c>
      <c r="F691" s="37">
        <v>57.21</v>
      </c>
      <c r="G691" s="37">
        <v>58.32</v>
      </c>
      <c r="H691" s="7">
        <v>6813963</v>
      </c>
      <c r="I691" s="37">
        <v>393778778.81</v>
      </c>
      <c r="J691" s="37">
        <v>11351724708.6</v>
      </c>
    </row>
    <row r="692" spans="1:10" x14ac:dyDescent="0.2">
      <c r="A692" s="36">
        <v>44868</v>
      </c>
      <c r="B692" s="37">
        <v>56.88</v>
      </c>
      <c r="C692" s="38">
        <v>0.65000000000000602</v>
      </c>
      <c r="D692" s="39">
        <v>1.1559665658901E-2</v>
      </c>
      <c r="E692" s="37">
        <v>55.97</v>
      </c>
      <c r="F692" s="37">
        <v>55.64</v>
      </c>
      <c r="G692" s="37">
        <v>57.07</v>
      </c>
      <c r="H692" s="7">
        <v>4767222</v>
      </c>
      <c r="I692" s="37">
        <v>269959101.91000003</v>
      </c>
      <c r="J692" s="37">
        <v>10957945929.790001</v>
      </c>
    </row>
    <row r="693" spans="1:10" x14ac:dyDescent="0.2">
      <c r="A693" s="36">
        <v>44867</v>
      </c>
      <c r="B693" s="37">
        <v>56.23</v>
      </c>
      <c r="C693" s="38">
        <v>-0.27000000000000302</v>
      </c>
      <c r="D693" s="39">
        <v>-4.77876106194696E-3</v>
      </c>
      <c r="E693" s="37">
        <v>56.65</v>
      </c>
      <c r="F693" s="37">
        <v>56.11</v>
      </c>
      <c r="G693" s="37">
        <v>57.32</v>
      </c>
      <c r="H693" s="7">
        <v>5767784</v>
      </c>
      <c r="I693" s="37">
        <v>325773270.30000001</v>
      </c>
      <c r="J693" s="37">
        <v>10687986827.879999</v>
      </c>
    </row>
    <row r="694" spans="1:10" x14ac:dyDescent="0.2">
      <c r="A694" s="36">
        <v>44866</v>
      </c>
      <c r="B694" s="37">
        <v>56.5</v>
      </c>
      <c r="C694" s="38">
        <v>1.4</v>
      </c>
      <c r="D694" s="39">
        <v>2.54083484573502E-2</v>
      </c>
      <c r="E694" s="37">
        <v>55.95</v>
      </c>
      <c r="F694" s="37">
        <v>55.87</v>
      </c>
      <c r="G694" s="37">
        <v>56.54</v>
      </c>
      <c r="H694" s="7">
        <v>4966599</v>
      </c>
      <c r="I694" s="37">
        <v>279742142.16000003</v>
      </c>
      <c r="J694" s="37">
        <v>11013760098.18</v>
      </c>
    </row>
    <row r="695" spans="1:10" x14ac:dyDescent="0.2">
      <c r="A695" s="36">
        <v>44865</v>
      </c>
      <c r="B695" s="37">
        <v>55.1</v>
      </c>
      <c r="C695" s="38">
        <v>0.50999999999999801</v>
      </c>
      <c r="D695" s="39">
        <v>9.3423703975086606E-3</v>
      </c>
      <c r="E695" s="37">
        <v>54.6</v>
      </c>
      <c r="F695" s="37">
        <v>53.72</v>
      </c>
      <c r="G695" s="37">
        <v>55.79</v>
      </c>
      <c r="H695" s="7">
        <v>6171638</v>
      </c>
      <c r="I695" s="37">
        <v>339878605.89999998</v>
      </c>
      <c r="J695" s="37">
        <v>10734017956.02</v>
      </c>
    </row>
    <row r="696" spans="1:10" x14ac:dyDescent="0.2">
      <c r="A696" s="36">
        <v>44862</v>
      </c>
      <c r="B696" s="37">
        <v>54.59</v>
      </c>
      <c r="C696" s="38">
        <v>0.11000000000000699</v>
      </c>
      <c r="D696" s="39">
        <v>2.0190895741557702E-3</v>
      </c>
      <c r="E696" s="37">
        <v>54.08</v>
      </c>
      <c r="F696" s="37">
        <v>54.04</v>
      </c>
      <c r="G696" s="37">
        <v>55.68</v>
      </c>
      <c r="H696" s="7">
        <v>7009218</v>
      </c>
      <c r="I696" s="37">
        <v>384940540.66000003</v>
      </c>
      <c r="J696" s="37">
        <v>10394139350.120001</v>
      </c>
    </row>
    <row r="697" spans="1:10" x14ac:dyDescent="0.2">
      <c r="A697" s="36">
        <v>44861</v>
      </c>
      <c r="B697" s="37">
        <v>54.48</v>
      </c>
      <c r="C697" s="38">
        <v>1.56</v>
      </c>
      <c r="D697" s="39">
        <v>2.94784580498865E-2</v>
      </c>
      <c r="E697" s="37">
        <v>53.5</v>
      </c>
      <c r="F697" s="37">
        <v>53.14</v>
      </c>
      <c r="G697" s="37">
        <v>54.64</v>
      </c>
      <c r="H697" s="7">
        <v>7455904</v>
      </c>
      <c r="I697" s="37">
        <v>404521091.26999998</v>
      </c>
      <c r="J697" s="37">
        <v>10009198809.459999</v>
      </c>
    </row>
    <row r="698" spans="1:10" x14ac:dyDescent="0.2">
      <c r="A698" s="36">
        <v>44860</v>
      </c>
      <c r="B698" s="37">
        <v>52.92</v>
      </c>
      <c r="C698" s="38">
        <v>-0.32999999999999802</v>
      </c>
      <c r="D698" s="39">
        <v>-6.1971830985915197E-3</v>
      </c>
      <c r="E698" s="37">
        <v>53</v>
      </c>
      <c r="F698" s="37">
        <v>52.41</v>
      </c>
      <c r="G698" s="37">
        <v>53.37</v>
      </c>
      <c r="H698" s="7">
        <v>4574909</v>
      </c>
      <c r="I698" s="37">
        <v>241981207.53999999</v>
      </c>
      <c r="J698" s="37">
        <v>9604677718.1900005</v>
      </c>
    </row>
    <row r="699" spans="1:10" x14ac:dyDescent="0.2">
      <c r="A699" s="36">
        <v>44859</v>
      </c>
      <c r="B699" s="37">
        <v>53.25</v>
      </c>
      <c r="C699" s="38">
        <v>-0.25</v>
      </c>
      <c r="D699" s="39">
        <v>-4.6728971962616802E-3</v>
      </c>
      <c r="E699" s="37">
        <v>53.5</v>
      </c>
      <c r="F699" s="37">
        <v>53.1</v>
      </c>
      <c r="G699" s="37">
        <v>53.64</v>
      </c>
      <c r="H699" s="7">
        <v>3951699</v>
      </c>
      <c r="I699" s="37">
        <v>210654530.77000001</v>
      </c>
      <c r="J699" s="37">
        <v>9846658925.7299995</v>
      </c>
    </row>
    <row r="700" spans="1:10" x14ac:dyDescent="0.2">
      <c r="A700" s="36">
        <v>44858</v>
      </c>
      <c r="B700" s="37">
        <v>53.5</v>
      </c>
      <c r="C700" s="38">
        <v>0.53000000000000103</v>
      </c>
      <c r="D700" s="39">
        <v>1.0005663583160299E-2</v>
      </c>
      <c r="E700" s="37">
        <v>52.69</v>
      </c>
      <c r="F700" s="37">
        <v>52.08</v>
      </c>
      <c r="G700" s="37">
        <v>53.87</v>
      </c>
      <c r="H700" s="7">
        <v>5017614</v>
      </c>
      <c r="I700" s="37">
        <v>266857120.74000001</v>
      </c>
      <c r="J700" s="37">
        <v>10057313456.5</v>
      </c>
    </row>
    <row r="701" spans="1:10" x14ac:dyDescent="0.2">
      <c r="A701" s="36">
        <v>44855</v>
      </c>
      <c r="B701" s="37">
        <v>52.97</v>
      </c>
      <c r="C701" s="38">
        <v>9.9999999999980105E-3</v>
      </c>
      <c r="D701" s="39">
        <v>1.88821752265823E-4</v>
      </c>
      <c r="E701" s="37">
        <v>52.62</v>
      </c>
      <c r="F701" s="37">
        <v>52.14</v>
      </c>
      <c r="G701" s="37">
        <v>53.05</v>
      </c>
      <c r="H701" s="7">
        <v>5396712</v>
      </c>
      <c r="I701" s="37">
        <v>284421845.22000003</v>
      </c>
      <c r="J701" s="37">
        <v>9790456335.7600002</v>
      </c>
    </row>
    <row r="702" spans="1:10" x14ac:dyDescent="0.2">
      <c r="A702" s="36">
        <v>44854</v>
      </c>
      <c r="B702" s="37">
        <v>52.96</v>
      </c>
      <c r="C702" s="38">
        <v>0.35000000000000098</v>
      </c>
      <c r="D702" s="39">
        <v>6.6527276183235397E-3</v>
      </c>
      <c r="E702" s="37">
        <v>53.4</v>
      </c>
      <c r="F702" s="37">
        <v>52.96</v>
      </c>
      <c r="G702" s="37">
        <v>53.97</v>
      </c>
      <c r="H702" s="7">
        <v>4262518</v>
      </c>
      <c r="I702" s="37">
        <v>227237383.78999999</v>
      </c>
      <c r="J702" s="37">
        <v>9506034490.5400009</v>
      </c>
    </row>
    <row r="703" spans="1:10" x14ac:dyDescent="0.2">
      <c r="A703" s="36">
        <v>44853</v>
      </c>
      <c r="B703" s="37">
        <v>52.61</v>
      </c>
      <c r="C703" s="38">
        <v>0.49000000000000199</v>
      </c>
      <c r="D703" s="39">
        <v>9.4013814274751008E-3</v>
      </c>
      <c r="E703" s="37">
        <v>52.41</v>
      </c>
      <c r="F703" s="37">
        <v>52.14</v>
      </c>
      <c r="G703" s="37">
        <v>53.09</v>
      </c>
      <c r="H703" s="7">
        <v>3565309</v>
      </c>
      <c r="I703" s="37">
        <v>187718779.93000001</v>
      </c>
      <c r="J703" s="37">
        <v>9278797106.75</v>
      </c>
    </row>
    <row r="704" spans="1:10" x14ac:dyDescent="0.2">
      <c r="A704" s="36">
        <v>44852</v>
      </c>
      <c r="B704" s="37">
        <v>52.12</v>
      </c>
      <c r="C704" s="38">
        <v>-0.87000000000000499</v>
      </c>
      <c r="D704" s="39">
        <v>-1.6418192111719299E-2</v>
      </c>
      <c r="E704" s="37">
        <v>53.1</v>
      </c>
      <c r="F704" s="37">
        <v>52.12</v>
      </c>
      <c r="G704" s="37">
        <v>53.32</v>
      </c>
      <c r="H704" s="7">
        <v>4782124</v>
      </c>
      <c r="I704" s="37">
        <v>251064482.47999999</v>
      </c>
      <c r="J704" s="37">
        <v>9091078326.8199997</v>
      </c>
    </row>
    <row r="705" spans="1:10" x14ac:dyDescent="0.2">
      <c r="A705" s="36">
        <v>44851</v>
      </c>
      <c r="B705" s="37">
        <v>52.99</v>
      </c>
      <c r="C705" s="38">
        <v>0.78999999999999904</v>
      </c>
      <c r="D705" s="39">
        <v>1.51340996168582E-2</v>
      </c>
      <c r="E705" s="37">
        <v>52.51</v>
      </c>
      <c r="F705" s="37">
        <v>52.41</v>
      </c>
      <c r="G705" s="37">
        <v>53.18</v>
      </c>
      <c r="H705" s="7">
        <v>5594092</v>
      </c>
      <c r="I705" s="37">
        <v>296050233.80000001</v>
      </c>
      <c r="J705" s="37">
        <v>9342142809.2999992</v>
      </c>
    </row>
    <row r="706" spans="1:10" x14ac:dyDescent="0.2">
      <c r="A706" s="36">
        <v>44848</v>
      </c>
      <c r="B706" s="37">
        <v>52.2</v>
      </c>
      <c r="C706" s="38">
        <v>0.90000000000000602</v>
      </c>
      <c r="D706" s="39">
        <v>1.75438596491229E-2</v>
      </c>
      <c r="E706" s="37">
        <v>51.88</v>
      </c>
      <c r="F706" s="37">
        <v>51.62</v>
      </c>
      <c r="G706" s="37">
        <v>52.93</v>
      </c>
      <c r="H706" s="7">
        <v>6719974</v>
      </c>
      <c r="I706" s="37">
        <v>351548604.45999998</v>
      </c>
      <c r="J706" s="37">
        <v>9046092575.5</v>
      </c>
    </row>
    <row r="707" spans="1:10" x14ac:dyDescent="0.2">
      <c r="A707" s="36">
        <v>44847</v>
      </c>
      <c r="B707" s="37">
        <v>51.3</v>
      </c>
      <c r="C707" s="38">
        <v>1.5449999999999899</v>
      </c>
      <c r="D707" s="39">
        <v>3.10521555622549E-2</v>
      </c>
      <c r="E707" s="37">
        <v>49.774999999999999</v>
      </c>
      <c r="F707" s="37">
        <v>49.755000000000003</v>
      </c>
      <c r="G707" s="37">
        <v>51.64</v>
      </c>
      <c r="H707" s="7">
        <v>5753679</v>
      </c>
      <c r="I707" s="37">
        <v>293148612.76999998</v>
      </c>
      <c r="J707" s="37">
        <v>8694543971.0400009</v>
      </c>
    </row>
    <row r="708" spans="1:10" x14ac:dyDescent="0.2">
      <c r="A708" s="36">
        <v>44846</v>
      </c>
      <c r="B708" s="37">
        <v>49.755000000000003</v>
      </c>
      <c r="C708" s="38">
        <v>-0.68499999999999495</v>
      </c>
      <c r="D708" s="39">
        <v>-1.3580491673275101E-2</v>
      </c>
      <c r="E708" s="37">
        <v>50.66</v>
      </c>
      <c r="F708" s="37">
        <v>49.3</v>
      </c>
      <c r="G708" s="37">
        <v>50.84</v>
      </c>
      <c r="H708" s="7">
        <v>4757162</v>
      </c>
      <c r="I708" s="37">
        <v>237349596.72499999</v>
      </c>
      <c r="J708" s="37">
        <v>8401395358.2700005</v>
      </c>
    </row>
    <row r="709" spans="1:10" x14ac:dyDescent="0.2">
      <c r="A709" s="36">
        <v>44845</v>
      </c>
      <c r="B709" s="37">
        <v>50.44</v>
      </c>
      <c r="C709" s="38">
        <v>-1.06</v>
      </c>
      <c r="D709" s="39">
        <v>-2.0582524271844701E-2</v>
      </c>
      <c r="E709" s="37">
        <v>50.75</v>
      </c>
      <c r="F709" s="37">
        <v>49.895000000000003</v>
      </c>
      <c r="G709" s="37">
        <v>50.94</v>
      </c>
      <c r="H709" s="7">
        <v>4326044</v>
      </c>
      <c r="I709" s="37">
        <v>218123905.785</v>
      </c>
      <c r="J709" s="37">
        <v>8638744954.9950008</v>
      </c>
    </row>
    <row r="710" spans="1:10" x14ac:dyDescent="0.2">
      <c r="A710" s="36">
        <v>44844</v>
      </c>
      <c r="B710" s="37">
        <v>51.5</v>
      </c>
      <c r="C710" s="38">
        <v>-1.1000000000000001</v>
      </c>
      <c r="D710" s="39">
        <v>-2.0912547528517102E-2</v>
      </c>
      <c r="E710" s="37">
        <v>51.94</v>
      </c>
      <c r="F710" s="37">
        <v>51.2</v>
      </c>
      <c r="G710" s="37">
        <v>52.68</v>
      </c>
      <c r="H710" s="7">
        <v>4187958</v>
      </c>
      <c r="I710" s="37">
        <v>216468055.38999999</v>
      </c>
      <c r="J710" s="37">
        <v>8856868860.7800007</v>
      </c>
    </row>
    <row r="711" spans="1:10" x14ac:dyDescent="0.2">
      <c r="A711" s="36">
        <v>44841</v>
      </c>
      <c r="B711" s="37">
        <v>52.6</v>
      </c>
      <c r="C711" s="38">
        <v>1.33</v>
      </c>
      <c r="D711" s="39">
        <v>2.5941096157597002E-2</v>
      </c>
      <c r="E711" s="37">
        <v>51.66</v>
      </c>
      <c r="F711" s="37">
        <v>51.58</v>
      </c>
      <c r="G711" s="37">
        <v>52.8</v>
      </c>
      <c r="H711" s="7">
        <v>6182146</v>
      </c>
      <c r="I711" s="37">
        <v>323777082.82999998</v>
      </c>
      <c r="J711" s="37">
        <v>9073336916.1700001</v>
      </c>
    </row>
    <row r="712" spans="1:10" x14ac:dyDescent="0.2">
      <c r="A712" s="36">
        <v>44840</v>
      </c>
      <c r="B712" s="37">
        <v>51.27</v>
      </c>
      <c r="C712" s="38">
        <v>-0.59999999999999398</v>
      </c>
      <c r="D712" s="39">
        <v>-1.15673799884325E-2</v>
      </c>
      <c r="E712" s="37">
        <v>51.75</v>
      </c>
      <c r="F712" s="37">
        <v>50.83</v>
      </c>
      <c r="G712" s="37">
        <v>52.19</v>
      </c>
      <c r="H712" s="7">
        <v>4458233</v>
      </c>
      <c r="I712" s="37">
        <v>228955483.55000001</v>
      </c>
      <c r="J712" s="37">
        <v>8749559833.3400002</v>
      </c>
    </row>
    <row r="713" spans="1:10" x14ac:dyDescent="0.2">
      <c r="A713" s="36">
        <v>44839</v>
      </c>
      <c r="B713" s="37">
        <v>51.87</v>
      </c>
      <c r="C713" s="38">
        <v>0.55999999999999495</v>
      </c>
      <c r="D713" s="39">
        <v>1.09140518417462E-2</v>
      </c>
      <c r="E713" s="37">
        <v>51.22</v>
      </c>
      <c r="F713" s="37">
        <v>50.44</v>
      </c>
      <c r="G713" s="37">
        <v>52.06</v>
      </c>
      <c r="H713" s="7">
        <v>5850376</v>
      </c>
      <c r="I713" s="37">
        <v>301592149.11000001</v>
      </c>
      <c r="J713" s="37">
        <v>8978515316.8899994</v>
      </c>
    </row>
    <row r="714" spans="1:10" x14ac:dyDescent="0.2">
      <c r="A714" s="36">
        <v>44838</v>
      </c>
      <c r="B714" s="37">
        <v>51.31</v>
      </c>
      <c r="C714" s="38">
        <v>1.55</v>
      </c>
      <c r="D714" s="39">
        <v>3.1149517684887499E-2</v>
      </c>
      <c r="E714" s="37">
        <v>50.54</v>
      </c>
      <c r="F714" s="37">
        <v>50.26</v>
      </c>
      <c r="G714" s="37">
        <v>51.62</v>
      </c>
      <c r="H714" s="7">
        <v>6660326</v>
      </c>
      <c r="I714" s="37">
        <v>340126259.76999998</v>
      </c>
      <c r="J714" s="37">
        <v>8676923167.7800007</v>
      </c>
    </row>
    <row r="715" spans="1:10" x14ac:dyDescent="0.2">
      <c r="A715" s="36">
        <v>44837</v>
      </c>
      <c r="B715" s="37">
        <v>49.76</v>
      </c>
      <c r="C715" s="38">
        <v>1.4850000000000001</v>
      </c>
      <c r="D715" s="39">
        <v>3.0761263593992699E-2</v>
      </c>
      <c r="E715" s="37">
        <v>47.965000000000003</v>
      </c>
      <c r="F715" s="37">
        <v>47.6</v>
      </c>
      <c r="G715" s="37">
        <v>50.03</v>
      </c>
      <c r="H715" s="7">
        <v>5525970</v>
      </c>
      <c r="I715" s="37">
        <v>273566045.41500002</v>
      </c>
      <c r="J715" s="37">
        <v>8336796908.0100002</v>
      </c>
    </row>
    <row r="716" spans="1:10" x14ac:dyDescent="0.2">
      <c r="A716" s="36">
        <v>44834</v>
      </c>
      <c r="B716" s="37">
        <v>48.274999999999999</v>
      </c>
      <c r="C716" s="38">
        <v>0.96999999999999897</v>
      </c>
      <c r="D716" s="39">
        <v>2.0505232005073398E-2</v>
      </c>
      <c r="E716" s="37">
        <v>47.814999999999998</v>
      </c>
      <c r="F716" s="37">
        <v>47.704999999999998</v>
      </c>
      <c r="G716" s="37">
        <v>48.72</v>
      </c>
      <c r="H716" s="7">
        <v>6218163</v>
      </c>
      <c r="I716" s="37">
        <v>299996956.35000002</v>
      </c>
      <c r="J716" s="37">
        <v>8063230862.5950003</v>
      </c>
    </row>
    <row r="717" spans="1:10" x14ac:dyDescent="0.2">
      <c r="A717" s="36">
        <v>44833</v>
      </c>
      <c r="B717" s="37">
        <v>47.305</v>
      </c>
      <c r="C717" s="38">
        <v>0.14500000000000299</v>
      </c>
      <c r="D717" s="39">
        <v>3.0746395250212701E-3</v>
      </c>
      <c r="E717" s="37">
        <v>47.375</v>
      </c>
      <c r="F717" s="37">
        <v>46.36</v>
      </c>
      <c r="G717" s="37">
        <v>47.524999999999999</v>
      </c>
      <c r="H717" s="7">
        <v>6386339</v>
      </c>
      <c r="I717" s="37">
        <v>300659834.27999997</v>
      </c>
      <c r="J717" s="37">
        <v>7763233906.2449999</v>
      </c>
    </row>
    <row r="718" spans="1:10" x14ac:dyDescent="0.2">
      <c r="A718" s="36">
        <v>44832</v>
      </c>
      <c r="B718" s="37">
        <v>47.16</v>
      </c>
      <c r="C718" s="38">
        <v>-0.68500000000000205</v>
      </c>
      <c r="D718" s="39">
        <v>-1.43170655240882E-2</v>
      </c>
      <c r="E718" s="37">
        <v>47.055</v>
      </c>
      <c r="F718" s="37">
        <v>46.31</v>
      </c>
      <c r="G718" s="37">
        <v>47.984999999999999</v>
      </c>
      <c r="H718" s="7">
        <v>7467853</v>
      </c>
      <c r="I718" s="37">
        <v>351852529.57999998</v>
      </c>
      <c r="J718" s="37">
        <v>7462574071.9650002</v>
      </c>
    </row>
    <row r="719" spans="1:10" x14ac:dyDescent="0.2">
      <c r="A719" s="36">
        <v>44831</v>
      </c>
      <c r="B719" s="37">
        <v>47.844999999999999</v>
      </c>
      <c r="C719" s="38">
        <v>0.82</v>
      </c>
      <c r="D719" s="39">
        <v>1.7437533227006901E-2</v>
      </c>
      <c r="E719" s="37">
        <v>47.17</v>
      </c>
      <c r="F719" s="37">
        <v>47.005000000000003</v>
      </c>
      <c r="G719" s="37">
        <v>48.424999999999997</v>
      </c>
      <c r="H719" s="7">
        <v>6175010</v>
      </c>
      <c r="I719" s="37">
        <v>295243245.48500001</v>
      </c>
      <c r="J719" s="37">
        <v>7814426601.5450001</v>
      </c>
    </row>
    <row r="720" spans="1:10" x14ac:dyDescent="0.2">
      <c r="A720" s="36">
        <v>44830</v>
      </c>
      <c r="B720" s="37">
        <v>47.024999999999999</v>
      </c>
      <c r="C720" s="38">
        <v>0.51500000000000101</v>
      </c>
      <c r="D720" s="39">
        <v>1.10728875510643E-2</v>
      </c>
      <c r="E720" s="37">
        <v>46.17</v>
      </c>
      <c r="F720" s="37">
        <v>46.11</v>
      </c>
      <c r="G720" s="37">
        <v>47.46</v>
      </c>
      <c r="H720" s="7">
        <v>6841654</v>
      </c>
      <c r="I720" s="37">
        <v>320868533.23500001</v>
      </c>
      <c r="J720" s="37">
        <v>7519183356.0600004</v>
      </c>
    </row>
    <row r="721" spans="1:10" x14ac:dyDescent="0.2">
      <c r="A721" s="36">
        <v>44827</v>
      </c>
      <c r="B721" s="37">
        <v>46.51</v>
      </c>
      <c r="C721" s="38">
        <v>-2.4049999999999998</v>
      </c>
      <c r="D721" s="39">
        <v>-4.9166922212000398E-2</v>
      </c>
      <c r="E721" s="37">
        <v>48.645000000000003</v>
      </c>
      <c r="F721" s="37">
        <v>46.204999999999998</v>
      </c>
      <c r="G721" s="37">
        <v>48.784999999999997</v>
      </c>
      <c r="H721" s="7">
        <v>7712933</v>
      </c>
      <c r="I721" s="37">
        <v>362274035.29000002</v>
      </c>
      <c r="J721" s="37">
        <v>7198314822.8249998</v>
      </c>
    </row>
    <row r="722" spans="1:10" x14ac:dyDescent="0.2">
      <c r="A722" s="36">
        <v>44826</v>
      </c>
      <c r="B722" s="37">
        <v>48.914999999999999</v>
      </c>
      <c r="C722" s="38">
        <v>-9.9999999999980105E-3</v>
      </c>
      <c r="D722" s="39">
        <v>-2.0439448134896299E-4</v>
      </c>
      <c r="E722" s="37">
        <v>48.664999999999999</v>
      </c>
      <c r="F722" s="37">
        <v>48.325000000000003</v>
      </c>
      <c r="G722" s="37">
        <v>49.58</v>
      </c>
      <c r="H722" s="7">
        <v>5748727</v>
      </c>
      <c r="I722" s="37">
        <v>281553414.56999999</v>
      </c>
      <c r="J722" s="37">
        <v>7560588858.1149998</v>
      </c>
    </row>
    <row r="723" spans="1:10" x14ac:dyDescent="0.2">
      <c r="A723" s="36">
        <v>44825</v>
      </c>
      <c r="B723" s="37">
        <v>48.924999999999997</v>
      </c>
      <c r="C723" s="38">
        <v>5.4999999999999702E-2</v>
      </c>
      <c r="D723" s="39">
        <v>1.1254348270922801E-3</v>
      </c>
      <c r="E723" s="37">
        <v>48.69</v>
      </c>
      <c r="F723" s="37">
        <v>48.634999999999998</v>
      </c>
      <c r="G723" s="37">
        <v>49.63</v>
      </c>
      <c r="H723" s="7">
        <v>6458138</v>
      </c>
      <c r="I723" s="37">
        <v>316936833.29000002</v>
      </c>
      <c r="J723" s="37">
        <v>7842142272.6850004</v>
      </c>
    </row>
    <row r="724" spans="1:10" x14ac:dyDescent="0.2">
      <c r="A724" s="36">
        <v>44824</v>
      </c>
      <c r="B724" s="37">
        <v>48.87</v>
      </c>
      <c r="C724" s="38">
        <v>-0.43</v>
      </c>
      <c r="D724" s="39">
        <v>-8.7221095334685493E-3</v>
      </c>
      <c r="E724" s="37">
        <v>49.82</v>
      </c>
      <c r="F724" s="37">
        <v>48.75</v>
      </c>
      <c r="G724" s="37">
        <v>50.05</v>
      </c>
      <c r="H724" s="7">
        <v>5664763</v>
      </c>
      <c r="I724" s="37">
        <v>278291385.77999997</v>
      </c>
      <c r="J724" s="37">
        <v>7525205439.3950005</v>
      </c>
    </row>
    <row r="725" spans="1:10" x14ac:dyDescent="0.2">
      <c r="A725" s="36">
        <v>44823</v>
      </c>
      <c r="B725" s="37">
        <v>49.3</v>
      </c>
      <c r="C725" s="38">
        <v>-0.47500000000000098</v>
      </c>
      <c r="D725" s="39">
        <v>-9.5429432446007302E-3</v>
      </c>
      <c r="E725" s="37">
        <v>49.99</v>
      </c>
      <c r="F725" s="37">
        <v>48.335000000000001</v>
      </c>
      <c r="G725" s="37">
        <v>49.99</v>
      </c>
      <c r="H725" s="7">
        <v>5198075</v>
      </c>
      <c r="I725" s="37">
        <v>255418026.84999999</v>
      </c>
      <c r="J725" s="37">
        <v>7803496825.1750002</v>
      </c>
    </row>
    <row r="726" spans="1:10" x14ac:dyDescent="0.2">
      <c r="A726" s="36">
        <v>44820</v>
      </c>
      <c r="B726" s="37">
        <v>49.774999999999999</v>
      </c>
      <c r="C726" s="38">
        <v>-0.255000000000003</v>
      </c>
      <c r="D726" s="39">
        <v>-5.0969418348991097E-3</v>
      </c>
      <c r="E726" s="37">
        <v>49.954999999999998</v>
      </c>
      <c r="F726" s="37">
        <v>49.48</v>
      </c>
      <c r="G726" s="37">
        <v>50.51</v>
      </c>
      <c r="H726" s="7">
        <v>11658305</v>
      </c>
      <c r="I726" s="37">
        <v>581575335.38999999</v>
      </c>
      <c r="J726" s="37">
        <v>8058914852.0249996</v>
      </c>
    </row>
    <row r="727" spans="1:10" x14ac:dyDescent="0.2">
      <c r="A727" s="36">
        <v>44819</v>
      </c>
      <c r="B727" s="37">
        <v>50.03</v>
      </c>
      <c r="C727" s="38">
        <v>-1.23</v>
      </c>
      <c r="D727" s="39">
        <v>-2.39953179867342E-2</v>
      </c>
      <c r="E727" s="37">
        <v>51.07</v>
      </c>
      <c r="F727" s="37">
        <v>49.865000000000002</v>
      </c>
      <c r="G727" s="37">
        <v>51.51</v>
      </c>
      <c r="H727" s="7">
        <v>7419261</v>
      </c>
      <c r="I727" s="37">
        <v>372758625.86500001</v>
      </c>
      <c r="J727" s="37">
        <v>8640490187.4150009</v>
      </c>
    </row>
    <row r="728" spans="1:10" x14ac:dyDescent="0.2">
      <c r="A728" s="36">
        <v>44818</v>
      </c>
      <c r="B728" s="37">
        <v>51.26</v>
      </c>
      <c r="C728" s="38">
        <v>1.23999999999999</v>
      </c>
      <c r="D728" s="39">
        <v>2.4790083966413301E-2</v>
      </c>
      <c r="E728" s="37">
        <v>49.585000000000001</v>
      </c>
      <c r="F728" s="37">
        <v>49.585000000000001</v>
      </c>
      <c r="G728" s="37">
        <v>51.9</v>
      </c>
      <c r="H728" s="7">
        <v>7432928</v>
      </c>
      <c r="I728" s="37">
        <v>379172497.96499997</v>
      </c>
      <c r="J728" s="37">
        <v>9013248813.2800007</v>
      </c>
    </row>
    <row r="729" spans="1:10" x14ac:dyDescent="0.2">
      <c r="A729" s="36">
        <v>44817</v>
      </c>
      <c r="B729" s="37">
        <v>50.02</v>
      </c>
      <c r="C729" s="38">
        <v>-0.57999999999999796</v>
      </c>
      <c r="D729" s="39">
        <v>-1.1462450592885301E-2</v>
      </c>
      <c r="E729" s="37">
        <v>50.45</v>
      </c>
      <c r="F729" s="37">
        <v>49.6</v>
      </c>
      <c r="G729" s="37">
        <v>50.71</v>
      </c>
      <c r="H729" s="7">
        <v>5381636</v>
      </c>
      <c r="I729" s="37">
        <v>269851665.625</v>
      </c>
      <c r="J729" s="37">
        <v>8634076315.3150005</v>
      </c>
    </row>
    <row r="730" spans="1:10" x14ac:dyDescent="0.2">
      <c r="A730" s="36">
        <v>44816</v>
      </c>
      <c r="B730" s="37">
        <v>50.6</v>
      </c>
      <c r="C730" s="38">
        <v>0.76500000000000101</v>
      </c>
      <c r="D730" s="39">
        <v>1.5350657168656599E-2</v>
      </c>
      <c r="E730" s="37">
        <v>50.51</v>
      </c>
      <c r="F730" s="37">
        <v>50.05</v>
      </c>
      <c r="G730" s="37">
        <v>50.86</v>
      </c>
      <c r="H730" s="7">
        <v>5252651</v>
      </c>
      <c r="I730" s="37">
        <v>265575277.31999999</v>
      </c>
      <c r="J730" s="37">
        <v>8903927980.9400005</v>
      </c>
    </row>
    <row r="731" spans="1:10" x14ac:dyDescent="0.2">
      <c r="A731" s="36">
        <v>44813</v>
      </c>
      <c r="B731" s="37">
        <v>49.835000000000001</v>
      </c>
      <c r="C731" s="38">
        <v>0.63499999999999801</v>
      </c>
      <c r="D731" s="39">
        <v>1.2906504065040601E-2</v>
      </c>
      <c r="E731" s="37">
        <v>49.505000000000003</v>
      </c>
      <c r="F731" s="37">
        <v>49.505000000000003</v>
      </c>
      <c r="G731" s="37">
        <v>50.46</v>
      </c>
      <c r="H731" s="7">
        <v>5006277</v>
      </c>
      <c r="I731" s="37">
        <v>250132887.28</v>
      </c>
      <c r="J731" s="37">
        <v>8638352703.6200008</v>
      </c>
    </row>
    <row r="732" spans="1:10" x14ac:dyDescent="0.2">
      <c r="A732" s="36">
        <v>44812</v>
      </c>
      <c r="B732" s="37">
        <v>49.2</v>
      </c>
      <c r="C732" s="38">
        <v>-0.59499999999999897</v>
      </c>
      <c r="D732" s="39">
        <v>-1.19489908625364E-2</v>
      </c>
      <c r="E732" s="37">
        <v>49.744999999999997</v>
      </c>
      <c r="F732" s="37">
        <v>48.98</v>
      </c>
      <c r="G732" s="37">
        <v>50.63</v>
      </c>
      <c r="H732" s="7">
        <v>7900781</v>
      </c>
      <c r="I732" s="37">
        <v>391030372.47500002</v>
      </c>
      <c r="J732" s="37">
        <v>8388219816.3400002</v>
      </c>
    </row>
    <row r="733" spans="1:10" x14ac:dyDescent="0.2">
      <c r="A733" s="36">
        <v>44811</v>
      </c>
      <c r="B733" s="37">
        <v>49.795000000000002</v>
      </c>
      <c r="C733" s="38">
        <v>-1.915</v>
      </c>
      <c r="D733" s="39">
        <v>-3.7033455811255098E-2</v>
      </c>
      <c r="E733" s="37">
        <v>51</v>
      </c>
      <c r="F733" s="37">
        <v>49.46</v>
      </c>
      <c r="G733" s="37">
        <v>51.27</v>
      </c>
      <c r="H733" s="7">
        <v>7397732</v>
      </c>
      <c r="I733" s="37">
        <v>371128463.435</v>
      </c>
      <c r="J733" s="37">
        <v>8779250188.8150005</v>
      </c>
    </row>
    <row r="734" spans="1:10" x14ac:dyDescent="0.2">
      <c r="A734" s="36">
        <v>44810</v>
      </c>
      <c r="B734" s="37">
        <v>51.71</v>
      </c>
      <c r="C734" s="38">
        <v>-1.47</v>
      </c>
      <c r="D734" s="39">
        <v>-2.76419706656638E-2</v>
      </c>
      <c r="E734" s="37">
        <v>53.15</v>
      </c>
      <c r="F734" s="37">
        <v>51.57</v>
      </c>
      <c r="G734" s="37">
        <v>53.37</v>
      </c>
      <c r="H734" s="7">
        <v>5889428</v>
      </c>
      <c r="I734" s="37">
        <v>306828342.68000001</v>
      </c>
      <c r="J734" s="37">
        <v>9150378652.25</v>
      </c>
    </row>
    <row r="735" spans="1:10" x14ac:dyDescent="0.2">
      <c r="A735" s="36">
        <v>44809</v>
      </c>
      <c r="B735" s="37">
        <v>53.18</v>
      </c>
      <c r="C735" s="38">
        <v>1.62</v>
      </c>
      <c r="D735" s="39">
        <v>3.1419705197827698E-2</v>
      </c>
      <c r="E735" s="37">
        <v>51.4</v>
      </c>
      <c r="F735" s="37">
        <v>51.18</v>
      </c>
      <c r="G735" s="37">
        <v>53.73</v>
      </c>
      <c r="H735" s="7">
        <v>6275171</v>
      </c>
      <c r="I735" s="37">
        <v>331985652.10000002</v>
      </c>
      <c r="J735" s="37">
        <v>9457206994.9300003</v>
      </c>
    </row>
    <row r="736" spans="1:10" x14ac:dyDescent="0.2">
      <c r="A736" s="36">
        <v>44806</v>
      </c>
      <c r="B736" s="37">
        <v>51.56</v>
      </c>
      <c r="C736" s="38">
        <v>1.35</v>
      </c>
      <c r="D736" s="39">
        <v>2.68870742879905E-2</v>
      </c>
      <c r="E736" s="37">
        <v>50.3</v>
      </c>
      <c r="F736" s="37">
        <v>50.19</v>
      </c>
      <c r="G736" s="37">
        <v>52.04</v>
      </c>
      <c r="H736" s="7">
        <v>5595554</v>
      </c>
      <c r="I736" s="37">
        <v>287459071.01999998</v>
      </c>
      <c r="J736" s="37">
        <v>9125221342.8299999</v>
      </c>
    </row>
    <row r="737" spans="1:10" x14ac:dyDescent="0.2">
      <c r="A737" s="36">
        <v>44805</v>
      </c>
      <c r="B737" s="37">
        <v>50.21</v>
      </c>
      <c r="C737" s="38">
        <v>-0.47999999999999698</v>
      </c>
      <c r="D737" s="39">
        <v>-9.4693233379364097E-3</v>
      </c>
      <c r="E737" s="37">
        <v>50.67</v>
      </c>
      <c r="F737" s="37">
        <v>49.83</v>
      </c>
      <c r="G737" s="37">
        <v>50.78</v>
      </c>
      <c r="H737" s="7">
        <v>5489709</v>
      </c>
      <c r="I737" s="37">
        <v>275637795.91500002</v>
      </c>
      <c r="J737" s="37">
        <v>8837762271.8099995</v>
      </c>
    </row>
    <row r="738" spans="1:10" x14ac:dyDescent="0.2">
      <c r="A738" s="36">
        <v>44804</v>
      </c>
      <c r="B738" s="37">
        <v>50.69</v>
      </c>
      <c r="C738" s="38">
        <v>-1.74</v>
      </c>
      <c r="D738" s="39">
        <v>-3.3187106618348297E-2</v>
      </c>
      <c r="E738" s="37">
        <v>52.15</v>
      </c>
      <c r="F738" s="37">
        <v>50.07</v>
      </c>
      <c r="G738" s="37">
        <v>52.26</v>
      </c>
      <c r="H738" s="7">
        <v>8940042</v>
      </c>
      <c r="I738" s="37">
        <v>454653128.31999999</v>
      </c>
      <c r="J738" s="37">
        <v>9113400067.7250004</v>
      </c>
    </row>
    <row r="739" spans="1:10" x14ac:dyDescent="0.2">
      <c r="A739" s="36">
        <v>44803</v>
      </c>
      <c r="B739" s="37">
        <v>52.43</v>
      </c>
      <c r="C739" s="38">
        <v>-1.97</v>
      </c>
      <c r="D739" s="39">
        <v>-3.6213235294117602E-2</v>
      </c>
      <c r="E739" s="37">
        <v>54.66</v>
      </c>
      <c r="F739" s="37">
        <v>52.36</v>
      </c>
      <c r="G739" s="37">
        <v>54.82</v>
      </c>
      <c r="H739" s="7">
        <v>5932492</v>
      </c>
      <c r="I739" s="37">
        <v>315244891.76999998</v>
      </c>
      <c r="J739" s="37">
        <v>9568053196.0450001</v>
      </c>
    </row>
    <row r="740" spans="1:10" x14ac:dyDescent="0.2">
      <c r="A740" s="36">
        <v>44802</v>
      </c>
      <c r="B740" s="37">
        <v>54.4</v>
      </c>
      <c r="C740" s="38">
        <v>0.439999999999998</v>
      </c>
      <c r="D740" s="39">
        <v>8.1541882876204203E-3</v>
      </c>
      <c r="E740" s="37">
        <v>54.01</v>
      </c>
      <c r="F740" s="37">
        <v>53.09</v>
      </c>
      <c r="G740" s="37">
        <v>54.68</v>
      </c>
      <c r="H740" s="7">
        <v>4260541</v>
      </c>
      <c r="I740" s="37">
        <v>230097726.80000001</v>
      </c>
      <c r="J740" s="37">
        <v>9883298087.8150005</v>
      </c>
    </row>
    <row r="741" spans="1:10" x14ac:dyDescent="0.2">
      <c r="A741" s="36">
        <v>44799</v>
      </c>
      <c r="B741" s="37">
        <v>53.96</v>
      </c>
      <c r="C741" s="38">
        <v>-7.9999999999998295E-2</v>
      </c>
      <c r="D741" s="39">
        <v>-1.4803849000739899E-3</v>
      </c>
      <c r="E741" s="37">
        <v>54.09</v>
      </c>
      <c r="F741" s="37">
        <v>53.75</v>
      </c>
      <c r="G741" s="37">
        <v>54.64</v>
      </c>
      <c r="H741" s="7">
        <v>5137140</v>
      </c>
      <c r="I741" s="37">
        <v>278106284.93000001</v>
      </c>
      <c r="J741" s="37">
        <v>9653200361.0149994</v>
      </c>
    </row>
    <row r="742" spans="1:10" x14ac:dyDescent="0.2">
      <c r="A742" s="36">
        <v>44798</v>
      </c>
      <c r="B742" s="37">
        <v>54.04</v>
      </c>
      <c r="C742" s="38">
        <v>0.39999999999999902</v>
      </c>
      <c r="D742" s="39">
        <v>7.4571215510812602E-3</v>
      </c>
      <c r="E742" s="37">
        <v>54.32</v>
      </c>
      <c r="F742" s="37">
        <v>54.04</v>
      </c>
      <c r="G742" s="37">
        <v>54.77</v>
      </c>
      <c r="H742" s="7">
        <v>4435613</v>
      </c>
      <c r="I742" s="37">
        <v>240985083.78999999</v>
      </c>
      <c r="J742" s="37">
        <v>9931306645.9449997</v>
      </c>
    </row>
    <row r="743" spans="1:10" x14ac:dyDescent="0.2">
      <c r="A743" s="36">
        <v>44797</v>
      </c>
      <c r="B743" s="37">
        <v>53.64</v>
      </c>
      <c r="C743" s="38">
        <v>-1.1200000000000001</v>
      </c>
      <c r="D743" s="39">
        <v>-2.0452885317750101E-2</v>
      </c>
      <c r="E743" s="37">
        <v>54.78</v>
      </c>
      <c r="F743" s="37">
        <v>53.64</v>
      </c>
      <c r="G743" s="37">
        <v>54.8</v>
      </c>
      <c r="H743" s="7">
        <v>4979158</v>
      </c>
      <c r="I743" s="37">
        <v>269002403.97000003</v>
      </c>
      <c r="J743" s="37">
        <v>9690321562.1550007</v>
      </c>
    </row>
    <row r="744" spans="1:10" x14ac:dyDescent="0.2">
      <c r="A744" s="36">
        <v>44796</v>
      </c>
      <c r="B744" s="37">
        <v>54.76</v>
      </c>
      <c r="C744" s="38">
        <v>1.72</v>
      </c>
      <c r="D744" s="39">
        <v>3.2428355957767697E-2</v>
      </c>
      <c r="E744" s="37">
        <v>52.81</v>
      </c>
      <c r="F744" s="37">
        <v>52.81</v>
      </c>
      <c r="G744" s="37">
        <v>54.84</v>
      </c>
      <c r="H744" s="7">
        <v>7449542</v>
      </c>
      <c r="I744" s="37">
        <v>404814400.37</v>
      </c>
      <c r="J744" s="37">
        <v>9959323966.125</v>
      </c>
    </row>
    <row r="745" spans="1:10" x14ac:dyDescent="0.2">
      <c r="A745" s="36">
        <v>44795</v>
      </c>
      <c r="B745" s="37">
        <v>53.04</v>
      </c>
      <c r="C745" s="38">
        <v>0.35000000000000098</v>
      </c>
      <c r="D745" s="39">
        <v>6.6426266843803696E-3</v>
      </c>
      <c r="E745" s="37">
        <v>52.08</v>
      </c>
      <c r="F745" s="37">
        <v>51.85</v>
      </c>
      <c r="G745" s="37">
        <v>53.27</v>
      </c>
      <c r="H745" s="7">
        <v>5433708</v>
      </c>
      <c r="I745" s="37">
        <v>286826325.16000003</v>
      </c>
      <c r="J745" s="37">
        <v>9554509565.7549992</v>
      </c>
    </row>
    <row r="746" spans="1:10" x14ac:dyDescent="0.2">
      <c r="A746" s="36">
        <v>44792</v>
      </c>
      <c r="B746" s="37">
        <v>52.69</v>
      </c>
      <c r="C746" s="38">
        <v>-0.109999999999999</v>
      </c>
      <c r="D746" s="39">
        <v>-2.0833333333333199E-3</v>
      </c>
      <c r="E746" s="37">
        <v>52.65</v>
      </c>
      <c r="F746" s="37">
        <v>52.4</v>
      </c>
      <c r="G746" s="37">
        <v>53.4</v>
      </c>
      <c r="H746" s="7">
        <v>5364002</v>
      </c>
      <c r="I746" s="37">
        <v>283114613.10000002</v>
      </c>
      <c r="J746" s="37">
        <v>9267683240.5949993</v>
      </c>
    </row>
    <row r="747" spans="1:10" x14ac:dyDescent="0.2">
      <c r="A747" s="36">
        <v>44791</v>
      </c>
      <c r="B747" s="37">
        <v>52.8</v>
      </c>
      <c r="C747" s="38">
        <v>1.26</v>
      </c>
      <c r="D747" s="39">
        <v>2.4447031431897501E-2</v>
      </c>
      <c r="E747" s="37">
        <v>51.63</v>
      </c>
      <c r="F747" s="37">
        <v>51.56</v>
      </c>
      <c r="G747" s="37">
        <v>52.89</v>
      </c>
      <c r="H747" s="7">
        <v>5238130</v>
      </c>
      <c r="I747" s="37">
        <v>275165391.10000002</v>
      </c>
      <c r="J747" s="37">
        <v>9550797853.6949997</v>
      </c>
    </row>
    <row r="748" spans="1:10" x14ac:dyDescent="0.2">
      <c r="A748" s="36">
        <v>44790</v>
      </c>
      <c r="B748" s="37">
        <v>51.54</v>
      </c>
      <c r="C748" s="38">
        <v>3.9999999999999099E-2</v>
      </c>
      <c r="D748" s="39">
        <v>7.7669902912619695E-4</v>
      </c>
      <c r="E748" s="37">
        <v>51.78</v>
      </c>
      <c r="F748" s="37">
        <v>50.91</v>
      </c>
      <c r="G748" s="37">
        <v>51.97</v>
      </c>
      <c r="H748" s="7">
        <v>4312278</v>
      </c>
      <c r="I748" s="37">
        <v>221712013.83000001</v>
      </c>
      <c r="J748" s="37">
        <v>9275632462.5949993</v>
      </c>
    </row>
    <row r="749" spans="1:10" x14ac:dyDescent="0.2">
      <c r="A749" s="36">
        <v>44789</v>
      </c>
      <c r="B749" s="37">
        <v>51.5</v>
      </c>
      <c r="C749" s="38">
        <v>0.78999999999999904</v>
      </c>
      <c r="D749" s="39">
        <v>1.55787813054624E-2</v>
      </c>
      <c r="E749" s="37">
        <v>50.93</v>
      </c>
      <c r="F749" s="37">
        <v>50.84</v>
      </c>
      <c r="G749" s="37">
        <v>51.99</v>
      </c>
      <c r="H749" s="7">
        <v>4945532</v>
      </c>
      <c r="I749" s="37">
        <v>254848226.53</v>
      </c>
      <c r="J749" s="37">
        <v>9053920448.7649994</v>
      </c>
    </row>
    <row r="750" spans="1:10" x14ac:dyDescent="0.2">
      <c r="A750" s="36">
        <v>44788</v>
      </c>
      <c r="B750" s="37">
        <v>50.71</v>
      </c>
      <c r="C750" s="38">
        <v>-1.22</v>
      </c>
      <c r="D750" s="39">
        <v>-2.3493163874446402E-2</v>
      </c>
      <c r="E750" s="37">
        <v>52.4</v>
      </c>
      <c r="F750" s="37">
        <v>49.97</v>
      </c>
      <c r="G750" s="37">
        <v>52.41</v>
      </c>
      <c r="H750" s="7">
        <v>4366322</v>
      </c>
      <c r="I750" s="37">
        <v>221828711.81999999</v>
      </c>
      <c r="J750" s="37">
        <v>8799072222.2350006</v>
      </c>
    </row>
    <row r="751" spans="1:10" x14ac:dyDescent="0.2">
      <c r="A751" s="36">
        <v>44785</v>
      </c>
      <c r="B751" s="37">
        <v>51.93</v>
      </c>
      <c r="C751" s="38">
        <v>-7.0000000000000298E-2</v>
      </c>
      <c r="D751" s="39">
        <v>-1.34615384615385E-3</v>
      </c>
      <c r="E751" s="37">
        <v>52.52</v>
      </c>
      <c r="F751" s="37">
        <v>51.67</v>
      </c>
      <c r="G751" s="37">
        <v>52.97</v>
      </c>
      <c r="H751" s="7">
        <v>4923926</v>
      </c>
      <c r="I751" s="37">
        <v>256825306.78999999</v>
      </c>
      <c r="J751" s="37">
        <v>9020900934.0550003</v>
      </c>
    </row>
    <row r="752" spans="1:10" x14ac:dyDescent="0.2">
      <c r="A752" s="36">
        <v>44784</v>
      </c>
      <c r="B752" s="37">
        <v>52</v>
      </c>
      <c r="C752" s="38">
        <v>1.46</v>
      </c>
      <c r="D752" s="39">
        <v>2.88880094974278E-2</v>
      </c>
      <c r="E752" s="37">
        <v>51.18</v>
      </c>
      <c r="F752" s="37">
        <v>51.05</v>
      </c>
      <c r="G752" s="37">
        <v>52</v>
      </c>
      <c r="H752" s="7">
        <v>5853954</v>
      </c>
      <c r="I752" s="37">
        <v>303449379.30000001</v>
      </c>
      <c r="J752" s="37">
        <v>9277726240.8449993</v>
      </c>
    </row>
    <row r="753" spans="1:10" x14ac:dyDescent="0.2">
      <c r="A753" s="36">
        <v>44783</v>
      </c>
      <c r="B753" s="37">
        <v>50.54</v>
      </c>
      <c r="C753" s="38">
        <v>-0.310000000000002</v>
      </c>
      <c r="D753" s="39">
        <v>-6.0963618485742801E-3</v>
      </c>
      <c r="E753" s="37">
        <v>50.63</v>
      </c>
      <c r="F753" s="37">
        <v>50.07</v>
      </c>
      <c r="G753" s="37">
        <v>51.28</v>
      </c>
      <c r="H753" s="7">
        <v>4828451</v>
      </c>
      <c r="I753" s="37">
        <v>244868705.59</v>
      </c>
      <c r="J753" s="37">
        <v>8974276861.5450001</v>
      </c>
    </row>
    <row r="754" spans="1:10" x14ac:dyDescent="0.2">
      <c r="A754" s="36">
        <v>44782</v>
      </c>
      <c r="B754" s="37">
        <v>50.85</v>
      </c>
      <c r="C754" s="38">
        <v>1.03</v>
      </c>
      <c r="D754" s="39">
        <v>2.0674427940586101E-2</v>
      </c>
      <c r="E754" s="37">
        <v>49.715000000000003</v>
      </c>
      <c r="F754" s="37">
        <v>49.564999999999998</v>
      </c>
      <c r="G754" s="37">
        <v>51.23</v>
      </c>
      <c r="H754" s="7">
        <v>5807127</v>
      </c>
      <c r="I754" s="37">
        <v>294659796.5</v>
      </c>
      <c r="J754" s="37">
        <v>9219145567.1350002</v>
      </c>
    </row>
    <row r="755" spans="1:10" x14ac:dyDescent="0.2">
      <c r="A755" s="36">
        <v>44781</v>
      </c>
      <c r="B755" s="37">
        <v>49.82</v>
      </c>
      <c r="C755" s="38">
        <v>0.93</v>
      </c>
      <c r="D755" s="39">
        <v>1.9022294947842099E-2</v>
      </c>
      <c r="E755" s="37">
        <v>49.344999999999999</v>
      </c>
      <c r="F755" s="37">
        <v>48.52</v>
      </c>
      <c r="G755" s="37">
        <v>50.21</v>
      </c>
      <c r="H755" s="7">
        <v>4433097</v>
      </c>
      <c r="I755" s="37">
        <v>220570817.02500001</v>
      </c>
      <c r="J755" s="37">
        <v>8924485770.6350002</v>
      </c>
    </row>
    <row r="756" spans="1:10" x14ac:dyDescent="0.2">
      <c r="A756" s="36">
        <v>44778</v>
      </c>
      <c r="B756" s="37">
        <v>48.89</v>
      </c>
      <c r="C756" s="38">
        <v>0.25</v>
      </c>
      <c r="D756" s="39">
        <v>5.1398026315789503E-3</v>
      </c>
      <c r="E756" s="37">
        <v>48.3</v>
      </c>
      <c r="F756" s="37">
        <v>47.63</v>
      </c>
      <c r="G756" s="37">
        <v>49.094999999999999</v>
      </c>
      <c r="H756" s="7">
        <v>5624000</v>
      </c>
      <c r="I756" s="37">
        <v>272407093.98000002</v>
      </c>
      <c r="J756" s="37">
        <v>8703914953.6100006</v>
      </c>
    </row>
    <row r="757" spans="1:10" x14ac:dyDescent="0.2">
      <c r="A757" s="36">
        <v>44777</v>
      </c>
      <c r="B757" s="37">
        <v>48.64</v>
      </c>
      <c r="C757" s="38">
        <v>-5.0000000000025597E-3</v>
      </c>
      <c r="D757" s="39">
        <v>-1.02785486689332E-4</v>
      </c>
      <c r="E757" s="37">
        <v>48.145000000000003</v>
      </c>
      <c r="F757" s="37">
        <v>48</v>
      </c>
      <c r="G757" s="37">
        <v>49.545000000000002</v>
      </c>
      <c r="H757" s="7">
        <v>5443280</v>
      </c>
      <c r="I757" s="37">
        <v>265284956.785</v>
      </c>
      <c r="J757" s="37">
        <v>8431507859.6300001</v>
      </c>
    </row>
    <row r="758" spans="1:10" x14ac:dyDescent="0.2">
      <c r="A758" s="36">
        <v>44776</v>
      </c>
      <c r="B758" s="37">
        <v>48.645000000000003</v>
      </c>
      <c r="C758" s="38">
        <v>0.40500000000000103</v>
      </c>
      <c r="D758" s="39">
        <v>8.3955223880597205E-3</v>
      </c>
      <c r="E758" s="37">
        <v>48.284999999999997</v>
      </c>
      <c r="F758" s="37">
        <v>47.86</v>
      </c>
      <c r="G758" s="37">
        <v>49.73</v>
      </c>
      <c r="H758" s="7">
        <v>5484815</v>
      </c>
      <c r="I758" s="37">
        <v>267467686.28</v>
      </c>
      <c r="J758" s="37">
        <v>8696792816.4150009</v>
      </c>
    </row>
    <row r="759" spans="1:10" x14ac:dyDescent="0.2">
      <c r="A759" s="36">
        <v>44775</v>
      </c>
      <c r="B759" s="37">
        <v>48.24</v>
      </c>
      <c r="C759" s="38">
        <v>-0.71000000000000096</v>
      </c>
      <c r="D759" s="39">
        <v>-1.45045965270685E-2</v>
      </c>
      <c r="E759" s="37">
        <v>49</v>
      </c>
      <c r="F759" s="37">
        <v>48.24</v>
      </c>
      <c r="G759" s="37">
        <v>49.284999999999997</v>
      </c>
      <c r="H759" s="7">
        <v>5363885</v>
      </c>
      <c r="I759" s="37">
        <v>260058639.09</v>
      </c>
      <c r="J759" s="37">
        <v>8429325130.1350002</v>
      </c>
    </row>
    <row r="760" spans="1:10" x14ac:dyDescent="0.2">
      <c r="A760" s="36">
        <v>44774</v>
      </c>
      <c r="B760" s="37">
        <v>48.95</v>
      </c>
      <c r="C760" s="38">
        <v>-0.80999999999999495</v>
      </c>
      <c r="D760" s="39">
        <v>-1.6278135048231401E-2</v>
      </c>
      <c r="E760" s="37">
        <v>49.63</v>
      </c>
      <c r="F760" s="37">
        <v>48.95</v>
      </c>
      <c r="G760" s="37">
        <v>50.24</v>
      </c>
      <c r="H760" s="7">
        <v>4625194</v>
      </c>
      <c r="I760" s="37">
        <v>228294417.23500001</v>
      </c>
      <c r="J760" s="37">
        <v>8689383769.2250004</v>
      </c>
    </row>
    <row r="761" spans="1:10" x14ac:dyDescent="0.2">
      <c r="A761" s="36">
        <v>44771</v>
      </c>
      <c r="B761" s="37">
        <v>49.76</v>
      </c>
      <c r="C761" s="38">
        <v>1.6699999999999899</v>
      </c>
      <c r="D761" s="39">
        <v>3.4726554377209298E-2</v>
      </c>
      <c r="E761" s="37">
        <v>48.17</v>
      </c>
      <c r="F761" s="37">
        <v>47.93</v>
      </c>
      <c r="G761" s="37">
        <v>49.965000000000003</v>
      </c>
      <c r="H761" s="7">
        <v>7249813</v>
      </c>
      <c r="I761" s="37">
        <v>358767200.20999998</v>
      </c>
      <c r="J761" s="37">
        <v>8917678186.4599991</v>
      </c>
    </row>
    <row r="762" spans="1:10" x14ac:dyDescent="0.2">
      <c r="A762" s="36">
        <v>44770</v>
      </c>
      <c r="B762" s="37">
        <v>48.09</v>
      </c>
      <c r="C762" s="38">
        <v>-1.65499999999999</v>
      </c>
      <c r="D762" s="39">
        <v>-3.3269675344255602E-2</v>
      </c>
      <c r="E762" s="37">
        <v>49.395000000000003</v>
      </c>
      <c r="F762" s="37">
        <v>47.835000000000001</v>
      </c>
      <c r="G762" s="37">
        <v>49.56</v>
      </c>
      <c r="H762" s="7">
        <v>6537052</v>
      </c>
      <c r="I762" s="37">
        <v>315669393.21499997</v>
      </c>
      <c r="J762" s="37">
        <v>8558910986.25</v>
      </c>
    </row>
    <row r="763" spans="1:10" x14ac:dyDescent="0.2">
      <c r="A763" s="36">
        <v>44769</v>
      </c>
      <c r="B763" s="37">
        <v>49.744999999999997</v>
      </c>
      <c r="C763" s="38">
        <v>0.54499999999999504</v>
      </c>
      <c r="D763" s="39">
        <v>1.1077235772357599E-2</v>
      </c>
      <c r="E763" s="37">
        <v>49.3</v>
      </c>
      <c r="F763" s="37">
        <v>49.05</v>
      </c>
      <c r="G763" s="37">
        <v>49.98</v>
      </c>
      <c r="H763" s="7">
        <v>3628557</v>
      </c>
      <c r="I763" s="37">
        <v>179879689.69999999</v>
      </c>
      <c r="J763" s="37">
        <v>8874580379.4650002</v>
      </c>
    </row>
    <row r="764" spans="1:10" x14ac:dyDescent="0.2">
      <c r="A764" s="36">
        <v>44768</v>
      </c>
      <c r="B764" s="37">
        <v>49.2</v>
      </c>
      <c r="C764" s="38">
        <v>0.100000000000001</v>
      </c>
      <c r="D764" s="39">
        <v>2.0366598778004401E-3</v>
      </c>
      <c r="E764" s="37">
        <v>49.395000000000003</v>
      </c>
      <c r="F764" s="37">
        <v>49.185000000000002</v>
      </c>
      <c r="G764" s="37">
        <v>49.825000000000003</v>
      </c>
      <c r="H764" s="7">
        <v>3976500</v>
      </c>
      <c r="I764" s="37">
        <v>196327748.22499999</v>
      </c>
      <c r="J764" s="37">
        <v>8694700689.7649994</v>
      </c>
    </row>
    <row r="765" spans="1:10" x14ac:dyDescent="0.2">
      <c r="A765" s="36">
        <v>44767</v>
      </c>
      <c r="B765" s="37">
        <v>49.1</v>
      </c>
      <c r="C765" s="38">
        <v>0.56000000000000205</v>
      </c>
      <c r="D765" s="39">
        <v>1.1536876802637E-2</v>
      </c>
      <c r="E765" s="37">
        <v>48.55</v>
      </c>
      <c r="F765" s="37">
        <v>47.85</v>
      </c>
      <c r="G765" s="37">
        <v>49.12</v>
      </c>
      <c r="H765" s="7">
        <v>4106096</v>
      </c>
      <c r="I765" s="37">
        <v>200140500.32499999</v>
      </c>
      <c r="J765" s="37">
        <v>8498372941.54</v>
      </c>
    </row>
    <row r="766" spans="1:10" x14ac:dyDescent="0.2">
      <c r="A766" s="36">
        <v>44764</v>
      </c>
      <c r="B766" s="37">
        <v>48.54</v>
      </c>
      <c r="C766" s="38">
        <v>0.65500000000000103</v>
      </c>
      <c r="D766" s="39">
        <v>1.36786049911246E-2</v>
      </c>
      <c r="E766" s="37">
        <v>47.82</v>
      </c>
      <c r="F766" s="37">
        <v>47.6</v>
      </c>
      <c r="G766" s="37">
        <v>48.634999999999998</v>
      </c>
      <c r="H766" s="7">
        <v>4695108</v>
      </c>
      <c r="I766" s="37">
        <v>226768864.64500001</v>
      </c>
      <c r="J766" s="37">
        <v>8298232441.2150002</v>
      </c>
    </row>
    <row r="767" spans="1:10" x14ac:dyDescent="0.2">
      <c r="A767" s="36">
        <v>44763</v>
      </c>
      <c r="B767" s="37">
        <v>47.884999999999998</v>
      </c>
      <c r="C767" s="38">
        <v>-1.3149999999999999</v>
      </c>
      <c r="D767" s="39">
        <v>-2.6727642276422901E-2</v>
      </c>
      <c r="E767" s="37">
        <v>49.325000000000003</v>
      </c>
      <c r="F767" s="37">
        <v>47.354999999999997</v>
      </c>
      <c r="G767" s="37">
        <v>49.354999999999997</v>
      </c>
      <c r="H767" s="7">
        <v>5268507</v>
      </c>
      <c r="I767" s="37">
        <v>252701521.08500001</v>
      </c>
      <c r="J767" s="37">
        <v>8071463576.5699997</v>
      </c>
    </row>
    <row r="768" spans="1:10" x14ac:dyDescent="0.2">
      <c r="A768" s="36">
        <v>44762</v>
      </c>
      <c r="B768" s="37">
        <v>49.2</v>
      </c>
      <c r="C768" s="38">
        <v>0.100000000000001</v>
      </c>
      <c r="D768" s="39">
        <v>2.0366598778004401E-3</v>
      </c>
      <c r="E768" s="37">
        <v>49.805</v>
      </c>
      <c r="F768" s="37">
        <v>48.82</v>
      </c>
      <c r="G768" s="37">
        <v>49.85</v>
      </c>
      <c r="H768" s="7">
        <v>3485514</v>
      </c>
      <c r="I768" s="37">
        <v>171827834.5</v>
      </c>
      <c r="J768" s="37">
        <v>8324165097.6549997</v>
      </c>
    </row>
    <row r="769" spans="1:10" x14ac:dyDescent="0.2">
      <c r="A769" s="36">
        <v>44761</v>
      </c>
      <c r="B769" s="37">
        <v>49.1</v>
      </c>
      <c r="C769" s="38">
        <v>0.45499999999999802</v>
      </c>
      <c r="D769" s="39">
        <v>9.3534792887243999E-3</v>
      </c>
      <c r="E769" s="37">
        <v>48.48</v>
      </c>
      <c r="F769" s="37">
        <v>48.164999999999999</v>
      </c>
      <c r="G769" s="37">
        <v>49.34</v>
      </c>
      <c r="H769" s="7">
        <v>4245206</v>
      </c>
      <c r="I769" s="37">
        <v>207580979.36500001</v>
      </c>
      <c r="J769" s="37">
        <v>8152337263.1549997</v>
      </c>
    </row>
    <row r="770" spans="1:10" x14ac:dyDescent="0.2">
      <c r="A770" s="36">
        <v>44760</v>
      </c>
      <c r="B770" s="37">
        <v>48.645000000000003</v>
      </c>
      <c r="C770" s="38">
        <v>1.1100000000000101</v>
      </c>
      <c r="D770" s="39">
        <v>2.33512148942886E-2</v>
      </c>
      <c r="E770" s="37">
        <v>48.2</v>
      </c>
      <c r="F770" s="37">
        <v>48.05</v>
      </c>
      <c r="G770" s="37">
        <v>49.34</v>
      </c>
      <c r="H770" s="7">
        <v>3862460</v>
      </c>
      <c r="I770" s="37">
        <v>188273251.21000001</v>
      </c>
      <c r="J770" s="37">
        <v>7944756283.79</v>
      </c>
    </row>
    <row r="771" spans="1:10" x14ac:dyDescent="0.2">
      <c r="A771" s="36">
        <v>44757</v>
      </c>
      <c r="B771" s="37">
        <v>47.534999999999997</v>
      </c>
      <c r="C771" s="38">
        <v>1.4449999999999901</v>
      </c>
      <c r="D771" s="39">
        <v>3.1351703189411897E-2</v>
      </c>
      <c r="E771" s="37">
        <v>46.51</v>
      </c>
      <c r="F771" s="37">
        <v>46.15</v>
      </c>
      <c r="G771" s="37">
        <v>47.83</v>
      </c>
      <c r="H771" s="7">
        <v>5618585</v>
      </c>
      <c r="I771" s="37">
        <v>265771024.875</v>
      </c>
      <c r="J771" s="37">
        <v>7756483032.5799999</v>
      </c>
    </row>
    <row r="772" spans="1:10" x14ac:dyDescent="0.2">
      <c r="A772" s="36">
        <v>44756</v>
      </c>
      <c r="B772" s="37">
        <v>46.09</v>
      </c>
      <c r="C772" s="38">
        <v>-2.2549999999999999</v>
      </c>
      <c r="D772" s="39">
        <v>-4.6643913538111398E-2</v>
      </c>
      <c r="E772" s="37">
        <v>48.47</v>
      </c>
      <c r="F772" s="37">
        <v>45.81</v>
      </c>
      <c r="G772" s="37">
        <v>48.555</v>
      </c>
      <c r="H772" s="7">
        <v>6375847</v>
      </c>
      <c r="I772" s="37">
        <v>296714908.79500002</v>
      </c>
      <c r="J772" s="37">
        <v>7490712007.7049999</v>
      </c>
    </row>
    <row r="773" spans="1:10" x14ac:dyDescent="0.2">
      <c r="A773" s="36">
        <v>44755</v>
      </c>
      <c r="B773" s="37">
        <v>48.344999999999999</v>
      </c>
      <c r="C773" s="38">
        <v>7.9999999999998295E-2</v>
      </c>
      <c r="D773" s="39">
        <v>1.6575157981974201E-3</v>
      </c>
      <c r="E773" s="37">
        <v>48.03</v>
      </c>
      <c r="F773" s="37">
        <v>47.4</v>
      </c>
      <c r="G773" s="37">
        <v>48.72</v>
      </c>
      <c r="H773" s="7">
        <v>4912501</v>
      </c>
      <c r="I773" s="37">
        <v>236545007.41999999</v>
      </c>
      <c r="J773" s="37">
        <v>7787426916.5</v>
      </c>
    </row>
    <row r="774" spans="1:10" x14ac:dyDescent="0.2">
      <c r="A774" s="36">
        <v>44754</v>
      </c>
      <c r="B774" s="37">
        <v>48.265000000000001</v>
      </c>
      <c r="C774" s="38">
        <v>-0.65500000000000103</v>
      </c>
      <c r="D774" s="39">
        <v>-1.33892068683565E-2</v>
      </c>
      <c r="E774" s="37">
        <v>49.115000000000002</v>
      </c>
      <c r="F774" s="37">
        <v>47.85</v>
      </c>
      <c r="G774" s="37">
        <v>49.34</v>
      </c>
      <c r="H774" s="7">
        <v>5045734</v>
      </c>
      <c r="I774" s="37">
        <v>244169697.345</v>
      </c>
      <c r="J774" s="37">
        <v>7550881909.0799999</v>
      </c>
    </row>
    <row r="775" spans="1:10" x14ac:dyDescent="0.2">
      <c r="A775" s="36">
        <v>44753</v>
      </c>
      <c r="B775" s="37">
        <v>48.92</v>
      </c>
      <c r="C775" s="38">
        <v>-0.35000000000000098</v>
      </c>
      <c r="D775" s="39">
        <v>-7.1037142277248101E-3</v>
      </c>
      <c r="E775" s="37">
        <v>48.87</v>
      </c>
      <c r="F775" s="37">
        <v>48.29</v>
      </c>
      <c r="G775" s="37">
        <v>49.4</v>
      </c>
      <c r="H775" s="7">
        <v>3400071</v>
      </c>
      <c r="I775" s="37">
        <v>166195557.27500001</v>
      </c>
      <c r="J775" s="37">
        <v>7795051606.4250002</v>
      </c>
    </row>
    <row r="776" spans="1:10" x14ac:dyDescent="0.2">
      <c r="A776" s="36">
        <v>44750</v>
      </c>
      <c r="B776" s="37">
        <v>49.27</v>
      </c>
      <c r="C776" s="38">
        <v>-0.104999999999997</v>
      </c>
      <c r="D776" s="39">
        <v>-2.1265822784809498E-3</v>
      </c>
      <c r="E776" s="37">
        <v>49.21</v>
      </c>
      <c r="F776" s="37">
        <v>48.755000000000003</v>
      </c>
      <c r="G776" s="37">
        <v>50.28</v>
      </c>
      <c r="H776" s="7">
        <v>4266297</v>
      </c>
      <c r="I776" s="37">
        <v>210431466.78</v>
      </c>
      <c r="J776" s="37">
        <v>7961247163.6999998</v>
      </c>
    </row>
    <row r="777" spans="1:10" x14ac:dyDescent="0.2">
      <c r="A777" s="36">
        <v>44749</v>
      </c>
      <c r="B777" s="37">
        <v>49.375</v>
      </c>
      <c r="C777" s="38">
        <v>1.7350000000000001</v>
      </c>
      <c r="D777" s="39">
        <v>3.6418975650713697E-2</v>
      </c>
      <c r="E777" s="37">
        <v>48.21</v>
      </c>
      <c r="F777" s="37">
        <v>48.195</v>
      </c>
      <c r="G777" s="37">
        <v>49.75</v>
      </c>
      <c r="H777" s="7">
        <v>6977326</v>
      </c>
      <c r="I777" s="37">
        <v>343151748.39499998</v>
      </c>
      <c r="J777" s="37">
        <v>8171678630.4799995</v>
      </c>
    </row>
    <row r="778" spans="1:10" x14ac:dyDescent="0.2">
      <c r="A778" s="36">
        <v>44748</v>
      </c>
      <c r="B778" s="37">
        <v>47.64</v>
      </c>
      <c r="C778" s="38">
        <v>-1.425</v>
      </c>
      <c r="D778" s="39">
        <v>-2.9043106083766399E-2</v>
      </c>
      <c r="E778" s="37">
        <v>49.65</v>
      </c>
      <c r="F778" s="37">
        <v>46.945</v>
      </c>
      <c r="G778" s="37">
        <v>50</v>
      </c>
      <c r="H778" s="7">
        <v>8692108</v>
      </c>
      <c r="I778" s="37">
        <v>417497183.83999997</v>
      </c>
      <c r="J778" s="37">
        <v>7828526882.085</v>
      </c>
    </row>
    <row r="779" spans="1:10" x14ac:dyDescent="0.2">
      <c r="A779" s="36">
        <v>44747</v>
      </c>
      <c r="B779" s="37">
        <v>49.064999999999998</v>
      </c>
      <c r="C779" s="38">
        <v>-3.3650000000000002</v>
      </c>
      <c r="D779" s="39">
        <v>-6.4180812511920704E-2</v>
      </c>
      <c r="E779" s="37">
        <v>52.39</v>
      </c>
      <c r="F779" s="37">
        <v>49.05</v>
      </c>
      <c r="G779" s="37">
        <v>52.42</v>
      </c>
      <c r="H779" s="7">
        <v>6941767</v>
      </c>
      <c r="I779" s="37">
        <v>346601423.98500001</v>
      </c>
      <c r="J779" s="37">
        <v>8246024065.9250002</v>
      </c>
    </row>
    <row r="780" spans="1:10" x14ac:dyDescent="0.2">
      <c r="A780" s="36">
        <v>44746</v>
      </c>
      <c r="B780" s="37">
        <v>52.43</v>
      </c>
      <c r="C780" s="38">
        <v>2.2799999999999998</v>
      </c>
      <c r="D780" s="39">
        <v>4.54636091724826E-2</v>
      </c>
      <c r="E780" s="37">
        <v>51.27</v>
      </c>
      <c r="F780" s="37">
        <v>51.17</v>
      </c>
      <c r="G780" s="37">
        <v>52.43</v>
      </c>
      <c r="H780" s="7">
        <v>5655336</v>
      </c>
      <c r="I780" s="37">
        <v>294441674.42000002</v>
      </c>
      <c r="J780" s="37">
        <v>8592625489.9099998</v>
      </c>
    </row>
    <row r="781" spans="1:10" x14ac:dyDescent="0.2">
      <c r="A781" s="36">
        <v>44743</v>
      </c>
      <c r="B781" s="37">
        <v>50.15</v>
      </c>
      <c r="C781" s="38">
        <v>-0.219999999999999</v>
      </c>
      <c r="D781" s="39">
        <v>-4.36767917411155E-3</v>
      </c>
      <c r="E781" s="37">
        <v>50.25</v>
      </c>
      <c r="F781" s="37">
        <v>49.66</v>
      </c>
      <c r="G781" s="37">
        <v>51.02</v>
      </c>
      <c r="H781" s="7">
        <v>6672745</v>
      </c>
      <c r="I781" s="37">
        <v>335734223.61500001</v>
      </c>
      <c r="J781" s="37">
        <v>8298183815.4899998</v>
      </c>
    </row>
    <row r="782" spans="1:10" x14ac:dyDescent="0.2">
      <c r="A782" s="36">
        <v>44742</v>
      </c>
      <c r="B782" s="37">
        <v>50.37</v>
      </c>
      <c r="C782" s="38">
        <v>-0.59000000000000297</v>
      </c>
      <c r="D782" s="39">
        <v>-1.15777080062795E-2</v>
      </c>
      <c r="E782" s="37">
        <v>50.57</v>
      </c>
      <c r="F782" s="37">
        <v>49.805</v>
      </c>
      <c r="G782" s="37">
        <v>50.99</v>
      </c>
      <c r="H782" s="7">
        <v>7951972</v>
      </c>
      <c r="I782" s="37">
        <v>400606431.62</v>
      </c>
      <c r="J782" s="37">
        <v>8633918039.1049995</v>
      </c>
    </row>
    <row r="783" spans="1:10" x14ac:dyDescent="0.2">
      <c r="A783" s="36">
        <v>44741</v>
      </c>
      <c r="B783" s="37">
        <v>50.96</v>
      </c>
      <c r="C783" s="38">
        <v>0.310000000000002</v>
      </c>
      <c r="D783" s="39">
        <v>6.12043435340577E-3</v>
      </c>
      <c r="E783" s="37">
        <v>51</v>
      </c>
      <c r="F783" s="37">
        <v>50.65</v>
      </c>
      <c r="G783" s="37">
        <v>52.01</v>
      </c>
      <c r="H783" s="7">
        <v>6183440</v>
      </c>
      <c r="I783" s="37">
        <v>316844176.29000002</v>
      </c>
      <c r="J783" s="37">
        <v>9034524470.7250004</v>
      </c>
    </row>
    <row r="784" spans="1:10" x14ac:dyDescent="0.2">
      <c r="A784" s="36">
        <v>44740</v>
      </c>
      <c r="B784" s="37">
        <v>50.65</v>
      </c>
      <c r="C784" s="38">
        <v>0.64999999999999902</v>
      </c>
      <c r="D784" s="39">
        <v>1.2999999999999999E-2</v>
      </c>
      <c r="E784" s="37">
        <v>50.6</v>
      </c>
      <c r="F784" s="37">
        <v>50.51</v>
      </c>
      <c r="G784" s="37">
        <v>51.37</v>
      </c>
      <c r="H784" s="7">
        <v>5344547</v>
      </c>
      <c r="I784" s="37">
        <v>271907516.81999999</v>
      </c>
      <c r="J784" s="37">
        <v>8717680294.4349995</v>
      </c>
    </row>
    <row r="785" spans="1:10" x14ac:dyDescent="0.2">
      <c r="A785" s="36">
        <v>44739</v>
      </c>
      <c r="B785" s="37">
        <v>50</v>
      </c>
      <c r="C785" s="38">
        <v>0.44500000000000001</v>
      </c>
      <c r="D785" s="39">
        <v>8.9799212995661393E-3</v>
      </c>
      <c r="E785" s="37">
        <v>49.365000000000002</v>
      </c>
      <c r="F785" s="37">
        <v>49.28</v>
      </c>
      <c r="G785" s="37">
        <v>50.45</v>
      </c>
      <c r="H785" s="7">
        <v>5031536</v>
      </c>
      <c r="I785" s="37">
        <v>251502800.78</v>
      </c>
      <c r="J785" s="37">
        <v>8445772777.6149998</v>
      </c>
    </row>
    <row r="786" spans="1:10" x14ac:dyDescent="0.2">
      <c r="A786" s="36">
        <v>44736</v>
      </c>
      <c r="B786" s="37">
        <v>49.555</v>
      </c>
      <c r="C786" s="38">
        <v>1.46</v>
      </c>
      <c r="D786" s="39">
        <v>3.0356585923692701E-2</v>
      </c>
      <c r="E786" s="37">
        <v>47.555</v>
      </c>
      <c r="F786" s="37">
        <v>47.505000000000003</v>
      </c>
      <c r="G786" s="37">
        <v>49.784999999999997</v>
      </c>
      <c r="H786" s="7">
        <v>6726853</v>
      </c>
      <c r="I786" s="37">
        <v>328521097.505</v>
      </c>
      <c r="J786" s="37">
        <v>8194269976.835</v>
      </c>
    </row>
    <row r="787" spans="1:10" x14ac:dyDescent="0.2">
      <c r="A787" s="36">
        <v>44735</v>
      </c>
      <c r="B787" s="37">
        <v>48.094999999999999</v>
      </c>
      <c r="C787" s="38">
        <v>-0.95000000000000295</v>
      </c>
      <c r="D787" s="39">
        <v>-1.9369966357426899E-2</v>
      </c>
      <c r="E787" s="37">
        <v>48.865000000000002</v>
      </c>
      <c r="F787" s="37">
        <v>48.085000000000001</v>
      </c>
      <c r="G787" s="37">
        <v>49.86</v>
      </c>
      <c r="H787" s="7">
        <v>6561491</v>
      </c>
      <c r="I787" s="37">
        <v>318814924.52499998</v>
      </c>
      <c r="J787" s="37">
        <v>7865748879.3299999</v>
      </c>
    </row>
    <row r="788" spans="1:10" x14ac:dyDescent="0.2">
      <c r="A788" s="36">
        <v>44734</v>
      </c>
      <c r="B788" s="37">
        <v>49.045000000000002</v>
      </c>
      <c r="C788" s="38">
        <v>-1.4550000000000001</v>
      </c>
      <c r="D788" s="39">
        <v>-2.8811881188118799E-2</v>
      </c>
      <c r="E788" s="37">
        <v>49.5</v>
      </c>
      <c r="F788" s="37">
        <v>48.195</v>
      </c>
      <c r="G788" s="37">
        <v>49.68</v>
      </c>
      <c r="H788" s="7">
        <v>6997764</v>
      </c>
      <c r="I788" s="37">
        <v>342723856.11500001</v>
      </c>
      <c r="J788" s="37">
        <v>8184563803.8549995</v>
      </c>
    </row>
    <row r="789" spans="1:10" x14ac:dyDescent="0.2">
      <c r="A789" s="36">
        <v>44733</v>
      </c>
      <c r="B789" s="37">
        <v>50.5</v>
      </c>
      <c r="C789" s="38">
        <v>0.25</v>
      </c>
      <c r="D789" s="39">
        <v>4.97512437810945E-3</v>
      </c>
      <c r="E789" s="37">
        <v>50.19</v>
      </c>
      <c r="F789" s="37">
        <v>49.88</v>
      </c>
      <c r="G789" s="37">
        <v>50.99</v>
      </c>
      <c r="H789" s="7">
        <v>5380452</v>
      </c>
      <c r="I789" s="37">
        <v>271955771.42500001</v>
      </c>
      <c r="J789" s="37">
        <v>8527287659.9700003</v>
      </c>
    </row>
    <row r="790" spans="1:10" x14ac:dyDescent="0.2">
      <c r="A790" s="36">
        <v>44732</v>
      </c>
      <c r="B790" s="37">
        <v>50.25</v>
      </c>
      <c r="C790" s="38">
        <v>0.90999999999999703</v>
      </c>
      <c r="D790" s="39">
        <v>1.8443453587353002E-2</v>
      </c>
      <c r="E790" s="37">
        <v>49.42</v>
      </c>
      <c r="F790" s="37">
        <v>49.015000000000001</v>
      </c>
      <c r="G790" s="37">
        <v>50.69</v>
      </c>
      <c r="H790" s="7">
        <v>6026167</v>
      </c>
      <c r="I790" s="37">
        <v>301912191.30500001</v>
      </c>
      <c r="J790" s="37">
        <v>8255331888.5450001</v>
      </c>
    </row>
    <row r="791" spans="1:10" x14ac:dyDescent="0.2">
      <c r="A791" s="36">
        <v>44729</v>
      </c>
      <c r="B791" s="37">
        <v>49.34</v>
      </c>
      <c r="C791" s="38">
        <v>-2.63</v>
      </c>
      <c r="D791" s="39">
        <v>-5.06061189147584E-2</v>
      </c>
      <c r="E791" s="37">
        <v>52</v>
      </c>
      <c r="F791" s="37">
        <v>49.34</v>
      </c>
      <c r="G791" s="37">
        <v>52.14</v>
      </c>
      <c r="H791" s="7">
        <v>16928170</v>
      </c>
      <c r="I791" s="37">
        <v>850427982.88999999</v>
      </c>
      <c r="J791" s="37">
        <v>7953419697.2399998</v>
      </c>
    </row>
    <row r="792" spans="1:10" x14ac:dyDescent="0.2">
      <c r="A792" s="36">
        <v>44728</v>
      </c>
      <c r="B792" s="37">
        <v>51.97</v>
      </c>
      <c r="C792" s="38">
        <v>-1.56</v>
      </c>
      <c r="D792" s="39">
        <v>-2.9142536895198998E-2</v>
      </c>
      <c r="E792" s="37">
        <v>53.55</v>
      </c>
      <c r="F792" s="37">
        <v>51.23</v>
      </c>
      <c r="G792" s="37">
        <v>53.76</v>
      </c>
      <c r="H792" s="7">
        <v>7330449</v>
      </c>
      <c r="I792" s="37">
        <v>382013135.63999999</v>
      </c>
      <c r="J792" s="37">
        <v>8803847680.1299992</v>
      </c>
    </row>
    <row r="793" spans="1:10" x14ac:dyDescent="0.2">
      <c r="A793" s="36">
        <v>44727</v>
      </c>
      <c r="B793" s="37">
        <v>53.53</v>
      </c>
      <c r="C793" s="38">
        <v>-0.54999999999999705</v>
      </c>
      <c r="D793" s="39">
        <v>-1.01701183431952E-2</v>
      </c>
      <c r="E793" s="37">
        <v>54.28</v>
      </c>
      <c r="F793" s="37">
        <v>53.06</v>
      </c>
      <c r="G793" s="37">
        <v>54.4</v>
      </c>
      <c r="H793" s="7">
        <v>7704110</v>
      </c>
      <c r="I793" s="37">
        <v>413244147.13999999</v>
      </c>
      <c r="J793" s="37">
        <v>9185860815.7700005</v>
      </c>
    </row>
    <row r="794" spans="1:10" x14ac:dyDescent="0.2">
      <c r="A794" s="36">
        <v>44726</v>
      </c>
      <c r="B794" s="37">
        <v>54.08</v>
      </c>
      <c r="C794" s="38">
        <v>0.72999999999999698</v>
      </c>
      <c r="D794" s="39">
        <v>1.36832239925023E-2</v>
      </c>
      <c r="E794" s="37">
        <v>53.82</v>
      </c>
      <c r="F794" s="37">
        <v>53.27</v>
      </c>
      <c r="G794" s="37">
        <v>54.96</v>
      </c>
      <c r="H794" s="7">
        <v>6886090</v>
      </c>
      <c r="I794" s="37">
        <v>372285057.52999997</v>
      </c>
      <c r="J794" s="37">
        <v>9599104962.9099998</v>
      </c>
    </row>
    <row r="795" spans="1:10" x14ac:dyDescent="0.2">
      <c r="A795" s="36">
        <v>44725</v>
      </c>
      <c r="B795" s="37">
        <v>53.35</v>
      </c>
      <c r="C795" s="38">
        <v>-1.1499999999999999</v>
      </c>
      <c r="D795" s="39">
        <v>-2.1100917431192599E-2</v>
      </c>
      <c r="E795" s="37">
        <v>53.57</v>
      </c>
      <c r="F795" s="37">
        <v>52.92</v>
      </c>
      <c r="G795" s="37">
        <v>54.45</v>
      </c>
      <c r="H795" s="7">
        <v>7799410</v>
      </c>
      <c r="I795" s="37">
        <v>418069533.22000003</v>
      </c>
      <c r="J795" s="37">
        <v>9226819905.3799992</v>
      </c>
    </row>
    <row r="796" spans="1:10" x14ac:dyDescent="0.2">
      <c r="A796" s="36">
        <v>44722</v>
      </c>
      <c r="B796" s="37">
        <v>54.5</v>
      </c>
      <c r="C796" s="38">
        <v>-1.21</v>
      </c>
      <c r="D796" s="39">
        <v>-2.1719619457907E-2</v>
      </c>
      <c r="E796" s="37">
        <v>55.76</v>
      </c>
      <c r="F796" s="37">
        <v>54.5</v>
      </c>
      <c r="G796" s="37">
        <v>55.94</v>
      </c>
      <c r="H796" s="7">
        <v>7594810</v>
      </c>
      <c r="I796" s="37">
        <v>416963060.91000003</v>
      </c>
      <c r="J796" s="37">
        <v>9644889438.6000004</v>
      </c>
    </row>
    <row r="797" spans="1:10" x14ac:dyDescent="0.2">
      <c r="A797" s="36">
        <v>44721</v>
      </c>
      <c r="B797" s="37">
        <v>55.71</v>
      </c>
      <c r="C797" s="38">
        <v>-0.81000000000000205</v>
      </c>
      <c r="D797" s="39">
        <v>-1.4331210191082799E-2</v>
      </c>
      <c r="E797" s="37">
        <v>56.77</v>
      </c>
      <c r="F797" s="37">
        <v>55.71</v>
      </c>
      <c r="G797" s="37">
        <v>57.41</v>
      </c>
      <c r="H797" s="7">
        <v>6628185</v>
      </c>
      <c r="I797" s="37">
        <v>372394066.86000001</v>
      </c>
      <c r="J797" s="37">
        <v>10061852499.51</v>
      </c>
    </row>
    <row r="798" spans="1:10" x14ac:dyDescent="0.2">
      <c r="A798" s="36">
        <v>44720</v>
      </c>
      <c r="B798" s="37">
        <v>56.52</v>
      </c>
      <c r="C798" s="38">
        <v>0.81000000000000205</v>
      </c>
      <c r="D798" s="39">
        <v>1.4539579967689901E-2</v>
      </c>
      <c r="E798" s="37">
        <v>55.99</v>
      </c>
      <c r="F798" s="37">
        <v>55.81</v>
      </c>
      <c r="G798" s="37">
        <v>56.64</v>
      </c>
      <c r="H798" s="7">
        <v>6888933</v>
      </c>
      <c r="I798" s="37">
        <v>387971384.92000002</v>
      </c>
      <c r="J798" s="37">
        <v>10434246566.370001</v>
      </c>
    </row>
    <row r="799" spans="1:10" x14ac:dyDescent="0.2">
      <c r="A799" s="36">
        <v>44719</v>
      </c>
      <c r="B799" s="37">
        <v>55.71</v>
      </c>
      <c r="C799" s="38">
        <v>0.219999999999999</v>
      </c>
      <c r="D799" s="39">
        <v>3.9646783204180698E-3</v>
      </c>
      <c r="E799" s="37">
        <v>55.55</v>
      </c>
      <c r="F799" s="37">
        <v>55.15</v>
      </c>
      <c r="G799" s="37">
        <v>55.78</v>
      </c>
      <c r="H799" s="7">
        <v>4925987</v>
      </c>
      <c r="I799" s="37">
        <v>273867817.63</v>
      </c>
      <c r="J799" s="37">
        <v>10046275181.450001</v>
      </c>
    </row>
    <row r="800" spans="1:10" x14ac:dyDescent="0.2">
      <c r="A800" s="36">
        <v>44718</v>
      </c>
      <c r="B800" s="37">
        <v>55.49</v>
      </c>
      <c r="C800" s="38">
        <v>1.01000000000001</v>
      </c>
      <c r="D800" s="39">
        <v>1.8538913362702001E-2</v>
      </c>
      <c r="E800" s="37">
        <v>55</v>
      </c>
      <c r="F800" s="37">
        <v>54.84</v>
      </c>
      <c r="G800" s="37">
        <v>55.74</v>
      </c>
      <c r="H800" s="7">
        <v>4635253</v>
      </c>
      <c r="I800" s="37">
        <v>257044336.63</v>
      </c>
      <c r="J800" s="37">
        <v>9772407363.8199997</v>
      </c>
    </row>
    <row r="801" spans="1:10" x14ac:dyDescent="0.2">
      <c r="A801" s="36">
        <v>44715</v>
      </c>
      <c r="B801" s="37">
        <v>54.48</v>
      </c>
      <c r="C801" s="38">
        <v>0.309999999999995</v>
      </c>
      <c r="D801" s="39">
        <v>5.7227247553995799E-3</v>
      </c>
      <c r="E801" s="37">
        <v>54.38</v>
      </c>
      <c r="F801" s="37">
        <v>53.96</v>
      </c>
      <c r="G801" s="37">
        <v>54.63</v>
      </c>
      <c r="H801" s="7">
        <v>3146284</v>
      </c>
      <c r="I801" s="37">
        <v>170915351.15000001</v>
      </c>
      <c r="J801" s="37">
        <v>9515363027.1900005</v>
      </c>
    </row>
    <row r="802" spans="1:10" x14ac:dyDescent="0.2">
      <c r="A802" s="36">
        <v>44714</v>
      </c>
      <c r="B802" s="37">
        <v>54.17</v>
      </c>
      <c r="C802" s="38">
        <v>5.0000000000004298E-2</v>
      </c>
      <c r="D802" s="39">
        <v>9.23872875092466E-4</v>
      </c>
      <c r="E802" s="37">
        <v>54.15</v>
      </c>
      <c r="F802" s="37">
        <v>53.23</v>
      </c>
      <c r="G802" s="37">
        <v>54.27</v>
      </c>
      <c r="H802" s="7">
        <v>4883491</v>
      </c>
      <c r="I802" s="37">
        <v>263244155.80000001</v>
      </c>
      <c r="J802" s="37">
        <v>9344447676.0400009</v>
      </c>
    </row>
    <row r="803" spans="1:10" x14ac:dyDescent="0.2">
      <c r="A803" s="36">
        <v>44713</v>
      </c>
      <c r="B803" s="37">
        <v>54.12</v>
      </c>
      <c r="C803" s="38">
        <v>-1.47000000000001</v>
      </c>
      <c r="D803" s="39">
        <v>-2.6443604964921898E-2</v>
      </c>
      <c r="E803" s="37">
        <v>55.19</v>
      </c>
      <c r="F803" s="37">
        <v>54.12</v>
      </c>
      <c r="G803" s="37">
        <v>55.75</v>
      </c>
      <c r="H803" s="7">
        <v>6996945</v>
      </c>
      <c r="I803" s="37">
        <v>380792524.86000001</v>
      </c>
      <c r="J803" s="37">
        <v>9081203520.2399998</v>
      </c>
    </row>
    <row r="804" spans="1:10" x14ac:dyDescent="0.2">
      <c r="A804" s="36">
        <v>44712</v>
      </c>
      <c r="B804" s="37">
        <v>55.59</v>
      </c>
      <c r="C804" s="38">
        <v>0.41000000000000397</v>
      </c>
      <c r="D804" s="39">
        <v>7.4302283436028203E-3</v>
      </c>
      <c r="E804" s="37">
        <v>55.38</v>
      </c>
      <c r="F804" s="37">
        <v>55.09</v>
      </c>
      <c r="G804" s="37">
        <v>55.98</v>
      </c>
      <c r="H804" s="7">
        <v>12431159</v>
      </c>
      <c r="I804" s="37">
        <v>691041986.85000002</v>
      </c>
      <c r="J804" s="37">
        <v>9461996045.1000004</v>
      </c>
    </row>
    <row r="805" spans="1:10" x14ac:dyDescent="0.2">
      <c r="A805" s="36">
        <v>44711</v>
      </c>
      <c r="B805" s="37">
        <v>55.18</v>
      </c>
      <c r="C805" s="38">
        <v>0.29999999999999699</v>
      </c>
      <c r="D805" s="39">
        <v>5.4664723032069396E-3</v>
      </c>
      <c r="E805" s="37">
        <v>54.8</v>
      </c>
      <c r="F805" s="37">
        <v>54.6</v>
      </c>
      <c r="G805" s="37">
        <v>55.52</v>
      </c>
      <c r="H805" s="7">
        <v>4780314</v>
      </c>
      <c r="I805" s="37">
        <v>263351998.78</v>
      </c>
      <c r="J805" s="37">
        <v>8770954058.25</v>
      </c>
    </row>
    <row r="806" spans="1:10" x14ac:dyDescent="0.2">
      <c r="A806" s="36">
        <v>44708</v>
      </c>
      <c r="B806" s="37">
        <v>54.88</v>
      </c>
      <c r="C806" s="38">
        <v>-0.239999999999995</v>
      </c>
      <c r="D806" s="39">
        <v>-4.3541364296080303E-3</v>
      </c>
      <c r="E806" s="37">
        <v>55.16</v>
      </c>
      <c r="F806" s="37">
        <v>54.34</v>
      </c>
      <c r="G806" s="37">
        <v>55.48</v>
      </c>
      <c r="H806" s="7">
        <v>6085373</v>
      </c>
      <c r="I806" s="37">
        <v>333547459.25999999</v>
      </c>
      <c r="J806" s="37">
        <v>8507602059.4700003</v>
      </c>
    </row>
    <row r="807" spans="1:10" x14ac:dyDescent="0.2">
      <c r="A807" s="36">
        <v>44707</v>
      </c>
      <c r="B807" s="37">
        <v>55.12</v>
      </c>
      <c r="C807" s="38">
        <v>1.1699999999999899</v>
      </c>
      <c r="D807" s="39">
        <v>2.1686746987951699E-2</v>
      </c>
      <c r="E807" s="37">
        <v>54.29</v>
      </c>
      <c r="F807" s="37">
        <v>54.28</v>
      </c>
      <c r="G807" s="37">
        <v>55.2</v>
      </c>
      <c r="H807" s="7">
        <v>6201292</v>
      </c>
      <c r="I807" s="37">
        <v>340285447.51999998</v>
      </c>
      <c r="J807" s="37">
        <v>8841149518.7299995</v>
      </c>
    </row>
    <row r="808" spans="1:10" x14ac:dyDescent="0.2">
      <c r="A808" s="36">
        <v>44706</v>
      </c>
      <c r="B808" s="37">
        <v>53.95</v>
      </c>
      <c r="C808" s="38">
        <v>1.5</v>
      </c>
      <c r="D808" s="39">
        <v>2.8598665395614901E-2</v>
      </c>
      <c r="E808" s="37">
        <v>52.99</v>
      </c>
      <c r="F808" s="37">
        <v>52.79</v>
      </c>
      <c r="G808" s="37">
        <v>54.7</v>
      </c>
      <c r="H808" s="7">
        <v>8414560</v>
      </c>
      <c r="I808" s="37">
        <v>453937312.92000002</v>
      </c>
      <c r="J808" s="37">
        <v>8500864071.21</v>
      </c>
    </row>
    <row r="809" spans="1:10" x14ac:dyDescent="0.2">
      <c r="A809" s="36">
        <v>44705</v>
      </c>
      <c r="B809" s="37">
        <v>52.45</v>
      </c>
      <c r="C809" s="38">
        <v>-0.83999999999999597</v>
      </c>
      <c r="D809" s="39">
        <v>-1.5762807280915701E-2</v>
      </c>
      <c r="E809" s="37">
        <v>52.5</v>
      </c>
      <c r="F809" s="37">
        <v>52.22</v>
      </c>
      <c r="G809" s="37">
        <v>52.98</v>
      </c>
      <c r="H809" s="7">
        <v>5431602</v>
      </c>
      <c r="I809" s="37">
        <v>285214481.83999997</v>
      </c>
      <c r="J809" s="37">
        <v>8046926758.29</v>
      </c>
    </row>
    <row r="810" spans="1:10" x14ac:dyDescent="0.2">
      <c r="A810" s="36">
        <v>44704</v>
      </c>
      <c r="B810" s="37">
        <v>53.29</v>
      </c>
      <c r="C810" s="38">
        <v>1.58</v>
      </c>
      <c r="D810" s="39">
        <v>3.0555018371688201E-2</v>
      </c>
      <c r="E810" s="37">
        <v>52.5</v>
      </c>
      <c r="F810" s="37">
        <v>52.18</v>
      </c>
      <c r="G810" s="37">
        <v>53.29</v>
      </c>
      <c r="H810" s="7">
        <v>7359549</v>
      </c>
      <c r="I810" s="37">
        <v>390053349.60000002</v>
      </c>
      <c r="J810" s="37">
        <v>8332141240.1300001</v>
      </c>
    </row>
    <row r="811" spans="1:10" x14ac:dyDescent="0.2">
      <c r="A811" s="36">
        <v>44701</v>
      </c>
      <c r="B811" s="37">
        <v>51.71</v>
      </c>
      <c r="C811" s="38">
        <v>0.18</v>
      </c>
      <c r="D811" s="39">
        <v>3.4931108092373301E-3</v>
      </c>
      <c r="E811" s="37">
        <v>52.3</v>
      </c>
      <c r="F811" s="37">
        <v>51.32</v>
      </c>
      <c r="G811" s="37">
        <v>52.58</v>
      </c>
      <c r="H811" s="7">
        <v>6462269</v>
      </c>
      <c r="I811" s="37">
        <v>336333912.82999998</v>
      </c>
      <c r="J811" s="37">
        <v>7942087890.5299997</v>
      </c>
    </row>
    <row r="812" spans="1:10" x14ac:dyDescent="0.2">
      <c r="A812" s="36">
        <v>44700</v>
      </c>
      <c r="B812" s="37">
        <v>51.53</v>
      </c>
      <c r="C812" s="38">
        <v>-0.64999999999999902</v>
      </c>
      <c r="D812" s="39">
        <v>-1.2456880030663101E-2</v>
      </c>
      <c r="E812" s="37">
        <v>52.06</v>
      </c>
      <c r="F812" s="37">
        <v>51.06</v>
      </c>
      <c r="G812" s="37">
        <v>52.49</v>
      </c>
      <c r="H812" s="7">
        <v>5656368</v>
      </c>
      <c r="I812" s="37">
        <v>291405351.88</v>
      </c>
      <c r="J812" s="37">
        <v>7605753977.6999998</v>
      </c>
    </row>
    <row r="813" spans="1:10" x14ac:dyDescent="0.2">
      <c r="A813" s="36">
        <v>44699</v>
      </c>
      <c r="B813" s="37">
        <v>52.18</v>
      </c>
      <c r="C813" s="38">
        <v>-0.149999999999999</v>
      </c>
      <c r="D813" s="39">
        <v>-2.86642461303265E-3</v>
      </c>
      <c r="E813" s="37">
        <v>51.93</v>
      </c>
      <c r="F813" s="37">
        <v>51.91</v>
      </c>
      <c r="G813" s="37">
        <v>53.13</v>
      </c>
      <c r="H813" s="7">
        <v>5409262</v>
      </c>
      <c r="I813" s="37">
        <v>284236875.00999999</v>
      </c>
      <c r="J813" s="37">
        <v>7897159329.5799999</v>
      </c>
    </row>
    <row r="814" spans="1:10" x14ac:dyDescent="0.2">
      <c r="A814" s="36">
        <v>44698</v>
      </c>
      <c r="B814" s="37">
        <v>52.33</v>
      </c>
      <c r="C814" s="38">
        <v>0.619999999999997</v>
      </c>
      <c r="D814" s="39">
        <v>1.19899439180042E-2</v>
      </c>
      <c r="E814" s="37">
        <v>52</v>
      </c>
      <c r="F814" s="37">
        <v>51.82</v>
      </c>
      <c r="G814" s="37">
        <v>52.83</v>
      </c>
      <c r="H814" s="7">
        <v>7078811</v>
      </c>
      <c r="I814" s="37">
        <v>370432991.26999998</v>
      </c>
      <c r="J814" s="37">
        <v>8181396204.5900002</v>
      </c>
    </row>
    <row r="815" spans="1:10" x14ac:dyDescent="0.2">
      <c r="A815" s="36">
        <v>44697</v>
      </c>
      <c r="B815" s="37">
        <v>51.71</v>
      </c>
      <c r="C815" s="38">
        <v>0.630000000000003</v>
      </c>
      <c r="D815" s="39">
        <v>1.2333594361785501E-2</v>
      </c>
      <c r="E815" s="37">
        <v>50.67</v>
      </c>
      <c r="F815" s="37">
        <v>50.52</v>
      </c>
      <c r="G815" s="37">
        <v>52</v>
      </c>
      <c r="H815" s="7">
        <v>6645780</v>
      </c>
      <c r="I815" s="37">
        <v>343230933.32999998</v>
      </c>
      <c r="J815" s="37">
        <v>7810963213.3199997</v>
      </c>
    </row>
    <row r="816" spans="1:10" x14ac:dyDescent="0.2">
      <c r="A816" s="36">
        <v>44694</v>
      </c>
      <c r="B816" s="37">
        <v>51.08</v>
      </c>
      <c r="C816" s="38">
        <v>1.71</v>
      </c>
      <c r="D816" s="39">
        <v>3.4636418877861098E-2</v>
      </c>
      <c r="E816" s="37">
        <v>50.65</v>
      </c>
      <c r="F816" s="37">
        <v>50.1</v>
      </c>
      <c r="G816" s="37">
        <v>51.33</v>
      </c>
      <c r="H816" s="7">
        <v>7967412</v>
      </c>
      <c r="I816" s="37">
        <v>405363432.55000001</v>
      </c>
      <c r="J816" s="37">
        <v>7467732279.9899998</v>
      </c>
    </row>
    <row r="817" spans="1:10" x14ac:dyDescent="0.2">
      <c r="A817" s="36">
        <v>44693</v>
      </c>
      <c r="B817" s="37">
        <v>49.37</v>
      </c>
      <c r="C817" s="38">
        <v>-0.98000000000000398</v>
      </c>
      <c r="D817" s="39">
        <v>-1.9463753723932602E-2</v>
      </c>
      <c r="E817" s="37">
        <v>49.625</v>
      </c>
      <c r="F817" s="37">
        <v>49.17</v>
      </c>
      <c r="G817" s="37">
        <v>50.5</v>
      </c>
      <c r="H817" s="7">
        <v>7785862</v>
      </c>
      <c r="I817" s="37">
        <v>386301009.72500002</v>
      </c>
      <c r="J817" s="37">
        <v>7062368847.4399996</v>
      </c>
    </row>
    <row r="818" spans="1:10" x14ac:dyDescent="0.2">
      <c r="A818" s="36">
        <v>44692</v>
      </c>
      <c r="B818" s="37">
        <v>50.35</v>
      </c>
      <c r="C818" s="38">
        <v>2.2050000000000001</v>
      </c>
      <c r="D818" s="39">
        <v>4.5799148405857297E-2</v>
      </c>
      <c r="E818" s="37">
        <v>48.395000000000003</v>
      </c>
      <c r="F818" s="37">
        <v>48.395000000000003</v>
      </c>
      <c r="G818" s="37">
        <v>50.35</v>
      </c>
      <c r="H818" s="7">
        <v>8797325</v>
      </c>
      <c r="I818" s="37">
        <v>438643204.65499997</v>
      </c>
      <c r="J818" s="37">
        <v>7448669857.165</v>
      </c>
    </row>
    <row r="819" spans="1:10" x14ac:dyDescent="0.2">
      <c r="A819" s="36">
        <v>44691</v>
      </c>
      <c r="B819" s="37">
        <v>48.145000000000003</v>
      </c>
      <c r="C819" s="38">
        <v>1.00000000000051E-2</v>
      </c>
      <c r="D819" s="39">
        <v>2.077490391608E-4</v>
      </c>
      <c r="E819" s="37">
        <v>48</v>
      </c>
      <c r="F819" s="37">
        <v>47.375</v>
      </c>
      <c r="G819" s="37">
        <v>48.97</v>
      </c>
      <c r="H819" s="7">
        <v>5848216</v>
      </c>
      <c r="I819" s="37">
        <v>282121243.68000001</v>
      </c>
      <c r="J819" s="37">
        <v>7010026652.5100002</v>
      </c>
    </row>
    <row r="820" spans="1:10" x14ac:dyDescent="0.2">
      <c r="A820" s="36">
        <v>44690</v>
      </c>
      <c r="B820" s="37">
        <v>48.134999999999998</v>
      </c>
      <c r="C820" s="38">
        <v>-2.4649999999999999</v>
      </c>
      <c r="D820" s="39">
        <v>-4.8715415019762898E-2</v>
      </c>
      <c r="E820" s="37">
        <v>50.68</v>
      </c>
      <c r="F820" s="37">
        <v>48.04</v>
      </c>
      <c r="G820" s="37">
        <v>50.9</v>
      </c>
      <c r="H820" s="7">
        <v>7183004</v>
      </c>
      <c r="I820" s="37">
        <v>352000688.86000001</v>
      </c>
      <c r="J820" s="37">
        <v>6727905408.8299999</v>
      </c>
    </row>
    <row r="821" spans="1:10" x14ac:dyDescent="0.2">
      <c r="A821" s="36">
        <v>44687</v>
      </c>
      <c r="B821" s="37">
        <v>50.6</v>
      </c>
      <c r="C821" s="38">
        <v>1.085</v>
      </c>
      <c r="D821" s="39">
        <v>2.19125517519944E-2</v>
      </c>
      <c r="E821" s="37">
        <v>49.515000000000001</v>
      </c>
      <c r="F821" s="37">
        <v>49.44</v>
      </c>
      <c r="G821" s="37">
        <v>51.04</v>
      </c>
      <c r="H821" s="7">
        <v>9701008</v>
      </c>
      <c r="I821" s="37">
        <v>490363028.47000003</v>
      </c>
      <c r="J821" s="37">
        <v>7079906097.6899996</v>
      </c>
    </row>
    <row r="822" spans="1:10" x14ac:dyDescent="0.2">
      <c r="A822" s="36">
        <v>44686</v>
      </c>
      <c r="B822" s="37">
        <v>49.515000000000001</v>
      </c>
      <c r="C822" s="38">
        <v>0.68999999999999795</v>
      </c>
      <c r="D822" s="39">
        <v>1.41321044546851E-2</v>
      </c>
      <c r="E822" s="37">
        <v>49.62</v>
      </c>
      <c r="F822" s="37">
        <v>49.31</v>
      </c>
      <c r="G822" s="37">
        <v>50.3</v>
      </c>
      <c r="H822" s="7">
        <v>8170451</v>
      </c>
      <c r="I822" s="37">
        <v>406172575.53500003</v>
      </c>
      <c r="J822" s="37">
        <v>6589543069.2200003</v>
      </c>
    </row>
    <row r="823" spans="1:10" x14ac:dyDescent="0.2">
      <c r="A823" s="36">
        <v>44685</v>
      </c>
      <c r="B823" s="37">
        <v>48.825000000000003</v>
      </c>
      <c r="C823" s="38">
        <v>2.5000000000005702E-2</v>
      </c>
      <c r="D823" s="39">
        <v>5.1229508196733002E-4</v>
      </c>
      <c r="E823" s="37">
        <v>48.76</v>
      </c>
      <c r="F823" s="37">
        <v>48.695</v>
      </c>
      <c r="G823" s="37">
        <v>49.674999999999997</v>
      </c>
      <c r="H823" s="7">
        <v>6933231</v>
      </c>
      <c r="I823" s="37">
        <v>340948965.69499999</v>
      </c>
      <c r="J823" s="37">
        <v>6183370493.6850004</v>
      </c>
    </row>
    <row r="824" spans="1:10" x14ac:dyDescent="0.2">
      <c r="A824" s="36">
        <v>44684</v>
      </c>
      <c r="B824" s="37">
        <v>48.8</v>
      </c>
      <c r="C824" s="38">
        <v>1.82</v>
      </c>
      <c r="D824" s="39">
        <v>3.8739889314601997E-2</v>
      </c>
      <c r="E824" s="37">
        <v>47.35</v>
      </c>
      <c r="F824" s="37">
        <v>46.58</v>
      </c>
      <c r="G824" s="37">
        <v>48.8</v>
      </c>
      <c r="H824" s="7">
        <v>7052181</v>
      </c>
      <c r="I824" s="37">
        <v>339712870.85000002</v>
      </c>
      <c r="J824" s="37">
        <v>5842421527.9899998</v>
      </c>
    </row>
    <row r="825" spans="1:10" x14ac:dyDescent="0.2">
      <c r="A825" s="36">
        <v>44683</v>
      </c>
      <c r="B825" s="37">
        <v>46.98</v>
      </c>
      <c r="C825" s="38">
        <v>-0.24500000000000499</v>
      </c>
      <c r="D825" s="39">
        <v>-5.1879301217576399E-3</v>
      </c>
      <c r="E825" s="37">
        <v>46.854999999999997</v>
      </c>
      <c r="F825" s="37">
        <v>46.55</v>
      </c>
      <c r="G825" s="37">
        <v>47.594999999999999</v>
      </c>
      <c r="H825" s="7">
        <v>5828178</v>
      </c>
      <c r="I825" s="37">
        <v>273695230.50999999</v>
      </c>
      <c r="J825" s="37">
        <v>5502708657.1400003</v>
      </c>
    </row>
    <row r="826" spans="1:10" x14ac:dyDescent="0.2">
      <c r="A826" s="36">
        <v>44680</v>
      </c>
      <c r="B826" s="37">
        <v>47.225000000000001</v>
      </c>
      <c r="C826" s="38">
        <v>0.44500000000000001</v>
      </c>
      <c r="D826" s="39">
        <v>9.5126122274476303E-3</v>
      </c>
      <c r="E826" s="37">
        <v>47.45</v>
      </c>
      <c r="F826" s="37">
        <v>46.67</v>
      </c>
      <c r="G826" s="37">
        <v>47.55</v>
      </c>
      <c r="H826" s="7">
        <v>6109500</v>
      </c>
      <c r="I826" s="37">
        <v>288372763.875</v>
      </c>
      <c r="J826" s="37">
        <v>5776403887.6499996</v>
      </c>
    </row>
    <row r="827" spans="1:10" x14ac:dyDescent="0.2">
      <c r="A827" s="36">
        <v>44679</v>
      </c>
      <c r="B827" s="37">
        <v>46.78</v>
      </c>
      <c r="C827" s="38">
        <v>1.65</v>
      </c>
      <c r="D827" s="39">
        <v>3.6561045867493903E-2</v>
      </c>
      <c r="E827" s="37">
        <v>45.314999999999998</v>
      </c>
      <c r="F827" s="37">
        <v>45.244999999999997</v>
      </c>
      <c r="G827" s="37">
        <v>47.09</v>
      </c>
      <c r="H827" s="7">
        <v>7544258</v>
      </c>
      <c r="I827" s="37">
        <v>351492615.69999999</v>
      </c>
      <c r="J827" s="37">
        <v>5488031123.7749996</v>
      </c>
    </row>
    <row r="828" spans="1:10" x14ac:dyDescent="0.2">
      <c r="A828" s="36">
        <v>44678</v>
      </c>
      <c r="B828" s="37">
        <v>45.13</v>
      </c>
      <c r="C828" s="38">
        <v>0.375</v>
      </c>
      <c r="D828" s="39">
        <v>8.3789520723941396E-3</v>
      </c>
      <c r="E828" s="37">
        <v>44.755000000000003</v>
      </c>
      <c r="F828" s="37">
        <v>44.55</v>
      </c>
      <c r="G828" s="37">
        <v>45.55</v>
      </c>
      <c r="H828" s="7">
        <v>6046151</v>
      </c>
      <c r="I828" s="37">
        <v>272178525.38999999</v>
      </c>
      <c r="J828" s="37">
        <v>5136538508.0749998</v>
      </c>
    </row>
    <row r="829" spans="1:10" x14ac:dyDescent="0.2">
      <c r="A829" s="36">
        <v>44677</v>
      </c>
      <c r="B829" s="37">
        <v>44.755000000000003</v>
      </c>
      <c r="C829" s="38">
        <v>0.72500000000000098</v>
      </c>
      <c r="D829" s="39">
        <v>1.6466045877810601E-2</v>
      </c>
      <c r="E829" s="37">
        <v>45.21</v>
      </c>
      <c r="F829" s="37">
        <v>44.005000000000003</v>
      </c>
      <c r="G829" s="37">
        <v>45.45</v>
      </c>
      <c r="H829" s="7">
        <v>7962378</v>
      </c>
      <c r="I829" s="37">
        <v>354985333.42000002</v>
      </c>
      <c r="J829" s="37">
        <v>4864359982.6850004</v>
      </c>
    </row>
    <row r="830" spans="1:10" x14ac:dyDescent="0.2">
      <c r="A830" s="36">
        <v>44676</v>
      </c>
      <c r="B830" s="37">
        <v>44.03</v>
      </c>
      <c r="C830" s="38">
        <v>-1.84</v>
      </c>
      <c r="D830" s="39">
        <v>-4.0113363854370997E-2</v>
      </c>
      <c r="E830" s="37">
        <v>45</v>
      </c>
      <c r="F830" s="37">
        <v>44.03</v>
      </c>
      <c r="G830" s="37">
        <v>45.185000000000002</v>
      </c>
      <c r="H830" s="7">
        <v>7062909</v>
      </c>
      <c r="I830" s="37">
        <v>313707531.125</v>
      </c>
      <c r="J830" s="37">
        <v>4509374649.2650003</v>
      </c>
    </row>
    <row r="831" spans="1:10" x14ac:dyDescent="0.2">
      <c r="A831" s="36">
        <v>44673</v>
      </c>
      <c r="B831" s="37">
        <v>45.87</v>
      </c>
      <c r="C831" s="38">
        <v>-1.28</v>
      </c>
      <c r="D831" s="39">
        <v>-2.7147401908801699E-2</v>
      </c>
      <c r="E831" s="37">
        <v>46.445</v>
      </c>
      <c r="F831" s="37">
        <v>45.814999999999998</v>
      </c>
      <c r="G831" s="37">
        <v>46.534999999999997</v>
      </c>
      <c r="H831" s="7">
        <v>5622015</v>
      </c>
      <c r="I831" s="37">
        <v>258716566.41</v>
      </c>
      <c r="J831" s="37">
        <v>4823082180.3900003</v>
      </c>
    </row>
    <row r="832" spans="1:10" x14ac:dyDescent="0.2">
      <c r="A832" s="36">
        <v>44672</v>
      </c>
      <c r="B832" s="37">
        <v>47.15</v>
      </c>
      <c r="C832" s="38">
        <v>0.115000000000002</v>
      </c>
      <c r="D832" s="39">
        <v>2.4449877750611698E-3</v>
      </c>
      <c r="E832" s="37">
        <v>47.92</v>
      </c>
      <c r="F832" s="37">
        <v>46.975000000000001</v>
      </c>
      <c r="G832" s="37">
        <v>47.975000000000001</v>
      </c>
      <c r="H832" s="7">
        <v>6047792</v>
      </c>
      <c r="I832" s="37">
        <v>286038290.06</v>
      </c>
      <c r="J832" s="37">
        <v>5081798746.8000002</v>
      </c>
    </row>
    <row r="833" spans="1:10" x14ac:dyDescent="0.2">
      <c r="A833" s="36">
        <v>44671</v>
      </c>
      <c r="B833" s="37">
        <v>47.034999999999997</v>
      </c>
      <c r="C833" s="38">
        <v>-0.310000000000002</v>
      </c>
      <c r="D833" s="39">
        <v>-6.5476819093885797E-3</v>
      </c>
      <c r="E833" s="37">
        <v>47.395000000000003</v>
      </c>
      <c r="F833" s="37">
        <v>46.784999999999997</v>
      </c>
      <c r="G833" s="37">
        <v>47.475000000000001</v>
      </c>
      <c r="H833" s="7">
        <v>5094582</v>
      </c>
      <c r="I833" s="37">
        <v>239572744.17500001</v>
      </c>
      <c r="J833" s="37">
        <v>4795760456.7399998</v>
      </c>
    </row>
    <row r="834" spans="1:10" x14ac:dyDescent="0.2">
      <c r="A834" s="36">
        <v>44670</v>
      </c>
      <c r="B834" s="37">
        <v>47.344999999999999</v>
      </c>
      <c r="C834" s="38">
        <v>0.65500000000000103</v>
      </c>
      <c r="D834" s="39">
        <v>1.4028699935746399E-2</v>
      </c>
      <c r="E834" s="37">
        <v>47.075000000000003</v>
      </c>
      <c r="F834" s="37">
        <v>46.945</v>
      </c>
      <c r="G834" s="37">
        <v>48.384999999999998</v>
      </c>
      <c r="H834" s="7">
        <v>5924175</v>
      </c>
      <c r="I834" s="37">
        <v>282151968.51999998</v>
      </c>
      <c r="J834" s="37">
        <v>5035333200.915</v>
      </c>
    </row>
    <row r="835" spans="1:10" x14ac:dyDescent="0.2">
      <c r="A835" s="36">
        <v>44665</v>
      </c>
      <c r="B835" s="37">
        <v>46.69</v>
      </c>
      <c r="C835" s="38">
        <v>-0.29500000000000198</v>
      </c>
      <c r="D835" s="39">
        <v>-6.2785995530488803E-3</v>
      </c>
      <c r="E835" s="37">
        <v>46.825000000000003</v>
      </c>
      <c r="F835" s="37">
        <v>46.29</v>
      </c>
      <c r="G835" s="37">
        <v>47</v>
      </c>
      <c r="H835" s="7">
        <v>4758738</v>
      </c>
      <c r="I835" s="37">
        <v>222003868.065</v>
      </c>
      <c r="J835" s="37">
        <v>4753181232.3950005</v>
      </c>
    </row>
    <row r="836" spans="1:10" x14ac:dyDescent="0.2">
      <c r="A836" s="36">
        <v>44664</v>
      </c>
      <c r="B836" s="37">
        <v>46.984999999999999</v>
      </c>
      <c r="C836" s="38">
        <v>0.56000000000000205</v>
      </c>
      <c r="D836" s="39">
        <v>1.20624663435649E-2</v>
      </c>
      <c r="E836" s="37">
        <v>46.325000000000003</v>
      </c>
      <c r="F836" s="37">
        <v>46.295000000000002</v>
      </c>
      <c r="G836" s="37">
        <v>47.4</v>
      </c>
      <c r="H836" s="7">
        <v>5133546</v>
      </c>
      <c r="I836" s="37">
        <v>241362148.69999999</v>
      </c>
      <c r="J836" s="37">
        <v>4975185100.46</v>
      </c>
    </row>
    <row r="837" spans="1:10" x14ac:dyDescent="0.2">
      <c r="A837" s="36">
        <v>44663</v>
      </c>
      <c r="B837" s="37">
        <v>46.424999999999997</v>
      </c>
      <c r="C837" s="38">
        <v>-0.20000000000000301</v>
      </c>
      <c r="D837" s="39">
        <v>-4.2895442359249898E-3</v>
      </c>
      <c r="E837" s="37">
        <v>46.26</v>
      </c>
      <c r="F837" s="37">
        <v>45.81</v>
      </c>
      <c r="G837" s="37">
        <v>46.67</v>
      </c>
      <c r="H837" s="7">
        <v>5575258</v>
      </c>
      <c r="I837" s="37">
        <v>258130712.53999999</v>
      </c>
      <c r="J837" s="37">
        <v>4733822951.7600002</v>
      </c>
    </row>
    <row r="838" spans="1:10" x14ac:dyDescent="0.2">
      <c r="A838" s="36">
        <v>44662</v>
      </c>
      <c r="B838" s="37">
        <v>46.625</v>
      </c>
      <c r="C838" s="38">
        <v>0.96500000000000297</v>
      </c>
      <c r="D838" s="39">
        <v>2.11344721857206E-2</v>
      </c>
      <c r="E838" s="37">
        <v>45.64</v>
      </c>
      <c r="F838" s="37">
        <v>45.64</v>
      </c>
      <c r="G838" s="37">
        <v>47.26</v>
      </c>
      <c r="H838" s="7">
        <v>6022190</v>
      </c>
      <c r="I838" s="37">
        <v>281375214.77499998</v>
      </c>
      <c r="J838" s="37">
        <v>4991953664.3000002</v>
      </c>
    </row>
    <row r="839" spans="1:10" x14ac:dyDescent="0.2">
      <c r="A839" s="36">
        <v>44659</v>
      </c>
      <c r="B839" s="37">
        <v>45.66</v>
      </c>
      <c r="C839" s="38">
        <v>0.75</v>
      </c>
      <c r="D839" s="39">
        <v>1.6700066800267199E-2</v>
      </c>
      <c r="E839" s="37">
        <v>45.28</v>
      </c>
      <c r="F839" s="37">
        <v>45.12</v>
      </c>
      <c r="G839" s="37">
        <v>45.85</v>
      </c>
      <c r="H839" s="7">
        <v>5623325</v>
      </c>
      <c r="I839" s="37">
        <v>256333599.405</v>
      </c>
      <c r="J839" s="37">
        <v>4710578449.5249996</v>
      </c>
    </row>
    <row r="840" spans="1:10" x14ac:dyDescent="0.2">
      <c r="A840" s="36">
        <v>44658</v>
      </c>
      <c r="B840" s="37">
        <v>44.91</v>
      </c>
      <c r="C840" s="38">
        <v>-0.74000000000000199</v>
      </c>
      <c r="D840" s="39">
        <v>-1.6210295728368102E-2</v>
      </c>
      <c r="E840" s="37">
        <v>45.16</v>
      </c>
      <c r="F840" s="37">
        <v>44.73</v>
      </c>
      <c r="G840" s="37">
        <v>45.91</v>
      </c>
      <c r="H840" s="7">
        <v>6334970</v>
      </c>
      <c r="I840" s="37">
        <v>285535123.86500001</v>
      </c>
      <c r="J840" s="37">
        <v>4454244850.1199999</v>
      </c>
    </row>
    <row r="841" spans="1:10" x14ac:dyDescent="0.2">
      <c r="A841" s="36">
        <v>44657</v>
      </c>
      <c r="B841" s="37">
        <v>45.65</v>
      </c>
      <c r="C841" s="38">
        <v>-0.64999999999999902</v>
      </c>
      <c r="D841" s="39">
        <v>-1.4038876889848799E-2</v>
      </c>
      <c r="E841" s="37">
        <v>45.76</v>
      </c>
      <c r="F841" s="37">
        <v>45.284999999999997</v>
      </c>
      <c r="G841" s="37">
        <v>46.23</v>
      </c>
      <c r="H841" s="7">
        <v>6068545</v>
      </c>
      <c r="I841" s="37">
        <v>277249680.08499998</v>
      </c>
      <c r="J841" s="37">
        <v>4739779973.9849997</v>
      </c>
    </row>
    <row r="842" spans="1:10" x14ac:dyDescent="0.2">
      <c r="A842" s="36">
        <v>44656</v>
      </c>
      <c r="B842" s="37">
        <v>46.3</v>
      </c>
      <c r="C842" s="38">
        <v>-0.34500000000000602</v>
      </c>
      <c r="D842" s="39">
        <v>-7.3962911351700298E-3</v>
      </c>
      <c r="E842" s="37">
        <v>47</v>
      </c>
      <c r="F842" s="37">
        <v>45.704999999999998</v>
      </c>
      <c r="G842" s="37">
        <v>47.06</v>
      </c>
      <c r="H842" s="7">
        <v>5262056</v>
      </c>
      <c r="I842" s="37">
        <v>243484136.90000001</v>
      </c>
      <c r="J842" s="37">
        <v>5017029654.0699997</v>
      </c>
    </row>
    <row r="843" spans="1:10" x14ac:dyDescent="0.2">
      <c r="A843" s="36">
        <v>44655</v>
      </c>
      <c r="B843" s="37">
        <v>46.645000000000003</v>
      </c>
      <c r="C843" s="38">
        <v>-0.109999999999999</v>
      </c>
      <c r="D843" s="39">
        <v>-2.3526895519195702E-3</v>
      </c>
      <c r="E843" s="37">
        <v>47.215000000000003</v>
      </c>
      <c r="F843" s="37">
        <v>46.17</v>
      </c>
      <c r="G843" s="37">
        <v>47.274999999999999</v>
      </c>
      <c r="H843" s="7">
        <v>4690279</v>
      </c>
      <c r="I843" s="37">
        <v>219029414.80500001</v>
      </c>
      <c r="J843" s="37">
        <v>5260513790.9700003</v>
      </c>
    </row>
    <row r="844" spans="1:10" x14ac:dyDescent="0.2">
      <c r="A844" s="36">
        <v>44652</v>
      </c>
      <c r="B844" s="37">
        <v>46.755000000000003</v>
      </c>
      <c r="C844" s="38">
        <v>0.72500000000000098</v>
      </c>
      <c r="D844" s="39">
        <v>1.5750597436454499E-2</v>
      </c>
      <c r="E844" s="37">
        <v>45.965000000000003</v>
      </c>
      <c r="F844" s="37">
        <v>45.64</v>
      </c>
      <c r="G844" s="37">
        <v>46.975000000000001</v>
      </c>
      <c r="H844" s="7">
        <v>6071152</v>
      </c>
      <c r="I844" s="37">
        <v>283201511.85000002</v>
      </c>
      <c r="J844" s="37">
        <v>5479543205.7749996</v>
      </c>
    </row>
    <row r="845" spans="1:10" x14ac:dyDescent="0.2">
      <c r="A845" s="36">
        <v>44651</v>
      </c>
      <c r="B845" s="37">
        <v>46.03</v>
      </c>
      <c r="C845" s="38">
        <v>-0.93500000000000205</v>
      </c>
      <c r="D845" s="39">
        <v>-1.9908442457149001E-2</v>
      </c>
      <c r="E845" s="37">
        <v>46.435000000000002</v>
      </c>
      <c r="F845" s="37">
        <v>45.91</v>
      </c>
      <c r="G845" s="37">
        <v>46.81</v>
      </c>
      <c r="H845" s="7">
        <v>6495026</v>
      </c>
      <c r="I845" s="37">
        <v>300152237.93000001</v>
      </c>
      <c r="J845" s="37">
        <v>5196341693.9250002</v>
      </c>
    </row>
    <row r="846" spans="1:10" x14ac:dyDescent="0.2">
      <c r="A846" s="36">
        <v>44650</v>
      </c>
      <c r="B846" s="37">
        <v>46.965000000000003</v>
      </c>
      <c r="C846" s="38">
        <v>1.155</v>
      </c>
      <c r="D846" s="39">
        <v>2.52128356254093E-2</v>
      </c>
      <c r="E846" s="37">
        <v>46.365000000000002</v>
      </c>
      <c r="F846" s="37">
        <v>46.15</v>
      </c>
      <c r="G846" s="37">
        <v>47.21</v>
      </c>
      <c r="H846" s="7">
        <v>6483258</v>
      </c>
      <c r="I846" s="37">
        <v>304202792.495</v>
      </c>
      <c r="J846" s="37">
        <v>5496493931.8549995</v>
      </c>
    </row>
    <row r="847" spans="1:10" x14ac:dyDescent="0.2">
      <c r="A847" s="36">
        <v>44649</v>
      </c>
      <c r="B847" s="37">
        <v>45.81</v>
      </c>
      <c r="C847" s="38">
        <v>-0.87999999999999501</v>
      </c>
      <c r="D847" s="39">
        <v>-1.8847718997643901E-2</v>
      </c>
      <c r="E847" s="37">
        <v>46.914999999999999</v>
      </c>
      <c r="F847" s="37">
        <v>45.43</v>
      </c>
      <c r="G847" s="37">
        <v>47.875</v>
      </c>
      <c r="H847" s="7">
        <v>9838729</v>
      </c>
      <c r="I847" s="37">
        <v>455301794.93000001</v>
      </c>
      <c r="J847" s="37">
        <v>5192291139.3599997</v>
      </c>
    </row>
    <row r="848" spans="1:10" x14ac:dyDescent="0.2">
      <c r="A848" s="36">
        <v>44648</v>
      </c>
      <c r="B848" s="37">
        <v>46.69</v>
      </c>
      <c r="C848" s="38">
        <v>-0.91000000000000403</v>
      </c>
      <c r="D848" s="39">
        <v>-1.91176470588236E-2</v>
      </c>
      <c r="E848" s="37">
        <v>47.055</v>
      </c>
      <c r="F848" s="37">
        <v>46.69</v>
      </c>
      <c r="G848" s="37">
        <v>48.36</v>
      </c>
      <c r="H848" s="7">
        <v>7343974</v>
      </c>
      <c r="I848" s="37">
        <v>346769666.41000003</v>
      </c>
      <c r="J848" s="37">
        <v>5647592934.29</v>
      </c>
    </row>
    <row r="849" spans="1:10" x14ac:dyDescent="0.2">
      <c r="A849" s="36">
        <v>44645</v>
      </c>
      <c r="B849" s="37">
        <v>47.6</v>
      </c>
      <c r="C849" s="38">
        <v>0.91499999999999904</v>
      </c>
      <c r="D849" s="39">
        <v>1.9599443075934399E-2</v>
      </c>
      <c r="E849" s="37">
        <v>46.5</v>
      </c>
      <c r="F849" s="37">
        <v>45.884999999999998</v>
      </c>
      <c r="G849" s="37">
        <v>47.615000000000002</v>
      </c>
      <c r="H849" s="7">
        <v>6296989</v>
      </c>
      <c r="I849" s="37">
        <v>296625365.82499999</v>
      </c>
      <c r="J849" s="37">
        <v>5994362600.6999998</v>
      </c>
    </row>
    <row r="850" spans="1:10" x14ac:dyDescent="0.2">
      <c r="A850" s="36">
        <v>44644</v>
      </c>
      <c r="B850" s="37">
        <v>46.685000000000002</v>
      </c>
      <c r="C850" s="38">
        <v>0.35000000000000098</v>
      </c>
      <c r="D850" s="39">
        <v>7.5536851192403503E-3</v>
      </c>
      <c r="E850" s="37">
        <v>46.4</v>
      </c>
      <c r="F850" s="37">
        <v>46.37</v>
      </c>
      <c r="G850" s="37">
        <v>47.435000000000002</v>
      </c>
      <c r="H850" s="7">
        <v>7239142</v>
      </c>
      <c r="I850" s="37">
        <v>339497293.37</v>
      </c>
      <c r="J850" s="37">
        <v>5697737234.875</v>
      </c>
    </row>
    <row r="851" spans="1:10" x14ac:dyDescent="0.2">
      <c r="A851" s="36">
        <v>44643</v>
      </c>
      <c r="B851" s="37">
        <v>46.335000000000001</v>
      </c>
      <c r="C851" s="38">
        <v>0.35500000000000398</v>
      </c>
      <c r="D851" s="39">
        <v>7.72074815137025E-3</v>
      </c>
      <c r="E851" s="37">
        <v>45.6</v>
      </c>
      <c r="F851" s="37">
        <v>45.6</v>
      </c>
      <c r="G851" s="37">
        <v>46.45</v>
      </c>
      <c r="H851" s="7">
        <v>6638858</v>
      </c>
      <c r="I851" s="37">
        <v>306533305.25999999</v>
      </c>
      <c r="J851" s="37">
        <v>5358239941.5050001</v>
      </c>
    </row>
    <row r="852" spans="1:10" x14ac:dyDescent="0.2">
      <c r="A852" s="36">
        <v>44642</v>
      </c>
      <c r="B852" s="37">
        <v>45.98</v>
      </c>
      <c r="C852" s="38">
        <v>0.20499999999999799</v>
      </c>
      <c r="D852" s="39">
        <v>4.4784270890223504E-3</v>
      </c>
      <c r="E852" s="37">
        <v>46</v>
      </c>
      <c r="F852" s="37">
        <v>45.685000000000002</v>
      </c>
      <c r="G852" s="37">
        <v>46.25</v>
      </c>
      <c r="H852" s="7">
        <v>9074292</v>
      </c>
      <c r="I852" s="37">
        <v>417036653.16000003</v>
      </c>
      <c r="J852" s="37">
        <v>5051706636.2449999</v>
      </c>
    </row>
    <row r="853" spans="1:10" x14ac:dyDescent="0.2">
      <c r="A853" s="36">
        <v>44641</v>
      </c>
      <c r="B853" s="37">
        <v>45.774999999999999</v>
      </c>
      <c r="C853" s="38">
        <v>0.26999999999999602</v>
      </c>
      <c r="D853" s="39">
        <v>5.9334139105591899E-3</v>
      </c>
      <c r="E853" s="37">
        <v>45.68</v>
      </c>
      <c r="F853" s="37">
        <v>45.634999999999998</v>
      </c>
      <c r="G853" s="37">
        <v>46.38</v>
      </c>
      <c r="H853" s="7">
        <v>7544828</v>
      </c>
      <c r="I853" s="37">
        <v>346684368.64499998</v>
      </c>
      <c r="J853" s="37">
        <v>4634669983.085</v>
      </c>
    </row>
    <row r="854" spans="1:10" x14ac:dyDescent="0.2">
      <c r="A854" s="36">
        <v>44638</v>
      </c>
      <c r="B854" s="37">
        <v>45.505000000000003</v>
      </c>
      <c r="C854" s="38">
        <v>-0.50499999999999501</v>
      </c>
      <c r="D854" s="39">
        <v>-1.0975874809823901E-2</v>
      </c>
      <c r="E854" s="37">
        <v>45.78</v>
      </c>
      <c r="F854" s="37">
        <v>44.96</v>
      </c>
      <c r="G854" s="37">
        <v>46.09</v>
      </c>
      <c r="H854" s="7">
        <v>20405549</v>
      </c>
      <c r="I854" s="37">
        <v>928167460.09500003</v>
      </c>
      <c r="J854" s="37">
        <v>4287985614.4400001</v>
      </c>
    </row>
    <row r="855" spans="1:10" x14ac:dyDescent="0.2">
      <c r="A855" s="36">
        <v>44637</v>
      </c>
      <c r="B855" s="37">
        <v>46.01</v>
      </c>
      <c r="C855" s="38">
        <v>0.46999999999999897</v>
      </c>
      <c r="D855" s="39">
        <v>1.0320597277119E-2</v>
      </c>
      <c r="E855" s="37">
        <v>45.615000000000002</v>
      </c>
      <c r="F855" s="37">
        <v>45.414999999999999</v>
      </c>
      <c r="G855" s="37">
        <v>46.225000000000001</v>
      </c>
      <c r="H855" s="7">
        <v>9187133</v>
      </c>
      <c r="I855" s="37">
        <v>421960879.51999998</v>
      </c>
      <c r="J855" s="37">
        <v>5216153074.5349998</v>
      </c>
    </row>
    <row r="856" spans="1:10" x14ac:dyDescent="0.2">
      <c r="A856" s="36">
        <v>44636</v>
      </c>
      <c r="B856" s="37">
        <v>45.54</v>
      </c>
      <c r="C856" s="38">
        <v>-0.21500000000000299</v>
      </c>
      <c r="D856" s="39">
        <v>-4.6989400065567304E-3</v>
      </c>
      <c r="E856" s="37">
        <v>46.09</v>
      </c>
      <c r="F856" s="37">
        <v>45.305</v>
      </c>
      <c r="G856" s="37">
        <v>46.51</v>
      </c>
      <c r="H856" s="7">
        <v>9554064</v>
      </c>
      <c r="I856" s="37">
        <v>436676505.85000002</v>
      </c>
      <c r="J856" s="37">
        <v>4794192195.0150003</v>
      </c>
    </row>
    <row r="857" spans="1:10" x14ac:dyDescent="0.2">
      <c r="A857" s="36">
        <v>44635</v>
      </c>
      <c r="B857" s="37">
        <v>45.755000000000003</v>
      </c>
      <c r="C857" s="38">
        <v>5.0000000000025597E-3</v>
      </c>
      <c r="D857" s="39">
        <v>1.09289617486395E-4</v>
      </c>
      <c r="E857" s="37">
        <v>45.094999999999999</v>
      </c>
      <c r="F857" s="37">
        <v>44.335000000000001</v>
      </c>
      <c r="G857" s="37">
        <v>45.8</v>
      </c>
      <c r="H857" s="7">
        <v>9011242</v>
      </c>
      <c r="I857" s="37">
        <v>406782144.32499999</v>
      </c>
      <c r="J857" s="37">
        <v>5230868700.8649998</v>
      </c>
    </row>
    <row r="858" spans="1:10" x14ac:dyDescent="0.2">
      <c r="A858" s="36">
        <v>44634</v>
      </c>
      <c r="B858" s="37">
        <v>45.75</v>
      </c>
      <c r="C858" s="38">
        <v>0.15999999999999701</v>
      </c>
      <c r="D858" s="39">
        <v>3.5095415661328499E-3</v>
      </c>
      <c r="E858" s="37">
        <v>45.875</v>
      </c>
      <c r="F858" s="37">
        <v>45.405000000000001</v>
      </c>
      <c r="G858" s="37">
        <v>46.344999999999999</v>
      </c>
      <c r="H858" s="7">
        <v>7542301</v>
      </c>
      <c r="I858" s="37">
        <v>345808989.565</v>
      </c>
      <c r="J858" s="37">
        <v>4824086556.54</v>
      </c>
    </row>
    <row r="859" spans="1:10" x14ac:dyDescent="0.2">
      <c r="A859" s="36">
        <v>44631</v>
      </c>
      <c r="B859" s="37">
        <v>45.59</v>
      </c>
      <c r="C859" s="38">
        <v>-0.109999999999999</v>
      </c>
      <c r="D859" s="39">
        <v>-2.4070021881837998E-3</v>
      </c>
      <c r="E859" s="37">
        <v>46.35</v>
      </c>
      <c r="F859" s="37">
        <v>45.52</v>
      </c>
      <c r="G859" s="37">
        <v>46.564999999999998</v>
      </c>
      <c r="H859" s="7">
        <v>10974577</v>
      </c>
      <c r="I859" s="37">
        <v>502977761.16500002</v>
      </c>
      <c r="J859" s="37">
        <v>4478277566.9750004</v>
      </c>
    </row>
    <row r="860" spans="1:10" x14ac:dyDescent="0.2">
      <c r="A860" s="36">
        <v>44630</v>
      </c>
      <c r="B860" s="37">
        <v>45.7</v>
      </c>
      <c r="C860" s="38">
        <v>-0.52499999999999902</v>
      </c>
      <c r="D860" s="39">
        <v>-1.1357490535424499E-2</v>
      </c>
      <c r="E860" s="37">
        <v>46.2</v>
      </c>
      <c r="F860" s="37">
        <v>45.38</v>
      </c>
      <c r="G860" s="37">
        <v>46.82</v>
      </c>
      <c r="H860" s="7">
        <v>12006495</v>
      </c>
      <c r="I860" s="37">
        <v>550715172.20500004</v>
      </c>
      <c r="J860" s="37">
        <v>4981255328.1400003</v>
      </c>
    </row>
    <row r="861" spans="1:10" x14ac:dyDescent="0.2">
      <c r="A861" s="36">
        <v>44629</v>
      </c>
      <c r="B861" s="37">
        <v>46.225000000000001</v>
      </c>
      <c r="C861" s="38">
        <v>0.49000000000000199</v>
      </c>
      <c r="D861" s="39">
        <v>1.07138952662075E-2</v>
      </c>
      <c r="E861" s="37">
        <v>46.21</v>
      </c>
      <c r="F861" s="37">
        <v>45.484999999999999</v>
      </c>
      <c r="G861" s="37">
        <v>46.77</v>
      </c>
      <c r="H861" s="7">
        <v>14321264</v>
      </c>
      <c r="I861" s="37">
        <v>659825916.64999998</v>
      </c>
      <c r="J861" s="37">
        <v>5531970500.3450003</v>
      </c>
    </row>
    <row r="862" spans="1:10" x14ac:dyDescent="0.2">
      <c r="A862" s="36">
        <v>44628</v>
      </c>
      <c r="B862" s="37">
        <v>45.734999999999999</v>
      </c>
      <c r="C862" s="38">
        <v>0.84499999999999897</v>
      </c>
      <c r="D862" s="39">
        <v>1.8823791490309601E-2</v>
      </c>
      <c r="E862" s="37">
        <v>45.085000000000001</v>
      </c>
      <c r="F862" s="37">
        <v>44.945</v>
      </c>
      <c r="G862" s="37">
        <v>46.52</v>
      </c>
      <c r="H862" s="7">
        <v>14726942</v>
      </c>
      <c r="I862" s="37">
        <v>674585810.99000001</v>
      </c>
      <c r="J862" s="37">
        <v>4872144583.6949997</v>
      </c>
    </row>
    <row r="863" spans="1:10" x14ac:dyDescent="0.2">
      <c r="A863" s="36">
        <v>44627</v>
      </c>
      <c r="B863" s="37">
        <v>44.89</v>
      </c>
      <c r="C863" s="38">
        <v>0.39000000000000101</v>
      </c>
      <c r="D863" s="39">
        <v>8.7640449438202393E-3</v>
      </c>
      <c r="E863" s="37">
        <v>43.965000000000003</v>
      </c>
      <c r="F863" s="37">
        <v>43.6</v>
      </c>
      <c r="G863" s="37">
        <v>45.49</v>
      </c>
      <c r="H863" s="7">
        <v>13924706</v>
      </c>
      <c r="I863" s="37">
        <v>621654630.76999998</v>
      </c>
      <c r="J863" s="37">
        <v>4197558772.7049999</v>
      </c>
    </row>
    <row r="864" spans="1:10" x14ac:dyDescent="0.2">
      <c r="A864" s="36">
        <v>44624</v>
      </c>
      <c r="B864" s="37">
        <v>44.5</v>
      </c>
      <c r="C864" s="38">
        <v>-1.675</v>
      </c>
      <c r="D864" s="39">
        <v>-3.6275040606388698E-2</v>
      </c>
      <c r="E864" s="37">
        <v>45.88</v>
      </c>
      <c r="F864" s="37">
        <v>44.28</v>
      </c>
      <c r="G864" s="37">
        <v>46.055</v>
      </c>
      <c r="H864" s="7">
        <v>10794060</v>
      </c>
      <c r="I864" s="37">
        <v>483381103.48000002</v>
      </c>
      <c r="J864" s="37">
        <v>3575904141.9349999</v>
      </c>
    </row>
    <row r="865" spans="1:10" x14ac:dyDescent="0.2">
      <c r="A865" s="36">
        <v>44623</v>
      </c>
      <c r="B865" s="37">
        <v>46.174999999999997</v>
      </c>
      <c r="C865" s="38">
        <v>-1.8</v>
      </c>
      <c r="D865" s="39">
        <v>-3.7519541427827097E-2</v>
      </c>
      <c r="E865" s="37">
        <v>48.46</v>
      </c>
      <c r="F865" s="37">
        <v>46.174999999999997</v>
      </c>
      <c r="G865" s="37">
        <v>49.005000000000003</v>
      </c>
      <c r="H865" s="7">
        <v>10922562</v>
      </c>
      <c r="I865" s="37">
        <v>516487865.26499999</v>
      </c>
      <c r="J865" s="37">
        <v>4059285245.415</v>
      </c>
    </row>
    <row r="866" spans="1:10" x14ac:dyDescent="0.2">
      <c r="A866" s="36">
        <v>44622</v>
      </c>
      <c r="B866" s="37">
        <v>47.975000000000001</v>
      </c>
      <c r="C866" s="38">
        <v>3.625</v>
      </c>
      <c r="D866" s="39">
        <v>8.17361894024803E-2</v>
      </c>
      <c r="E866" s="37">
        <v>44.36</v>
      </c>
      <c r="F866" s="37">
        <v>44.274999999999999</v>
      </c>
      <c r="G866" s="37">
        <v>48</v>
      </c>
      <c r="H866" s="7">
        <v>19496825</v>
      </c>
      <c r="I866" s="37">
        <v>918084504.04499996</v>
      </c>
      <c r="J866" s="37">
        <v>4575773110.6800003</v>
      </c>
    </row>
    <row r="867" spans="1:10" x14ac:dyDescent="0.2">
      <c r="A867" s="36">
        <v>44621</v>
      </c>
      <c r="B867" s="37">
        <v>44.35</v>
      </c>
      <c r="C867" s="38">
        <v>-1.24</v>
      </c>
      <c r="D867" s="39">
        <v>-2.71989471375302E-2</v>
      </c>
      <c r="E867" s="37">
        <v>45.86</v>
      </c>
      <c r="F867" s="37">
        <v>43.97</v>
      </c>
      <c r="G867" s="37">
        <v>46.21</v>
      </c>
      <c r="H867" s="7">
        <v>14935059</v>
      </c>
      <c r="I867" s="37">
        <v>667214291.47500002</v>
      </c>
      <c r="J867" s="37">
        <v>3657688606.6350002</v>
      </c>
    </row>
    <row r="868" spans="1:10" x14ac:dyDescent="0.2">
      <c r="A868" s="36">
        <v>44620</v>
      </c>
      <c r="B868" s="37">
        <v>45.59</v>
      </c>
      <c r="C868" s="38">
        <v>-2.68</v>
      </c>
      <c r="D868" s="39">
        <v>-5.55210275533458E-2</v>
      </c>
      <c r="E868" s="37">
        <v>47.1</v>
      </c>
      <c r="F868" s="37">
        <v>44.75</v>
      </c>
      <c r="G868" s="37">
        <v>47.13</v>
      </c>
      <c r="H868" s="7">
        <v>17814292</v>
      </c>
      <c r="I868" s="37">
        <v>811930624.33500004</v>
      </c>
      <c r="J868" s="37">
        <v>4324902898.1099997</v>
      </c>
    </row>
    <row r="869" spans="1:10" x14ac:dyDescent="0.2">
      <c r="A869" s="36">
        <v>44617</v>
      </c>
      <c r="B869" s="37">
        <v>48.27</v>
      </c>
      <c r="C869" s="38">
        <v>0.65000000000000602</v>
      </c>
      <c r="D869" s="39">
        <v>1.3649727005459999E-2</v>
      </c>
      <c r="E869" s="37">
        <v>47.43</v>
      </c>
      <c r="F869" s="37">
        <v>47.354999999999997</v>
      </c>
      <c r="G869" s="37">
        <v>48.55</v>
      </c>
      <c r="H869" s="7">
        <v>10597115</v>
      </c>
      <c r="I869" s="37">
        <v>509245382.70999998</v>
      </c>
      <c r="J869" s="37">
        <v>5136833522.4449997</v>
      </c>
    </row>
    <row r="870" spans="1:10" x14ac:dyDescent="0.2">
      <c r="A870" s="36">
        <v>44616</v>
      </c>
      <c r="B870" s="37">
        <v>47.62</v>
      </c>
      <c r="C870" s="38">
        <v>-1.915</v>
      </c>
      <c r="D870" s="39">
        <v>-3.86595336630665E-2</v>
      </c>
      <c r="E870" s="37">
        <v>48.65</v>
      </c>
      <c r="F870" s="37">
        <v>47.354999999999997</v>
      </c>
      <c r="G870" s="37">
        <v>49.174999999999997</v>
      </c>
      <c r="H870" s="7">
        <v>18829075</v>
      </c>
      <c r="I870" s="37">
        <v>903401104.14499998</v>
      </c>
      <c r="J870" s="37">
        <v>4627588139.7349997</v>
      </c>
    </row>
    <row r="871" spans="1:10" x14ac:dyDescent="0.2">
      <c r="A871" s="36">
        <v>44615</v>
      </c>
      <c r="B871" s="37">
        <v>49.534999999999997</v>
      </c>
      <c r="C871" s="38">
        <v>-0.35000000000000098</v>
      </c>
      <c r="D871" s="39">
        <v>-7.0161371153653696E-3</v>
      </c>
      <c r="E871" s="37">
        <v>49.835000000000001</v>
      </c>
      <c r="F871" s="37">
        <v>49.445</v>
      </c>
      <c r="G871" s="37">
        <v>50.44</v>
      </c>
      <c r="H871" s="7">
        <v>5897010</v>
      </c>
      <c r="I871" s="37">
        <v>293362218.97000003</v>
      </c>
      <c r="J871" s="37">
        <v>5530989243.8800001</v>
      </c>
    </row>
    <row r="872" spans="1:10" x14ac:dyDescent="0.2">
      <c r="A872" s="36">
        <v>44614</v>
      </c>
      <c r="B872" s="37">
        <v>49.884999999999998</v>
      </c>
      <c r="C872" s="38">
        <v>-5.4999999999999702E-2</v>
      </c>
      <c r="D872" s="39">
        <v>-1.1013215859030799E-3</v>
      </c>
      <c r="E872" s="37">
        <v>49.26</v>
      </c>
      <c r="F872" s="37">
        <v>49.16</v>
      </c>
      <c r="G872" s="37">
        <v>50.51</v>
      </c>
      <c r="H872" s="7">
        <v>6588023</v>
      </c>
      <c r="I872" s="37">
        <v>329923329.77499998</v>
      </c>
      <c r="J872" s="37">
        <v>5824351462.8500004</v>
      </c>
    </row>
    <row r="873" spans="1:10" x14ac:dyDescent="0.2">
      <c r="A873" s="36">
        <v>44613</v>
      </c>
      <c r="B873" s="37">
        <v>49.94</v>
      </c>
      <c r="C873" s="38">
        <v>-0.71999999999999897</v>
      </c>
      <c r="D873" s="39">
        <v>-1.42123963679431E-2</v>
      </c>
      <c r="E873" s="37">
        <v>50.5</v>
      </c>
      <c r="F873" s="37">
        <v>49.734999999999999</v>
      </c>
      <c r="G873" s="37">
        <v>50.92</v>
      </c>
      <c r="H873" s="7">
        <v>6145128</v>
      </c>
      <c r="I873" s="37">
        <v>308002128.315</v>
      </c>
      <c r="J873" s="37">
        <v>6154274792.625</v>
      </c>
    </row>
    <row r="874" spans="1:10" x14ac:dyDescent="0.2">
      <c r="A874" s="36">
        <v>44610</v>
      </c>
      <c r="B874" s="37">
        <v>50.66</v>
      </c>
      <c r="C874" s="38">
        <v>9.9999999999980105E-3</v>
      </c>
      <c r="D874" s="39">
        <v>1.97433366238855E-4</v>
      </c>
      <c r="E874" s="37">
        <v>50.64</v>
      </c>
      <c r="F874" s="37">
        <v>50.18</v>
      </c>
      <c r="G874" s="37">
        <v>51.15</v>
      </c>
      <c r="H874" s="7">
        <v>6486390</v>
      </c>
      <c r="I874" s="37">
        <v>328337170.45999998</v>
      </c>
      <c r="J874" s="37">
        <v>6462276920.9399996</v>
      </c>
    </row>
    <row r="875" spans="1:10" x14ac:dyDescent="0.2">
      <c r="A875" s="36">
        <v>44609</v>
      </c>
      <c r="B875" s="37">
        <v>50.65</v>
      </c>
      <c r="C875" s="38">
        <v>-0.77000000000000302</v>
      </c>
      <c r="D875" s="39">
        <v>-1.4974718008557E-2</v>
      </c>
      <c r="E875" s="37">
        <v>50.9</v>
      </c>
      <c r="F875" s="37">
        <v>50.22</v>
      </c>
      <c r="G875" s="37">
        <v>51.43</v>
      </c>
      <c r="H875" s="7">
        <v>5859702</v>
      </c>
      <c r="I875" s="37">
        <v>297198029.11000001</v>
      </c>
      <c r="J875" s="37">
        <v>6133939750.4799995</v>
      </c>
    </row>
    <row r="876" spans="1:10" x14ac:dyDescent="0.2">
      <c r="A876" s="36">
        <v>44608</v>
      </c>
      <c r="B876" s="37">
        <v>51.42</v>
      </c>
      <c r="C876" s="38">
        <v>0.42000000000000198</v>
      </c>
      <c r="D876" s="39">
        <v>8.2352941176470906E-3</v>
      </c>
      <c r="E876" s="37">
        <v>50.72</v>
      </c>
      <c r="F876" s="37">
        <v>50.55</v>
      </c>
      <c r="G876" s="37">
        <v>51.63</v>
      </c>
      <c r="H876" s="7">
        <v>4714726</v>
      </c>
      <c r="I876" s="37">
        <v>241493742.05000001</v>
      </c>
      <c r="J876" s="37">
        <v>6431137779.5900002</v>
      </c>
    </row>
    <row r="877" spans="1:10" x14ac:dyDescent="0.2">
      <c r="A877" s="36">
        <v>44607</v>
      </c>
      <c r="B877" s="37">
        <v>51</v>
      </c>
      <c r="C877" s="38">
        <v>-0.130000000000003</v>
      </c>
      <c r="D877" s="39">
        <v>-2.5425386270291899E-3</v>
      </c>
      <c r="E877" s="37">
        <v>51.25</v>
      </c>
      <c r="F877" s="37">
        <v>50.11</v>
      </c>
      <c r="G877" s="37">
        <v>51.9</v>
      </c>
      <c r="H877" s="7">
        <v>7559606</v>
      </c>
      <c r="I877" s="37">
        <v>385470940.13999999</v>
      </c>
      <c r="J877" s="37">
        <v>6189644037.54</v>
      </c>
    </row>
    <row r="878" spans="1:10" x14ac:dyDescent="0.2">
      <c r="A878" s="36">
        <v>44606</v>
      </c>
      <c r="B878" s="37">
        <v>51.13</v>
      </c>
      <c r="C878" s="38">
        <v>-1.1200000000000001</v>
      </c>
      <c r="D878" s="39">
        <v>-2.1435406698564499E-2</v>
      </c>
      <c r="E878" s="37">
        <v>52</v>
      </c>
      <c r="F878" s="37">
        <v>50.98</v>
      </c>
      <c r="G878" s="37">
        <v>52.27</v>
      </c>
      <c r="H878" s="7">
        <v>7999873</v>
      </c>
      <c r="I878" s="37">
        <v>411625272.10000002</v>
      </c>
      <c r="J878" s="37">
        <v>6575114977.6800003</v>
      </c>
    </row>
    <row r="879" spans="1:10" x14ac:dyDescent="0.2">
      <c r="A879" s="36">
        <v>44603</v>
      </c>
      <c r="B879" s="37">
        <v>52.25</v>
      </c>
      <c r="C879" s="38">
        <v>0.32</v>
      </c>
      <c r="D879" s="39">
        <v>6.1621413441170902E-3</v>
      </c>
      <c r="E879" s="37">
        <v>51.6</v>
      </c>
      <c r="F879" s="37">
        <v>51.43</v>
      </c>
      <c r="G879" s="37">
        <v>52.5</v>
      </c>
      <c r="H879" s="7">
        <v>5570067</v>
      </c>
      <c r="I879" s="37">
        <v>290222827.22000003</v>
      </c>
      <c r="J879" s="37">
        <v>6986740249.7799997</v>
      </c>
    </row>
    <row r="880" spans="1:10" x14ac:dyDescent="0.2">
      <c r="A880" s="36">
        <v>44602</v>
      </c>
      <c r="B880" s="37">
        <v>51.93</v>
      </c>
      <c r="C880" s="38">
        <v>-0.46999999999999897</v>
      </c>
      <c r="D880" s="39">
        <v>-8.9694656488549396E-3</v>
      </c>
      <c r="E880" s="37">
        <v>52.21</v>
      </c>
      <c r="F880" s="37">
        <v>51.41</v>
      </c>
      <c r="G880" s="37">
        <v>52.43</v>
      </c>
      <c r="H880" s="7">
        <v>6299551</v>
      </c>
      <c r="I880" s="37">
        <v>327197499.93000001</v>
      </c>
      <c r="J880" s="37">
        <v>6696517422.5600004</v>
      </c>
    </row>
    <row r="881" spans="1:10" x14ac:dyDescent="0.2">
      <c r="A881" s="36">
        <v>44601</v>
      </c>
      <c r="B881" s="37">
        <v>52.4</v>
      </c>
      <c r="C881" s="38">
        <v>1.1100000000000001</v>
      </c>
      <c r="D881" s="39">
        <v>2.16416455449405E-2</v>
      </c>
      <c r="E881" s="37">
        <v>51.07</v>
      </c>
      <c r="F881" s="37">
        <v>51</v>
      </c>
      <c r="G881" s="37">
        <v>52.46</v>
      </c>
      <c r="H881" s="7">
        <v>6436455</v>
      </c>
      <c r="I881" s="37">
        <v>335395453.02999997</v>
      </c>
      <c r="J881" s="37">
        <v>7023714922.4899998</v>
      </c>
    </row>
    <row r="882" spans="1:10" x14ac:dyDescent="0.2">
      <c r="A882" s="36">
        <v>44600</v>
      </c>
      <c r="B882" s="37">
        <v>51.29</v>
      </c>
      <c r="C882" s="38">
        <v>6.0000000000002301E-2</v>
      </c>
      <c r="D882" s="39">
        <v>1.1711887565879801E-3</v>
      </c>
      <c r="E882" s="37">
        <v>51.45</v>
      </c>
      <c r="F882" s="37">
        <v>51.22</v>
      </c>
      <c r="G882" s="37">
        <v>52.37</v>
      </c>
      <c r="H882" s="7">
        <v>6931199</v>
      </c>
      <c r="I882" s="37">
        <v>358227076.22000003</v>
      </c>
      <c r="J882" s="37">
        <v>6688319469.46</v>
      </c>
    </row>
    <row r="883" spans="1:10" x14ac:dyDescent="0.2">
      <c r="A883" s="36">
        <v>44599</v>
      </c>
      <c r="B883" s="37">
        <v>51.23</v>
      </c>
      <c r="C883" s="38">
        <v>0.25999999999999801</v>
      </c>
      <c r="D883" s="39">
        <v>5.1010398273493799E-3</v>
      </c>
      <c r="E883" s="37">
        <v>51.04</v>
      </c>
      <c r="F883" s="37">
        <v>50.49</v>
      </c>
      <c r="G883" s="37">
        <v>51.29</v>
      </c>
      <c r="H883" s="7">
        <v>5365826</v>
      </c>
      <c r="I883" s="37">
        <v>273782044.64999998</v>
      </c>
      <c r="J883" s="37">
        <v>6330092393.2399998</v>
      </c>
    </row>
    <row r="884" spans="1:10" x14ac:dyDescent="0.2">
      <c r="A884" s="36">
        <v>44596</v>
      </c>
      <c r="B884" s="37">
        <v>50.97</v>
      </c>
      <c r="C884" s="38">
        <v>1.26</v>
      </c>
      <c r="D884" s="39">
        <v>2.5347012673506301E-2</v>
      </c>
      <c r="E884" s="37">
        <v>50.2</v>
      </c>
      <c r="F884" s="37">
        <v>50.1</v>
      </c>
      <c r="G884" s="37">
        <v>51.14</v>
      </c>
      <c r="H884" s="7">
        <v>7789174</v>
      </c>
      <c r="I884" s="37">
        <v>395408183.60000002</v>
      </c>
      <c r="J884" s="37">
        <v>6056310348.5900002</v>
      </c>
    </row>
    <row r="885" spans="1:10" x14ac:dyDescent="0.2">
      <c r="A885" s="36">
        <v>44595</v>
      </c>
      <c r="B885" s="37">
        <v>49.71</v>
      </c>
      <c r="C885" s="38">
        <v>-0.53999999999999904</v>
      </c>
      <c r="D885" s="39">
        <v>-1.07462686567164E-2</v>
      </c>
      <c r="E885" s="37">
        <v>50.35</v>
      </c>
      <c r="F885" s="37">
        <v>49.305</v>
      </c>
      <c r="G885" s="37">
        <v>50.71</v>
      </c>
      <c r="H885" s="7">
        <v>13793140</v>
      </c>
      <c r="I885" s="37">
        <v>686648494.745</v>
      </c>
      <c r="J885" s="37">
        <v>5660902164.9899998</v>
      </c>
    </row>
    <row r="886" spans="1:10" x14ac:dyDescent="0.2">
      <c r="A886" s="36">
        <v>44594</v>
      </c>
      <c r="B886" s="37">
        <v>50.25</v>
      </c>
      <c r="C886" s="38">
        <v>-1.05</v>
      </c>
      <c r="D886" s="39">
        <v>-2.0467836257309899E-2</v>
      </c>
      <c r="E886" s="37">
        <v>51.2</v>
      </c>
      <c r="F886" s="37">
        <v>50.22</v>
      </c>
      <c r="G886" s="37">
        <v>51.35</v>
      </c>
      <c r="H886" s="7">
        <v>5459094</v>
      </c>
      <c r="I886" s="37">
        <v>275910589.30000001</v>
      </c>
      <c r="J886" s="37">
        <v>6347550659.7349997</v>
      </c>
    </row>
    <row r="887" spans="1:10" x14ac:dyDescent="0.2">
      <c r="A887" s="36">
        <v>44593</v>
      </c>
      <c r="B887" s="37">
        <v>51.3</v>
      </c>
      <c r="C887" s="38">
        <v>1.08</v>
      </c>
      <c r="D887" s="39">
        <v>2.1505376344085999E-2</v>
      </c>
      <c r="E887" s="37">
        <v>50.58</v>
      </c>
      <c r="F887" s="37">
        <v>50.33</v>
      </c>
      <c r="G887" s="37">
        <v>51.36</v>
      </c>
      <c r="H887" s="7">
        <v>5651831</v>
      </c>
      <c r="I887" s="37">
        <v>287925389.5</v>
      </c>
      <c r="J887" s="37">
        <v>6623461249.0349998</v>
      </c>
    </row>
    <row r="888" spans="1:10" x14ac:dyDescent="0.2">
      <c r="A888" s="36">
        <v>44592</v>
      </c>
      <c r="B888" s="37">
        <v>50.22</v>
      </c>
      <c r="C888" s="38">
        <v>-1.02</v>
      </c>
      <c r="D888" s="39">
        <v>-1.9906323185011801E-2</v>
      </c>
      <c r="E888" s="37">
        <v>51.55</v>
      </c>
      <c r="F888" s="37">
        <v>50.04</v>
      </c>
      <c r="G888" s="37">
        <v>51.64</v>
      </c>
      <c r="H888" s="7">
        <v>7585497</v>
      </c>
      <c r="I888" s="37">
        <v>382737808.25</v>
      </c>
      <c r="J888" s="37">
        <v>6335535859.5349998</v>
      </c>
    </row>
    <row r="889" spans="1:10" x14ac:dyDescent="0.2">
      <c r="A889" s="36">
        <v>44589</v>
      </c>
      <c r="B889" s="37">
        <v>51.24</v>
      </c>
      <c r="C889" s="38">
        <v>-0.5</v>
      </c>
      <c r="D889" s="39">
        <v>-9.6637031310398101E-3</v>
      </c>
      <c r="E889" s="37">
        <v>51.86</v>
      </c>
      <c r="F889" s="37">
        <v>50.49</v>
      </c>
      <c r="G889" s="37">
        <v>51.97</v>
      </c>
      <c r="H889" s="7">
        <v>9191640</v>
      </c>
      <c r="I889" s="37">
        <v>469856272.62</v>
      </c>
      <c r="J889" s="37">
        <v>6718273667.7849998</v>
      </c>
    </row>
    <row r="890" spans="1:10" x14ac:dyDescent="0.2">
      <c r="A890" s="36">
        <v>44588</v>
      </c>
      <c r="B890" s="37">
        <v>51.74</v>
      </c>
      <c r="C890" s="38">
        <v>0.67000000000000204</v>
      </c>
      <c r="D890" s="39">
        <v>1.31192480908557E-2</v>
      </c>
      <c r="E890" s="37">
        <v>50.3</v>
      </c>
      <c r="F890" s="37">
        <v>50.02</v>
      </c>
      <c r="G890" s="37">
        <v>52.49</v>
      </c>
      <c r="H890" s="7">
        <v>8553119</v>
      </c>
      <c r="I890" s="37">
        <v>442450869.93000001</v>
      </c>
      <c r="J890" s="37">
        <v>7188129940.4049997</v>
      </c>
    </row>
    <row r="891" spans="1:10" x14ac:dyDescent="0.2">
      <c r="A891" s="36">
        <v>44587</v>
      </c>
      <c r="B891" s="37">
        <v>51.07</v>
      </c>
      <c r="C891" s="38">
        <v>1.9650000000000001</v>
      </c>
      <c r="D891" s="39">
        <v>4.0016291619998E-2</v>
      </c>
      <c r="E891" s="37">
        <v>49.895000000000003</v>
      </c>
      <c r="F891" s="37">
        <v>49.72</v>
      </c>
      <c r="G891" s="37">
        <v>51.36</v>
      </c>
      <c r="H891" s="7">
        <v>10006277</v>
      </c>
      <c r="I891" s="37">
        <v>509194535.28500003</v>
      </c>
      <c r="J891" s="37">
        <v>6745679070.4750004</v>
      </c>
    </row>
    <row r="892" spans="1:10" x14ac:dyDescent="0.2">
      <c r="A892" s="36">
        <v>44586</v>
      </c>
      <c r="B892" s="37">
        <v>49.104999999999997</v>
      </c>
      <c r="C892" s="38">
        <v>1.19</v>
      </c>
      <c r="D892" s="39">
        <v>2.4835646457268001E-2</v>
      </c>
      <c r="E892" s="37">
        <v>48.5</v>
      </c>
      <c r="F892" s="37">
        <v>47.98</v>
      </c>
      <c r="G892" s="37">
        <v>49.195</v>
      </c>
      <c r="H892" s="7">
        <v>8177125</v>
      </c>
      <c r="I892" s="37">
        <v>398849831.45499998</v>
      </c>
      <c r="J892" s="37">
        <v>6236484535.1899996</v>
      </c>
    </row>
    <row r="893" spans="1:10" x14ac:dyDescent="0.2">
      <c r="A893" s="36">
        <v>44585</v>
      </c>
      <c r="B893" s="37">
        <v>47.914999999999999</v>
      </c>
      <c r="C893" s="38">
        <v>-1.7050000000000001</v>
      </c>
      <c r="D893" s="39">
        <v>-3.4361144699717801E-2</v>
      </c>
      <c r="E893" s="37">
        <v>49.62</v>
      </c>
      <c r="F893" s="37">
        <v>47.65</v>
      </c>
      <c r="G893" s="37">
        <v>49.975000000000001</v>
      </c>
      <c r="H893" s="7">
        <v>9884998</v>
      </c>
      <c r="I893" s="37">
        <v>479794158.24000001</v>
      </c>
      <c r="J893" s="37">
        <v>5837634703.7349997</v>
      </c>
    </row>
    <row r="894" spans="1:10" x14ac:dyDescent="0.2">
      <c r="A894" s="36">
        <v>44582</v>
      </c>
      <c r="B894" s="37">
        <v>49.62</v>
      </c>
      <c r="C894" s="38">
        <v>-1.06</v>
      </c>
      <c r="D894" s="39">
        <v>-2.0915548539858001E-2</v>
      </c>
      <c r="E894" s="37">
        <v>50.12</v>
      </c>
      <c r="F894" s="37">
        <v>49.174999999999997</v>
      </c>
      <c r="G894" s="37">
        <v>50.47</v>
      </c>
      <c r="H894" s="7">
        <v>9987592</v>
      </c>
      <c r="I894" s="37">
        <v>496440410.33999997</v>
      </c>
      <c r="J894" s="37">
        <v>6317428861.9750004</v>
      </c>
    </row>
    <row r="895" spans="1:10" x14ac:dyDescent="0.2">
      <c r="A895" s="36">
        <v>44581</v>
      </c>
      <c r="B895" s="37">
        <v>50.68</v>
      </c>
      <c r="C895" s="38">
        <v>-0.57999999999999796</v>
      </c>
      <c r="D895" s="39">
        <v>-1.13148653921186E-2</v>
      </c>
      <c r="E895" s="37">
        <v>51.35</v>
      </c>
      <c r="F895" s="37">
        <v>50.02</v>
      </c>
      <c r="G895" s="37">
        <v>51.47</v>
      </c>
      <c r="H895" s="7">
        <v>6354172</v>
      </c>
      <c r="I895" s="37">
        <v>321545217.43000001</v>
      </c>
      <c r="J895" s="37">
        <v>6813869272.3149996</v>
      </c>
    </row>
    <row r="896" spans="1:10" x14ac:dyDescent="0.2">
      <c r="A896" s="36">
        <v>44580</v>
      </c>
      <c r="B896" s="37">
        <v>51.26</v>
      </c>
      <c r="C896" s="38">
        <v>0.83999999999999597</v>
      </c>
      <c r="D896" s="39">
        <v>1.66600555335184E-2</v>
      </c>
      <c r="E896" s="37">
        <v>50.51</v>
      </c>
      <c r="F896" s="37">
        <v>50.34</v>
      </c>
      <c r="G896" s="37">
        <v>51.39</v>
      </c>
      <c r="H896" s="7">
        <v>8139395</v>
      </c>
      <c r="I896" s="37">
        <v>415551072.02999997</v>
      </c>
      <c r="J896" s="37">
        <v>7135414489.7449999</v>
      </c>
    </row>
    <row r="897" spans="1:10" x14ac:dyDescent="0.2">
      <c r="A897" s="36">
        <v>44579</v>
      </c>
      <c r="B897" s="37">
        <v>50.42</v>
      </c>
      <c r="C897" s="38">
        <v>0.74500000000000499</v>
      </c>
      <c r="D897" s="39">
        <v>1.4997483643683999E-2</v>
      </c>
      <c r="E897" s="37">
        <v>49.9</v>
      </c>
      <c r="F897" s="37">
        <v>49.64</v>
      </c>
      <c r="G897" s="37">
        <v>50.83</v>
      </c>
      <c r="H897" s="7">
        <v>8906341</v>
      </c>
      <c r="I897" s="37">
        <v>448493472.26999998</v>
      </c>
      <c r="J897" s="37">
        <v>6719863417.7150002</v>
      </c>
    </row>
    <row r="898" spans="1:10" x14ac:dyDescent="0.2">
      <c r="A898" s="36">
        <v>44578</v>
      </c>
      <c r="B898" s="37">
        <v>49.674999999999997</v>
      </c>
      <c r="C898" s="38">
        <v>0.14000000000000101</v>
      </c>
      <c r="D898" s="39">
        <v>2.8262844453416898E-3</v>
      </c>
      <c r="E898" s="37">
        <v>49.6</v>
      </c>
      <c r="F898" s="37">
        <v>49.42</v>
      </c>
      <c r="G898" s="37">
        <v>49.95</v>
      </c>
      <c r="H898" s="7">
        <v>3805535</v>
      </c>
      <c r="I898" s="37">
        <v>189099936.52500001</v>
      </c>
      <c r="J898" s="37">
        <v>6271369945.4449997</v>
      </c>
    </row>
    <row r="899" spans="1:10" x14ac:dyDescent="0.2">
      <c r="A899" s="36">
        <v>44575</v>
      </c>
      <c r="B899" s="37">
        <v>49.534999999999997</v>
      </c>
      <c r="C899" s="38">
        <v>0.72999999999999698</v>
      </c>
      <c r="D899" s="39">
        <v>1.49574838643581E-2</v>
      </c>
      <c r="E899" s="37">
        <v>48.84</v>
      </c>
      <c r="F899" s="37">
        <v>48.674999999999997</v>
      </c>
      <c r="G899" s="37">
        <v>49.73</v>
      </c>
      <c r="H899" s="7">
        <v>6533053</v>
      </c>
      <c r="I899" s="37">
        <v>322712031.95999998</v>
      </c>
      <c r="J899" s="37">
        <v>6082270008.9200001</v>
      </c>
    </row>
    <row r="900" spans="1:10" x14ac:dyDescent="0.2">
      <c r="A900" s="36">
        <v>44574</v>
      </c>
      <c r="B900" s="37">
        <v>48.805</v>
      </c>
      <c r="C900" s="38">
        <v>-0.255000000000003</v>
      </c>
      <c r="D900" s="39">
        <v>-5.1977170811251996E-3</v>
      </c>
      <c r="E900" s="37">
        <v>48.825000000000003</v>
      </c>
      <c r="F900" s="37">
        <v>48.32</v>
      </c>
      <c r="G900" s="37">
        <v>49.055</v>
      </c>
      <c r="H900" s="7">
        <v>6197728</v>
      </c>
      <c r="I900" s="37">
        <v>301622710.64499998</v>
      </c>
      <c r="J900" s="37">
        <v>5759557976.96</v>
      </c>
    </row>
    <row r="901" spans="1:10" x14ac:dyDescent="0.2">
      <c r="A901" s="36">
        <v>44573</v>
      </c>
      <c r="B901" s="37">
        <v>49.06</v>
      </c>
      <c r="C901" s="38">
        <v>1.46</v>
      </c>
      <c r="D901" s="39">
        <v>3.0672268907563E-2</v>
      </c>
      <c r="E901" s="37">
        <v>48.05</v>
      </c>
      <c r="F901" s="37">
        <v>48.02</v>
      </c>
      <c r="G901" s="37">
        <v>49.1</v>
      </c>
      <c r="H901" s="7">
        <v>9331583</v>
      </c>
      <c r="I901" s="37">
        <v>455594489.04000002</v>
      </c>
      <c r="J901" s="37">
        <v>6061180687.6049995</v>
      </c>
    </row>
    <row r="902" spans="1:10" x14ac:dyDescent="0.2">
      <c r="A902" s="36">
        <v>44572</v>
      </c>
      <c r="B902" s="37">
        <v>47.6</v>
      </c>
      <c r="C902" s="38">
        <v>0.85999999999999899</v>
      </c>
      <c r="D902" s="39">
        <v>1.8399657680787301E-2</v>
      </c>
      <c r="E902" s="37">
        <v>46.82</v>
      </c>
      <c r="F902" s="37">
        <v>46.494999999999997</v>
      </c>
      <c r="G902" s="37">
        <v>47.64</v>
      </c>
      <c r="H902" s="7">
        <v>6505491</v>
      </c>
      <c r="I902" s="37">
        <v>308523251.56</v>
      </c>
      <c r="J902" s="37">
        <v>5605586198.5649996</v>
      </c>
    </row>
    <row r="903" spans="1:10" x14ac:dyDescent="0.2">
      <c r="A903" s="36">
        <v>44571</v>
      </c>
      <c r="B903" s="37">
        <v>46.74</v>
      </c>
      <c r="C903" s="38">
        <v>0.28000000000000103</v>
      </c>
      <c r="D903" s="39">
        <v>6.0266896254843102E-3</v>
      </c>
      <c r="E903" s="37">
        <v>46.55</v>
      </c>
      <c r="F903" s="37">
        <v>46.41</v>
      </c>
      <c r="G903" s="37">
        <v>47.09</v>
      </c>
      <c r="H903" s="7">
        <v>5681747</v>
      </c>
      <c r="I903" s="37">
        <v>266012862.845</v>
      </c>
      <c r="J903" s="37">
        <v>5297062947.0050001</v>
      </c>
    </row>
    <row r="904" spans="1:10" x14ac:dyDescent="0.2">
      <c r="A904" s="36">
        <v>44568</v>
      </c>
      <c r="B904" s="37">
        <v>46.46</v>
      </c>
      <c r="C904" s="38">
        <v>0.52499999999999902</v>
      </c>
      <c r="D904" s="39">
        <v>1.14291934254925E-2</v>
      </c>
      <c r="E904" s="37">
        <v>46.274999999999999</v>
      </c>
      <c r="F904" s="37">
        <v>46.09</v>
      </c>
      <c r="G904" s="37">
        <v>46.704999999999998</v>
      </c>
      <c r="H904" s="7">
        <v>5732405</v>
      </c>
      <c r="I904" s="37">
        <v>266154771.19499999</v>
      </c>
      <c r="J904" s="37">
        <v>5031050084.1599998</v>
      </c>
    </row>
    <row r="905" spans="1:10" x14ac:dyDescent="0.2">
      <c r="A905" s="36">
        <v>44567</v>
      </c>
      <c r="B905" s="37">
        <v>45.935000000000002</v>
      </c>
      <c r="C905" s="38">
        <v>2.0000000000003099E-2</v>
      </c>
      <c r="D905" s="39">
        <v>4.3558749863885701E-4</v>
      </c>
      <c r="E905" s="37">
        <v>45.39</v>
      </c>
      <c r="F905" s="37">
        <v>45.22</v>
      </c>
      <c r="G905" s="37">
        <v>46.43</v>
      </c>
      <c r="H905" s="7">
        <v>5444172</v>
      </c>
      <c r="I905" s="37">
        <v>250192571.70500001</v>
      </c>
      <c r="J905" s="37">
        <v>4764895312.9650002</v>
      </c>
    </row>
    <row r="906" spans="1:10" x14ac:dyDescent="0.2">
      <c r="A906" s="36">
        <v>44566</v>
      </c>
      <c r="B906" s="37">
        <v>45.914999999999999</v>
      </c>
      <c r="C906" s="38">
        <v>0.54500000000000204</v>
      </c>
      <c r="D906" s="39">
        <v>1.2012342957901699E-2</v>
      </c>
      <c r="E906" s="37">
        <v>45.57</v>
      </c>
      <c r="F906" s="37">
        <v>45.46</v>
      </c>
      <c r="G906" s="37">
        <v>46.29</v>
      </c>
      <c r="H906" s="7">
        <v>5641479</v>
      </c>
      <c r="I906" s="37">
        <v>259293681.14500001</v>
      </c>
      <c r="J906" s="37">
        <v>4514702741.2600002</v>
      </c>
    </row>
    <row r="907" spans="1:10" x14ac:dyDescent="0.2">
      <c r="A907" s="36">
        <v>44565</v>
      </c>
      <c r="B907" s="37">
        <v>45.37</v>
      </c>
      <c r="C907" s="38">
        <v>0.37999999999999501</v>
      </c>
      <c r="D907" s="39">
        <v>8.4463214047565092E-3</v>
      </c>
      <c r="E907" s="37">
        <v>45.225000000000001</v>
      </c>
      <c r="F907" s="37">
        <v>45</v>
      </c>
      <c r="G907" s="37">
        <v>45.575000000000003</v>
      </c>
      <c r="H907" s="7">
        <v>5584211</v>
      </c>
      <c r="I907" s="37">
        <v>253124296.405</v>
      </c>
      <c r="J907" s="37">
        <v>4255409060.1149998</v>
      </c>
    </row>
    <row r="908" spans="1:10" x14ac:dyDescent="0.2">
      <c r="A908" s="36">
        <v>44564</v>
      </c>
      <c r="B908" s="37">
        <v>44.99</v>
      </c>
      <c r="C908" s="38">
        <v>0.35999999999999899</v>
      </c>
      <c r="D908" s="39">
        <v>8.0663231010530898E-3</v>
      </c>
      <c r="E908" s="37">
        <v>44.38</v>
      </c>
      <c r="F908" s="37">
        <v>44.325000000000003</v>
      </c>
      <c r="G908" s="37">
        <v>45.37</v>
      </c>
      <c r="H908" s="7">
        <v>5436592</v>
      </c>
      <c r="I908" s="37">
        <v>244340050.83000001</v>
      </c>
      <c r="J908" s="37">
        <v>4002284763.71</v>
      </c>
    </row>
    <row r="909" spans="1:10" x14ac:dyDescent="0.2">
      <c r="A909" s="36">
        <v>44561</v>
      </c>
      <c r="B909" s="37">
        <v>44.63</v>
      </c>
      <c r="C909" s="38">
        <v>-0.26999999999999602</v>
      </c>
      <c r="D909" s="39">
        <v>-6.0133630289531401E-3</v>
      </c>
      <c r="E909" s="37">
        <v>44.72</v>
      </c>
      <c r="F909" s="37">
        <v>44.59</v>
      </c>
      <c r="G909" s="37">
        <v>44.84</v>
      </c>
      <c r="H909" s="7">
        <v>1711261</v>
      </c>
      <c r="I909" s="37">
        <v>76449123.260000005</v>
      </c>
      <c r="J909" s="37">
        <v>3757944712.8800001</v>
      </c>
    </row>
    <row r="910" spans="1:10" x14ac:dyDescent="0.2">
      <c r="A910" s="36">
        <v>44560</v>
      </c>
      <c r="B910" s="37">
        <v>44.9</v>
      </c>
      <c r="C910" s="38">
        <v>0.14499999999999599</v>
      </c>
      <c r="D910" s="39">
        <v>3.23986146799231E-3</v>
      </c>
      <c r="E910" s="37">
        <v>44.895000000000003</v>
      </c>
      <c r="F910" s="37">
        <v>44.664999999999999</v>
      </c>
      <c r="G910" s="37">
        <v>45.055</v>
      </c>
      <c r="H910" s="7">
        <v>4099251</v>
      </c>
      <c r="I910" s="37">
        <v>184045109.505</v>
      </c>
      <c r="J910" s="37">
        <v>3834393836.1399999</v>
      </c>
    </row>
    <row r="911" spans="1:10" x14ac:dyDescent="0.2">
      <c r="A911" s="36">
        <v>44559</v>
      </c>
      <c r="B911" s="37">
        <v>44.755000000000003</v>
      </c>
      <c r="C911" s="38">
        <v>-0.5</v>
      </c>
      <c r="D911" s="39">
        <v>-1.1048502927853299E-2</v>
      </c>
      <c r="E911" s="37">
        <v>45.255000000000003</v>
      </c>
      <c r="F911" s="37">
        <v>44.664999999999999</v>
      </c>
      <c r="G911" s="37">
        <v>45.55</v>
      </c>
      <c r="H911" s="7">
        <v>4141465</v>
      </c>
      <c r="I911" s="37">
        <v>186028821.53999999</v>
      </c>
      <c r="J911" s="37">
        <v>3650348726.6350002</v>
      </c>
    </row>
    <row r="912" spans="1:10" x14ac:dyDescent="0.2">
      <c r="A912" s="36">
        <v>44558</v>
      </c>
      <c r="B912" s="37">
        <v>45.255000000000003</v>
      </c>
      <c r="C912" s="38">
        <v>0.30000000000000399</v>
      </c>
      <c r="D912" s="39">
        <v>6.6733400066734403E-3</v>
      </c>
      <c r="E912" s="37">
        <v>44.98</v>
      </c>
      <c r="F912" s="37">
        <v>44.9</v>
      </c>
      <c r="G912" s="37">
        <v>45.375</v>
      </c>
      <c r="H912" s="7">
        <v>2916252</v>
      </c>
      <c r="I912" s="37">
        <v>131903226.86499999</v>
      </c>
      <c r="J912" s="37">
        <v>3836377548.1750002</v>
      </c>
    </row>
    <row r="913" spans="1:10" x14ac:dyDescent="0.2">
      <c r="A913" s="36">
        <v>44557</v>
      </c>
      <c r="B913" s="37">
        <v>44.954999999999998</v>
      </c>
      <c r="C913" s="38">
        <v>0.18</v>
      </c>
      <c r="D913" s="39">
        <v>4.0201005025125598E-3</v>
      </c>
      <c r="E913" s="37">
        <v>44.6</v>
      </c>
      <c r="F913" s="37">
        <v>44.484999999999999</v>
      </c>
      <c r="G913" s="37">
        <v>45.02</v>
      </c>
      <c r="H913" s="7">
        <v>3282268</v>
      </c>
      <c r="I913" s="37">
        <v>146955746.55000001</v>
      </c>
      <c r="J913" s="37">
        <v>3704474321.3099999</v>
      </c>
    </row>
    <row r="914" spans="1:10" x14ac:dyDescent="0.2">
      <c r="A914" s="36">
        <v>44554</v>
      </c>
      <c r="B914" s="37">
        <v>44.774999999999999</v>
      </c>
      <c r="C914" s="38">
        <v>-0.34499999999999897</v>
      </c>
      <c r="D914" s="39">
        <v>-7.6462765957446598E-3</v>
      </c>
      <c r="E914" s="37">
        <v>44.945</v>
      </c>
      <c r="F914" s="37">
        <v>44.77</v>
      </c>
      <c r="G914" s="37">
        <v>45.26</v>
      </c>
      <c r="H914" s="7">
        <v>1043080</v>
      </c>
      <c r="I914" s="37">
        <v>46931797.685000002</v>
      </c>
      <c r="J914" s="37">
        <v>3557518574.7600002</v>
      </c>
    </row>
    <row r="915" spans="1:10" x14ac:dyDescent="0.2">
      <c r="A915" s="36">
        <v>44553</v>
      </c>
      <c r="B915" s="37">
        <v>45.12</v>
      </c>
      <c r="C915" s="38">
        <v>0.40999999999999698</v>
      </c>
      <c r="D915" s="39">
        <v>9.1702080071571594E-3</v>
      </c>
      <c r="E915" s="37">
        <v>44.76</v>
      </c>
      <c r="F915" s="37">
        <v>44.7</v>
      </c>
      <c r="G915" s="37">
        <v>45.39</v>
      </c>
      <c r="H915" s="7">
        <v>5517384</v>
      </c>
      <c r="I915" s="37">
        <v>248785500.84</v>
      </c>
      <c r="J915" s="37">
        <v>3604450372.4450002</v>
      </c>
    </row>
    <row r="916" spans="1:10" x14ac:dyDescent="0.2">
      <c r="A916" s="36">
        <v>44552</v>
      </c>
      <c r="B916" s="37">
        <v>44.71</v>
      </c>
      <c r="C916" s="38">
        <v>0.310000000000002</v>
      </c>
      <c r="D916" s="39">
        <v>6.9819819819820304E-3</v>
      </c>
      <c r="E916" s="37">
        <v>44.64</v>
      </c>
      <c r="F916" s="37">
        <v>44.115000000000002</v>
      </c>
      <c r="G916" s="37">
        <v>44.75</v>
      </c>
      <c r="H916" s="7">
        <v>5164530</v>
      </c>
      <c r="I916" s="37">
        <v>230001028.06</v>
      </c>
      <c r="J916" s="37">
        <v>3355664871.605</v>
      </c>
    </row>
    <row r="917" spans="1:10" x14ac:dyDescent="0.2">
      <c r="A917" s="36">
        <v>44551</v>
      </c>
      <c r="B917" s="37">
        <v>44.4</v>
      </c>
      <c r="C917" s="38">
        <v>1.0349999999999999</v>
      </c>
      <c r="D917" s="39">
        <v>2.3867173988239301E-2</v>
      </c>
      <c r="E917" s="37">
        <v>43.7</v>
      </c>
      <c r="F917" s="37">
        <v>43.515000000000001</v>
      </c>
      <c r="G917" s="37">
        <v>44.49</v>
      </c>
      <c r="H917" s="7">
        <v>5664033</v>
      </c>
      <c r="I917" s="37">
        <v>250127626.94499999</v>
      </c>
      <c r="J917" s="37">
        <v>3125663843.5450001</v>
      </c>
    </row>
    <row r="918" spans="1:10" x14ac:dyDescent="0.2">
      <c r="A918" s="36">
        <v>44550</v>
      </c>
      <c r="B918" s="37">
        <v>43.365000000000002</v>
      </c>
      <c r="C918" s="38">
        <v>-0.29499999999999499</v>
      </c>
      <c r="D918" s="39">
        <v>-6.7567567567566296E-3</v>
      </c>
      <c r="E918" s="37">
        <v>42.69</v>
      </c>
      <c r="F918" s="37">
        <v>42.3</v>
      </c>
      <c r="G918" s="37">
        <v>43.435000000000002</v>
      </c>
      <c r="H918" s="7">
        <v>7655859</v>
      </c>
      <c r="I918" s="37">
        <v>329593694.92000002</v>
      </c>
      <c r="J918" s="37">
        <v>2875536216.5999999</v>
      </c>
    </row>
    <row r="919" spans="1:10" x14ac:dyDescent="0.2">
      <c r="A919" s="36">
        <v>44547</v>
      </c>
      <c r="B919" s="37">
        <v>43.66</v>
      </c>
      <c r="C919" s="38">
        <v>-1.0149999999999999</v>
      </c>
      <c r="D919" s="39">
        <v>-2.2719641857862401E-2</v>
      </c>
      <c r="E919" s="37">
        <v>44.274999999999999</v>
      </c>
      <c r="F919" s="37">
        <v>43.62</v>
      </c>
      <c r="G919" s="37">
        <v>44.575000000000003</v>
      </c>
      <c r="H919" s="7">
        <v>13753862</v>
      </c>
      <c r="I919" s="37">
        <v>602876734.81500006</v>
      </c>
      <c r="J919" s="37">
        <v>3205129911.52</v>
      </c>
    </row>
    <row r="920" spans="1:10" x14ac:dyDescent="0.2">
      <c r="A920" s="36">
        <v>44546</v>
      </c>
      <c r="B920" s="37">
        <v>44.674999999999997</v>
      </c>
      <c r="C920" s="38">
        <v>1.39</v>
      </c>
      <c r="D920" s="39">
        <v>3.2112741134342197E-2</v>
      </c>
      <c r="E920" s="37">
        <v>44.09</v>
      </c>
      <c r="F920" s="37">
        <v>43.95</v>
      </c>
      <c r="G920" s="37">
        <v>44.844999999999999</v>
      </c>
      <c r="H920" s="7">
        <v>9137943</v>
      </c>
      <c r="I920" s="37">
        <v>406472236.97500002</v>
      </c>
      <c r="J920" s="37">
        <v>3808006646.335</v>
      </c>
    </row>
    <row r="921" spans="1:10" x14ac:dyDescent="0.2">
      <c r="A921" s="36">
        <v>44545</v>
      </c>
      <c r="B921" s="37">
        <v>43.284999999999997</v>
      </c>
      <c r="C921" s="38">
        <v>-0.44500000000000001</v>
      </c>
      <c r="D921" s="39">
        <v>-1.0176080493940099E-2</v>
      </c>
      <c r="E921" s="37">
        <v>43.634999999999998</v>
      </c>
      <c r="F921" s="37">
        <v>43.07</v>
      </c>
      <c r="G921" s="37">
        <v>43.84</v>
      </c>
      <c r="H921" s="7">
        <v>6793530</v>
      </c>
      <c r="I921" s="37">
        <v>294520220.59500003</v>
      </c>
      <c r="J921" s="37">
        <v>3401534409.3600001</v>
      </c>
    </row>
    <row r="922" spans="1:10" x14ac:dyDescent="0.2">
      <c r="A922" s="36">
        <v>44544</v>
      </c>
      <c r="B922" s="37">
        <v>43.73</v>
      </c>
      <c r="C922" s="38">
        <v>0.27499999999999902</v>
      </c>
      <c r="D922" s="39">
        <v>6.3283856863421599E-3</v>
      </c>
      <c r="E922" s="37">
        <v>43.825000000000003</v>
      </c>
      <c r="F922" s="37">
        <v>43.29</v>
      </c>
      <c r="G922" s="37">
        <v>43.92</v>
      </c>
      <c r="H922" s="7">
        <v>6375347</v>
      </c>
      <c r="I922" s="37">
        <v>278490035.98500001</v>
      </c>
      <c r="J922" s="37">
        <v>3696054629.9549999</v>
      </c>
    </row>
    <row r="923" spans="1:10" x14ac:dyDescent="0.2">
      <c r="A923" s="36">
        <v>44543</v>
      </c>
      <c r="B923" s="37">
        <v>43.454999999999998</v>
      </c>
      <c r="C923" s="38">
        <v>-0.635000000000005</v>
      </c>
      <c r="D923" s="39">
        <v>-1.4402358811521999E-2</v>
      </c>
      <c r="E923" s="37">
        <v>44.02</v>
      </c>
      <c r="F923" s="37">
        <v>43.454999999999998</v>
      </c>
      <c r="G923" s="37">
        <v>44.45</v>
      </c>
      <c r="H923" s="7">
        <v>5979628</v>
      </c>
      <c r="I923" s="37">
        <v>261854512.47999999</v>
      </c>
      <c r="J923" s="37">
        <v>3417564593.9699998</v>
      </c>
    </row>
    <row r="924" spans="1:10" x14ac:dyDescent="0.2">
      <c r="A924" s="36">
        <v>44540</v>
      </c>
      <c r="B924" s="37">
        <v>44.09</v>
      </c>
      <c r="C924" s="38">
        <v>0.135000000000005</v>
      </c>
      <c r="D924" s="39">
        <v>3.0713229439200298E-3</v>
      </c>
      <c r="E924" s="37">
        <v>43.884999999999998</v>
      </c>
      <c r="F924" s="37">
        <v>43.755000000000003</v>
      </c>
      <c r="G924" s="37">
        <v>44.314999999999998</v>
      </c>
      <c r="H924" s="7">
        <v>4442611</v>
      </c>
      <c r="I924" s="37">
        <v>195972044.95500001</v>
      </c>
      <c r="J924" s="37">
        <v>3679419106.4499998</v>
      </c>
    </row>
    <row r="925" spans="1:10" x14ac:dyDescent="0.2">
      <c r="A925" s="36">
        <v>44539</v>
      </c>
      <c r="B925" s="37">
        <v>43.954999999999998</v>
      </c>
      <c r="C925" s="38">
        <v>-0.27499999999999902</v>
      </c>
      <c r="D925" s="39">
        <v>-6.2174994347727504E-3</v>
      </c>
      <c r="E925" s="37">
        <v>44.06</v>
      </c>
      <c r="F925" s="37">
        <v>43.58</v>
      </c>
      <c r="G925" s="37">
        <v>44.255000000000003</v>
      </c>
      <c r="H925" s="7">
        <v>4942452</v>
      </c>
      <c r="I925" s="37">
        <v>217020614.63499999</v>
      </c>
      <c r="J925" s="37">
        <v>3483447061.4949999</v>
      </c>
    </row>
    <row r="926" spans="1:10" x14ac:dyDescent="0.2">
      <c r="A926" s="36">
        <v>44538</v>
      </c>
      <c r="B926" s="37">
        <v>44.23</v>
      </c>
      <c r="C926" s="38">
        <v>-5.0000000000004298E-2</v>
      </c>
      <c r="D926" s="39">
        <v>-1.1291779584463499E-3</v>
      </c>
      <c r="E926" s="37">
        <v>44</v>
      </c>
      <c r="F926" s="37">
        <v>43.674999999999997</v>
      </c>
      <c r="G926" s="37">
        <v>44.484999999999999</v>
      </c>
      <c r="H926" s="7">
        <v>6448620</v>
      </c>
      <c r="I926" s="37">
        <v>284892232.76999998</v>
      </c>
      <c r="J926" s="37">
        <v>3700467676.1300001</v>
      </c>
    </row>
    <row r="927" spans="1:10" x14ac:dyDescent="0.2">
      <c r="A927" s="36">
        <v>44537</v>
      </c>
      <c r="B927" s="37">
        <v>44.28</v>
      </c>
      <c r="C927" s="38">
        <v>0.84000000000000297</v>
      </c>
      <c r="D927" s="39">
        <v>1.93370165745857E-2</v>
      </c>
      <c r="E927" s="37">
        <v>43.744999999999997</v>
      </c>
      <c r="F927" s="37">
        <v>43.71</v>
      </c>
      <c r="G927" s="37">
        <v>44.34</v>
      </c>
      <c r="H927" s="7">
        <v>7929206</v>
      </c>
      <c r="I927" s="37">
        <v>350250763.14999998</v>
      </c>
      <c r="J927" s="37">
        <v>3985359908.9000001</v>
      </c>
    </row>
    <row r="928" spans="1:10" x14ac:dyDescent="0.2">
      <c r="A928" s="36">
        <v>44536</v>
      </c>
      <c r="B928" s="37">
        <v>43.44</v>
      </c>
      <c r="C928" s="38">
        <v>1.105</v>
      </c>
      <c r="D928" s="39">
        <v>2.6101334593126201E-2</v>
      </c>
      <c r="E928" s="37">
        <v>42.615000000000002</v>
      </c>
      <c r="F928" s="37">
        <v>42.615000000000002</v>
      </c>
      <c r="G928" s="37">
        <v>43.734999999999999</v>
      </c>
      <c r="H928" s="7">
        <v>7791727</v>
      </c>
      <c r="I928" s="37">
        <v>338168377.96499997</v>
      </c>
      <c r="J928" s="37">
        <v>3635109145.75</v>
      </c>
    </row>
    <row r="929" spans="1:10" x14ac:dyDescent="0.2">
      <c r="A929" s="36">
        <v>44533</v>
      </c>
      <c r="B929" s="37">
        <v>42.335000000000001</v>
      </c>
      <c r="C929" s="38">
        <v>0.310000000000002</v>
      </c>
      <c r="D929" s="39">
        <v>7.3765615704938104E-3</v>
      </c>
      <c r="E929" s="37">
        <v>42.604999999999997</v>
      </c>
      <c r="F929" s="37">
        <v>42.174999999999997</v>
      </c>
      <c r="G929" s="37">
        <v>42.88</v>
      </c>
      <c r="H929" s="7">
        <v>7821778</v>
      </c>
      <c r="I929" s="37">
        <v>332153832.34500003</v>
      </c>
      <c r="J929" s="37">
        <v>3296940767.7849998</v>
      </c>
    </row>
    <row r="930" spans="1:10" x14ac:dyDescent="0.2">
      <c r="A930" s="36">
        <v>44532</v>
      </c>
      <c r="B930" s="37">
        <v>42.024999999999999</v>
      </c>
      <c r="C930" s="38">
        <v>8.9999999999996305E-2</v>
      </c>
      <c r="D930" s="39">
        <v>2.1461786097530999E-3</v>
      </c>
      <c r="E930" s="37">
        <v>41.38</v>
      </c>
      <c r="F930" s="37">
        <v>41.26</v>
      </c>
      <c r="G930" s="37">
        <v>42.274999999999999</v>
      </c>
      <c r="H930" s="7">
        <v>8494764</v>
      </c>
      <c r="I930" s="37">
        <v>356181829.13</v>
      </c>
      <c r="J930" s="37">
        <v>2964786935.4400001</v>
      </c>
    </row>
    <row r="931" spans="1:10" x14ac:dyDescent="0.2">
      <c r="A931" s="36">
        <v>44531</v>
      </c>
      <c r="B931" s="37">
        <v>41.935000000000002</v>
      </c>
      <c r="C931" s="38">
        <v>1.325</v>
      </c>
      <c r="D931" s="39">
        <v>3.26274316670771E-2</v>
      </c>
      <c r="E931" s="37">
        <v>41.18</v>
      </c>
      <c r="F931" s="37">
        <v>41.115000000000002</v>
      </c>
      <c r="G931" s="37">
        <v>42.21</v>
      </c>
      <c r="H931" s="7">
        <v>8058706</v>
      </c>
      <c r="I931" s="37">
        <v>337498029.61000001</v>
      </c>
      <c r="J931" s="37">
        <v>2608605106.3099999</v>
      </c>
    </row>
    <row r="932" spans="1:10" x14ac:dyDescent="0.2">
      <c r="A932" s="36">
        <v>44530</v>
      </c>
      <c r="B932" s="37">
        <v>40.61</v>
      </c>
      <c r="C932" s="38">
        <v>-0.59000000000000297</v>
      </c>
      <c r="D932" s="39">
        <v>-1.4320388349514599E-2</v>
      </c>
      <c r="E932" s="37">
        <v>40.200000000000003</v>
      </c>
      <c r="F932" s="37">
        <v>40.085000000000001</v>
      </c>
      <c r="G932" s="37">
        <v>41.034999999999997</v>
      </c>
      <c r="H932" s="7">
        <v>14105234</v>
      </c>
      <c r="I932" s="37">
        <v>572065725.49000001</v>
      </c>
      <c r="J932" s="37">
        <v>2271107076.6999998</v>
      </c>
    </row>
    <row r="933" spans="1:10" x14ac:dyDescent="0.2">
      <c r="A933" s="36">
        <v>44529</v>
      </c>
      <c r="B933" s="37">
        <v>41.2</v>
      </c>
      <c r="C933" s="38">
        <v>0.67000000000000204</v>
      </c>
      <c r="D933" s="39">
        <v>1.65309647174933E-2</v>
      </c>
      <c r="E933" s="37">
        <v>41.354999999999997</v>
      </c>
      <c r="F933" s="37">
        <v>41.01</v>
      </c>
      <c r="G933" s="37">
        <v>42.115000000000002</v>
      </c>
      <c r="H933" s="7">
        <v>9637094</v>
      </c>
      <c r="I933" s="37">
        <v>399508262.875</v>
      </c>
      <c r="J933" s="37">
        <v>2843172802.1900001</v>
      </c>
    </row>
    <row r="934" spans="1:10" x14ac:dyDescent="0.2">
      <c r="A934" s="36">
        <v>44526</v>
      </c>
      <c r="B934" s="37">
        <v>40.53</v>
      </c>
      <c r="C934" s="38">
        <v>-2.5550000000000002</v>
      </c>
      <c r="D934" s="39">
        <v>-5.9301380991064197E-2</v>
      </c>
      <c r="E934" s="37">
        <v>41.26</v>
      </c>
      <c r="F934" s="37">
        <v>40.1</v>
      </c>
      <c r="G934" s="37">
        <v>41.384999999999998</v>
      </c>
      <c r="H934" s="7">
        <v>15479769</v>
      </c>
      <c r="I934" s="37">
        <v>630499595.69000006</v>
      </c>
      <c r="J934" s="37">
        <v>2443664539.3150001</v>
      </c>
    </row>
    <row r="935" spans="1:10" x14ac:dyDescent="0.2">
      <c r="A935" s="36">
        <v>44525</v>
      </c>
      <c r="B935" s="37">
        <v>43.085000000000001</v>
      </c>
      <c r="C935" s="38">
        <v>-3.0000000000001099E-2</v>
      </c>
      <c r="D935" s="39">
        <v>-6.95813521976137E-4</v>
      </c>
      <c r="E935" s="37">
        <v>43.27</v>
      </c>
      <c r="F935" s="37">
        <v>42.81</v>
      </c>
      <c r="G935" s="37">
        <v>43.35</v>
      </c>
      <c r="H935" s="7">
        <v>4557711</v>
      </c>
      <c r="I935" s="37">
        <v>196103475.23500001</v>
      </c>
      <c r="J935" s="37">
        <v>3074164135.0050001</v>
      </c>
    </row>
    <row r="936" spans="1:10" x14ac:dyDescent="0.2">
      <c r="A936" s="36">
        <v>44524</v>
      </c>
      <c r="B936" s="37">
        <v>43.115000000000002</v>
      </c>
      <c r="C936" s="38">
        <v>0.23000000000000401</v>
      </c>
      <c r="D936" s="39">
        <v>5.3631805992772298E-3</v>
      </c>
      <c r="E936" s="37">
        <v>43.03</v>
      </c>
      <c r="F936" s="37">
        <v>42.844999999999999</v>
      </c>
      <c r="G936" s="37">
        <v>43.634999999999998</v>
      </c>
      <c r="H936" s="7">
        <v>6418515</v>
      </c>
      <c r="I936" s="37">
        <v>277155150.77499998</v>
      </c>
      <c r="J936" s="37">
        <v>3270267610.2399998</v>
      </c>
    </row>
    <row r="937" spans="1:10" x14ac:dyDescent="0.2">
      <c r="A937" s="36">
        <v>44523</v>
      </c>
      <c r="B937" s="37">
        <v>42.884999999999998</v>
      </c>
      <c r="C937" s="38">
        <v>0.489999999999995</v>
      </c>
      <c r="D937" s="39">
        <v>1.1557966741360901E-2</v>
      </c>
      <c r="E937" s="37">
        <v>42.274999999999999</v>
      </c>
      <c r="F937" s="37">
        <v>42.13</v>
      </c>
      <c r="G937" s="37">
        <v>43.35</v>
      </c>
      <c r="H937" s="7">
        <v>6764292</v>
      </c>
      <c r="I937" s="37">
        <v>289582743.98500001</v>
      </c>
      <c r="J937" s="37">
        <v>2993112459.4650002</v>
      </c>
    </row>
    <row r="938" spans="1:10" x14ac:dyDescent="0.2">
      <c r="A938" s="36">
        <v>44522</v>
      </c>
      <c r="B938" s="37">
        <v>42.395000000000003</v>
      </c>
      <c r="C938" s="38">
        <v>0.5</v>
      </c>
      <c r="D938" s="39">
        <v>1.19345984007638E-2</v>
      </c>
      <c r="E938" s="37">
        <v>41.94</v>
      </c>
      <c r="F938" s="37">
        <v>41.814999999999998</v>
      </c>
      <c r="G938" s="37">
        <v>42.615000000000002</v>
      </c>
      <c r="H938" s="7">
        <v>7472702</v>
      </c>
      <c r="I938" s="37">
        <v>316040994.18000001</v>
      </c>
      <c r="J938" s="37">
        <v>2703529715.48</v>
      </c>
    </row>
    <row r="939" spans="1:10" x14ac:dyDescent="0.2">
      <c r="A939" s="36">
        <v>44519</v>
      </c>
      <c r="B939" s="37">
        <v>41.895000000000003</v>
      </c>
      <c r="C939" s="38">
        <v>-1.175</v>
      </c>
      <c r="D939" s="39">
        <v>-2.72811701880659E-2</v>
      </c>
      <c r="E939" s="37">
        <v>43.494999999999997</v>
      </c>
      <c r="F939" s="37">
        <v>41.725000000000001</v>
      </c>
      <c r="G939" s="37">
        <v>43.674999999999997</v>
      </c>
      <c r="H939" s="7">
        <v>12727917</v>
      </c>
      <c r="I939" s="37">
        <v>537832983.08000004</v>
      </c>
      <c r="J939" s="37">
        <v>2387488721.3000002</v>
      </c>
    </row>
    <row r="940" spans="1:10" x14ac:dyDescent="0.2">
      <c r="A940" s="36">
        <v>44518</v>
      </c>
      <c r="B940" s="37">
        <v>43.07</v>
      </c>
      <c r="C940" s="38">
        <v>-0.46999999999999897</v>
      </c>
      <c r="D940" s="39">
        <v>-1.07946715663757E-2</v>
      </c>
      <c r="E940" s="37">
        <v>43.115000000000002</v>
      </c>
      <c r="F940" s="37">
        <v>42.78</v>
      </c>
      <c r="G940" s="37">
        <v>43.19</v>
      </c>
      <c r="H940" s="7">
        <v>6178698</v>
      </c>
      <c r="I940" s="37">
        <v>265802311.46000001</v>
      </c>
      <c r="J940" s="37">
        <v>2925321704.3800001</v>
      </c>
    </row>
    <row r="941" spans="1:10" x14ac:dyDescent="0.2">
      <c r="A941" s="36">
        <v>44517</v>
      </c>
      <c r="B941" s="37">
        <v>43.54</v>
      </c>
      <c r="C941" s="38">
        <v>-0.32</v>
      </c>
      <c r="D941" s="39">
        <v>-7.2959416324669497E-3</v>
      </c>
      <c r="E941" s="37">
        <v>43.81</v>
      </c>
      <c r="F941" s="37">
        <v>43.42</v>
      </c>
      <c r="G941" s="37">
        <v>44.02</v>
      </c>
      <c r="H941" s="7">
        <v>5446414</v>
      </c>
      <c r="I941" s="37">
        <v>237601674.07499999</v>
      </c>
      <c r="J941" s="37">
        <v>3191124015.8400002</v>
      </c>
    </row>
    <row r="942" spans="1:10" x14ac:dyDescent="0.2">
      <c r="A942" s="36">
        <v>44516</v>
      </c>
      <c r="B942" s="37">
        <v>43.86</v>
      </c>
      <c r="C942" s="38">
        <v>0.219999999999999</v>
      </c>
      <c r="D942" s="39">
        <v>5.0412465627864096E-3</v>
      </c>
      <c r="E942" s="37">
        <v>43.825000000000003</v>
      </c>
      <c r="F942" s="37">
        <v>43.73</v>
      </c>
      <c r="G942" s="37">
        <v>44.58</v>
      </c>
      <c r="H942" s="7">
        <v>6712875</v>
      </c>
      <c r="I942" s="37">
        <v>295443684.70499998</v>
      </c>
      <c r="J942" s="37">
        <v>3428725689.915</v>
      </c>
    </row>
    <row r="943" spans="1:10" x14ac:dyDescent="0.2">
      <c r="A943" s="36">
        <v>44515</v>
      </c>
      <c r="B943" s="37">
        <v>43.64</v>
      </c>
      <c r="C943" s="38">
        <v>0.46500000000000302</v>
      </c>
      <c r="D943" s="39">
        <v>1.0770121598147201E-2</v>
      </c>
      <c r="E943" s="37">
        <v>43.25</v>
      </c>
      <c r="F943" s="37">
        <v>43.17</v>
      </c>
      <c r="G943" s="37">
        <v>43.86</v>
      </c>
      <c r="H943" s="7">
        <v>4850767</v>
      </c>
      <c r="I943" s="37">
        <v>211402433.33000001</v>
      </c>
      <c r="J943" s="37">
        <v>3133282005.21</v>
      </c>
    </row>
    <row r="944" spans="1:10" x14ac:dyDescent="0.2">
      <c r="A944" s="36">
        <v>44512</v>
      </c>
      <c r="B944" s="37">
        <v>43.174999999999997</v>
      </c>
      <c r="C944" s="38">
        <v>-0.69000000000000505</v>
      </c>
      <c r="D944" s="39">
        <v>-1.5730080930126601E-2</v>
      </c>
      <c r="E944" s="37">
        <v>43.75</v>
      </c>
      <c r="F944" s="37">
        <v>43.174999999999997</v>
      </c>
      <c r="G944" s="37">
        <v>43.924999999999997</v>
      </c>
      <c r="H944" s="7">
        <v>5638576</v>
      </c>
      <c r="I944" s="37">
        <v>244511605.21000001</v>
      </c>
      <c r="J944" s="37">
        <v>2921879571.8800001</v>
      </c>
    </row>
    <row r="945" spans="1:10" x14ac:dyDescent="0.2">
      <c r="A945" s="36">
        <v>44511</v>
      </c>
      <c r="B945" s="37">
        <v>43.865000000000002</v>
      </c>
      <c r="C945" s="38">
        <v>-4.9999999999997199E-2</v>
      </c>
      <c r="D945" s="39">
        <v>-1.1385631333256799E-3</v>
      </c>
      <c r="E945" s="37">
        <v>43.5</v>
      </c>
      <c r="F945" s="37">
        <v>43.41</v>
      </c>
      <c r="G945" s="37">
        <v>44.13</v>
      </c>
      <c r="H945" s="7">
        <v>5283755</v>
      </c>
      <c r="I945" s="37">
        <v>231428645.285</v>
      </c>
      <c r="J945" s="37">
        <v>3166391177.0900002</v>
      </c>
    </row>
    <row r="946" spans="1:10" x14ac:dyDescent="0.2">
      <c r="A946" s="36">
        <v>44510</v>
      </c>
      <c r="B946" s="37">
        <v>43.914999999999999</v>
      </c>
      <c r="C946" s="38">
        <v>0.380000000000003</v>
      </c>
      <c r="D946" s="39">
        <v>8.7286091650396799E-3</v>
      </c>
      <c r="E946" s="37">
        <v>43.73</v>
      </c>
      <c r="F946" s="37">
        <v>43.715000000000003</v>
      </c>
      <c r="G946" s="37">
        <v>44.475000000000001</v>
      </c>
      <c r="H946" s="7">
        <v>6752352</v>
      </c>
      <c r="I946" s="37">
        <v>297522555.88999999</v>
      </c>
      <c r="J946" s="37">
        <v>3397819822.375</v>
      </c>
    </row>
    <row r="947" spans="1:10" x14ac:dyDescent="0.2">
      <c r="A947" s="36">
        <v>44509</v>
      </c>
      <c r="B947" s="37">
        <v>43.534999999999997</v>
      </c>
      <c r="C947" s="38">
        <v>3.4999999999996603E-2</v>
      </c>
      <c r="D947" s="39">
        <v>8.0459770114934702E-4</v>
      </c>
      <c r="E947" s="37">
        <v>43.36</v>
      </c>
      <c r="F947" s="37">
        <v>43.25</v>
      </c>
      <c r="G947" s="37">
        <v>44.05</v>
      </c>
      <c r="H947" s="7">
        <v>5497680</v>
      </c>
      <c r="I947" s="37">
        <v>239839998.94499999</v>
      </c>
      <c r="J947" s="37">
        <v>3100297266.4850001</v>
      </c>
    </row>
    <row r="948" spans="1:10" x14ac:dyDescent="0.2">
      <c r="A948" s="36">
        <v>44508</v>
      </c>
      <c r="B948" s="37">
        <v>43.5</v>
      </c>
      <c r="C948" s="38">
        <v>9.0000000000003397E-2</v>
      </c>
      <c r="D948" s="39">
        <v>2.0732550103663501E-3</v>
      </c>
      <c r="E948" s="37">
        <v>43.5</v>
      </c>
      <c r="F948" s="37">
        <v>43.33</v>
      </c>
      <c r="G948" s="37">
        <v>44.03</v>
      </c>
      <c r="H948" s="7">
        <v>5847805</v>
      </c>
      <c r="I948" s="37">
        <v>255145141.21000001</v>
      </c>
      <c r="J948" s="37">
        <v>2860457267.54</v>
      </c>
    </row>
    <row r="949" spans="1:10" x14ac:dyDescent="0.2">
      <c r="A949" s="36">
        <v>44505</v>
      </c>
      <c r="B949" s="37">
        <v>43.41</v>
      </c>
      <c r="C949" s="38">
        <v>0.15999999999999701</v>
      </c>
      <c r="D949" s="39">
        <v>3.69942196531784E-3</v>
      </c>
      <c r="E949" s="37">
        <v>42.814999999999998</v>
      </c>
      <c r="F949" s="37">
        <v>42.8</v>
      </c>
      <c r="G949" s="37">
        <v>43.76</v>
      </c>
      <c r="H949" s="7">
        <v>5733591</v>
      </c>
      <c r="I949" s="37">
        <v>248265002.30500001</v>
      </c>
      <c r="J949" s="37">
        <v>2605312126.3299999</v>
      </c>
    </row>
    <row r="950" spans="1:10" x14ac:dyDescent="0.2">
      <c r="A950" s="36">
        <v>44504</v>
      </c>
      <c r="B950" s="37">
        <v>43.25</v>
      </c>
      <c r="C950" s="38">
        <v>0.34000000000000302</v>
      </c>
      <c r="D950" s="39">
        <v>7.9235609415055606E-3</v>
      </c>
      <c r="E950" s="37">
        <v>42.74</v>
      </c>
      <c r="F950" s="37">
        <v>42.69</v>
      </c>
      <c r="G950" s="37">
        <v>43.734999999999999</v>
      </c>
      <c r="H950" s="7">
        <v>4889313</v>
      </c>
      <c r="I950" s="37">
        <v>211487312.13499999</v>
      </c>
      <c r="J950" s="37">
        <v>2357047124.0250001</v>
      </c>
    </row>
    <row r="951" spans="1:10" x14ac:dyDescent="0.2">
      <c r="A951" s="36">
        <v>44503</v>
      </c>
      <c r="B951" s="37">
        <v>42.91</v>
      </c>
      <c r="C951" s="38">
        <v>-0.76500000000000101</v>
      </c>
      <c r="D951" s="39">
        <v>-1.75157412707499E-2</v>
      </c>
      <c r="E951" s="37">
        <v>43.2</v>
      </c>
      <c r="F951" s="37">
        <v>42.625</v>
      </c>
      <c r="G951" s="37">
        <v>43.454999999999998</v>
      </c>
      <c r="H951" s="7">
        <v>6578422</v>
      </c>
      <c r="I951" s="37">
        <v>282184327.79000002</v>
      </c>
      <c r="J951" s="37">
        <v>2145559811.8900001</v>
      </c>
    </row>
    <row r="952" spans="1:10" x14ac:dyDescent="0.2">
      <c r="A952" s="36">
        <v>44502</v>
      </c>
      <c r="B952" s="37">
        <v>43.674999999999997</v>
      </c>
      <c r="C952" s="38">
        <v>0.14499999999999599</v>
      </c>
      <c r="D952" s="39">
        <v>3.3310360670800801E-3</v>
      </c>
      <c r="E952" s="37">
        <v>43.17</v>
      </c>
      <c r="F952" s="37">
        <v>42.984999999999999</v>
      </c>
      <c r="G952" s="37">
        <v>43.68</v>
      </c>
      <c r="H952" s="7">
        <v>5957680</v>
      </c>
      <c r="I952" s="37">
        <v>259037937.22499999</v>
      </c>
      <c r="J952" s="37">
        <v>2427744139.6799998</v>
      </c>
    </row>
    <row r="953" spans="1:10" x14ac:dyDescent="0.2">
      <c r="A953" s="36">
        <v>44501</v>
      </c>
      <c r="B953" s="37">
        <v>43.53</v>
      </c>
      <c r="C953" s="38">
        <v>0.160000000000004</v>
      </c>
      <c r="D953" s="39">
        <v>3.6891860733226601E-3</v>
      </c>
      <c r="E953" s="37">
        <v>43.2</v>
      </c>
      <c r="F953" s="37">
        <v>43.164999999999999</v>
      </c>
      <c r="G953" s="37">
        <v>43.92</v>
      </c>
      <c r="H953" s="7">
        <v>4807172</v>
      </c>
      <c r="I953" s="37">
        <v>209561233.85499999</v>
      </c>
      <c r="J953" s="37">
        <v>2168706202.4549999</v>
      </c>
    </row>
    <row r="954" spans="1:10" x14ac:dyDescent="0.2">
      <c r="A954" s="36">
        <v>44498</v>
      </c>
      <c r="B954" s="37">
        <v>43.37</v>
      </c>
      <c r="C954" s="38">
        <v>7.4999999999995695E-2</v>
      </c>
      <c r="D954" s="39">
        <v>1.7323016514608101E-3</v>
      </c>
      <c r="E954" s="37">
        <v>43.47</v>
      </c>
      <c r="F954" s="37">
        <v>43.12</v>
      </c>
      <c r="G954" s="37">
        <v>43.914999999999999</v>
      </c>
      <c r="H954" s="7">
        <v>7805387</v>
      </c>
      <c r="I954" s="37">
        <v>339300683.66500002</v>
      </c>
      <c r="J954" s="37">
        <v>1959144968.5999999</v>
      </c>
    </row>
    <row r="955" spans="1:10" x14ac:dyDescent="0.2">
      <c r="A955" s="36">
        <v>44497</v>
      </c>
      <c r="B955" s="37">
        <v>43.295000000000002</v>
      </c>
      <c r="C955" s="38">
        <v>-0.33999999999999603</v>
      </c>
      <c r="D955" s="39">
        <v>-7.7919101638591996E-3</v>
      </c>
      <c r="E955" s="37">
        <v>43.65</v>
      </c>
      <c r="F955" s="37">
        <v>42.83</v>
      </c>
      <c r="G955" s="37">
        <v>43.795000000000002</v>
      </c>
      <c r="H955" s="7">
        <v>5903395</v>
      </c>
      <c r="I955" s="37">
        <v>255251770.49000001</v>
      </c>
      <c r="J955" s="37">
        <v>1619844284.9349999</v>
      </c>
    </row>
    <row r="956" spans="1:10" x14ac:dyDescent="0.2">
      <c r="A956" s="36">
        <v>44496</v>
      </c>
      <c r="B956" s="37">
        <v>43.634999999999998</v>
      </c>
      <c r="C956" s="38">
        <v>-0.109999999999999</v>
      </c>
      <c r="D956" s="39">
        <v>-2.5145730940678802E-3</v>
      </c>
      <c r="E956" s="37">
        <v>43.69</v>
      </c>
      <c r="F956" s="37">
        <v>43.234999999999999</v>
      </c>
      <c r="G956" s="37">
        <v>43.835000000000001</v>
      </c>
      <c r="H956" s="7">
        <v>4623519</v>
      </c>
      <c r="I956" s="37">
        <v>201472102.11500001</v>
      </c>
      <c r="J956" s="37">
        <v>1875096055.425</v>
      </c>
    </row>
    <row r="957" spans="1:10" x14ac:dyDescent="0.2">
      <c r="A957" s="36">
        <v>44495</v>
      </c>
      <c r="B957" s="37">
        <v>43.744999999999997</v>
      </c>
      <c r="C957" s="38">
        <v>-0.18</v>
      </c>
      <c r="D957" s="39">
        <v>-4.0978941377347701E-3</v>
      </c>
      <c r="E957" s="37">
        <v>44.01</v>
      </c>
      <c r="F957" s="37">
        <v>43.64</v>
      </c>
      <c r="G957" s="37">
        <v>44.25</v>
      </c>
      <c r="H957" s="7">
        <v>4954047</v>
      </c>
      <c r="I957" s="37">
        <v>217185239.48500001</v>
      </c>
      <c r="J957" s="37">
        <v>2076568157.54</v>
      </c>
    </row>
    <row r="958" spans="1:10" x14ac:dyDescent="0.2">
      <c r="A958" s="36">
        <v>44494</v>
      </c>
      <c r="B958" s="37">
        <v>43.924999999999997</v>
      </c>
      <c r="C958" s="38">
        <v>0.119999999999997</v>
      </c>
      <c r="D958" s="39">
        <v>2.73941330898293E-3</v>
      </c>
      <c r="E958" s="37">
        <v>44</v>
      </c>
      <c r="F958" s="37">
        <v>43.805</v>
      </c>
      <c r="G958" s="37">
        <v>44.314999999999998</v>
      </c>
      <c r="H958" s="7">
        <v>4097437</v>
      </c>
      <c r="I958" s="37">
        <v>180292809.285</v>
      </c>
      <c r="J958" s="37">
        <v>2293753397.0250001</v>
      </c>
    </row>
    <row r="959" spans="1:10" x14ac:dyDescent="0.2">
      <c r="A959" s="36">
        <v>44491</v>
      </c>
      <c r="B959" s="37">
        <v>43.805</v>
      </c>
      <c r="C959" s="38">
        <v>-0.41499999999999898</v>
      </c>
      <c r="D959" s="39">
        <v>-9.3848937132519003E-3</v>
      </c>
      <c r="E959" s="37">
        <v>44</v>
      </c>
      <c r="F959" s="37">
        <v>43.634999999999998</v>
      </c>
      <c r="G959" s="37">
        <v>44.445</v>
      </c>
      <c r="H959" s="7">
        <v>5061555</v>
      </c>
      <c r="I959" s="37">
        <v>222242841.505</v>
      </c>
      <c r="J959" s="37">
        <v>2113460587.74</v>
      </c>
    </row>
    <row r="960" spans="1:10" x14ac:dyDescent="0.2">
      <c r="A960" s="36">
        <v>44490</v>
      </c>
      <c r="B960" s="37">
        <v>44.22</v>
      </c>
      <c r="C960" s="38">
        <v>-0.64500000000000302</v>
      </c>
      <c r="D960" s="39">
        <v>-1.4376462721497899E-2</v>
      </c>
      <c r="E960" s="37">
        <v>44.744999999999997</v>
      </c>
      <c r="F960" s="37">
        <v>44.1</v>
      </c>
      <c r="G960" s="37">
        <v>44.844999999999999</v>
      </c>
      <c r="H960" s="7">
        <v>4341551</v>
      </c>
      <c r="I960" s="37">
        <v>192962156.27500001</v>
      </c>
      <c r="J960" s="37">
        <v>2335703429.2449999</v>
      </c>
    </row>
    <row r="961" spans="1:10" x14ac:dyDescent="0.2">
      <c r="A961" s="36">
        <v>44489</v>
      </c>
      <c r="B961" s="37">
        <v>44.865000000000002</v>
      </c>
      <c r="C961" s="38">
        <v>3.5000000000003702E-2</v>
      </c>
      <c r="D961" s="39">
        <v>7.8072719161284196E-4</v>
      </c>
      <c r="E961" s="37">
        <v>44.604999999999997</v>
      </c>
      <c r="F961" s="37">
        <v>44.43</v>
      </c>
      <c r="G961" s="37">
        <v>45.155000000000001</v>
      </c>
      <c r="H961" s="7">
        <v>4801321</v>
      </c>
      <c r="I961" s="37">
        <v>215221159.40000001</v>
      </c>
      <c r="J961" s="37">
        <v>2528665585.52</v>
      </c>
    </row>
    <row r="962" spans="1:10" x14ac:dyDescent="0.2">
      <c r="A962" s="36">
        <v>44488</v>
      </c>
      <c r="B962" s="37">
        <v>44.83</v>
      </c>
      <c r="C962" s="38">
        <v>0.18</v>
      </c>
      <c r="D962" s="39">
        <v>4.0313549832026799E-3</v>
      </c>
      <c r="E962" s="37">
        <v>44.55</v>
      </c>
      <c r="F962" s="37">
        <v>44.354999999999997</v>
      </c>
      <c r="G962" s="37">
        <v>45.1</v>
      </c>
      <c r="H962" s="7">
        <v>5657379</v>
      </c>
      <c r="I962" s="37">
        <v>253597628.20500001</v>
      </c>
      <c r="J962" s="37">
        <v>2313444426.1199999</v>
      </c>
    </row>
    <row r="963" spans="1:10" x14ac:dyDescent="0.2">
      <c r="A963" s="36">
        <v>44487</v>
      </c>
      <c r="B963" s="37">
        <v>44.65</v>
      </c>
      <c r="C963" s="38">
        <v>0.19500000000000001</v>
      </c>
      <c r="D963" s="39">
        <v>4.3864582161736703E-3</v>
      </c>
      <c r="E963" s="37">
        <v>44.515000000000001</v>
      </c>
      <c r="F963" s="37">
        <v>44.405000000000001</v>
      </c>
      <c r="G963" s="37">
        <v>44.95</v>
      </c>
      <c r="H963" s="7">
        <v>5862350</v>
      </c>
      <c r="I963" s="37">
        <v>261923791.17500001</v>
      </c>
      <c r="J963" s="37">
        <v>2059846797.915</v>
      </c>
    </row>
    <row r="964" spans="1:10" x14ac:dyDescent="0.2">
      <c r="A964" s="36">
        <v>44484</v>
      </c>
      <c r="B964" s="37">
        <v>44.454999999999998</v>
      </c>
      <c r="C964" s="38">
        <v>0.65500000000000103</v>
      </c>
      <c r="D964" s="39">
        <v>1.49543378995434E-2</v>
      </c>
      <c r="E964" s="37">
        <v>44.085000000000001</v>
      </c>
      <c r="F964" s="37">
        <v>43.97</v>
      </c>
      <c r="G964" s="37">
        <v>44.61</v>
      </c>
      <c r="H964" s="7">
        <v>8019827</v>
      </c>
      <c r="I964" s="37">
        <v>355744317.76499999</v>
      </c>
      <c r="J964" s="37">
        <v>1797923006.74</v>
      </c>
    </row>
    <row r="965" spans="1:10" x14ac:dyDescent="0.2">
      <c r="A965" s="36">
        <v>44483</v>
      </c>
      <c r="B965" s="37">
        <v>43.8</v>
      </c>
      <c r="C965" s="38">
        <v>0.52499999999999902</v>
      </c>
      <c r="D965" s="39">
        <v>1.2131715771230501E-2</v>
      </c>
      <c r="E965" s="37">
        <v>43.73</v>
      </c>
      <c r="F965" s="37">
        <v>43.4</v>
      </c>
      <c r="G965" s="37">
        <v>44.034999999999997</v>
      </c>
      <c r="H965" s="7">
        <v>5392985</v>
      </c>
      <c r="I965" s="37">
        <v>235909207.84</v>
      </c>
      <c r="J965" s="37">
        <v>1442178688.9749999</v>
      </c>
    </row>
    <row r="966" spans="1:10" x14ac:dyDescent="0.2">
      <c r="A966" s="36">
        <v>44482</v>
      </c>
      <c r="B966" s="37">
        <v>43.274999999999999</v>
      </c>
      <c r="C966" s="38">
        <v>-0.42500000000000399</v>
      </c>
      <c r="D966" s="39">
        <v>-9.7254004576659992E-3</v>
      </c>
      <c r="E966" s="37">
        <v>43.5</v>
      </c>
      <c r="F966" s="37">
        <v>42.75</v>
      </c>
      <c r="G966" s="37">
        <v>43.73</v>
      </c>
      <c r="H966" s="7">
        <v>6009732</v>
      </c>
      <c r="I966" s="37">
        <v>259410977.55500001</v>
      </c>
      <c r="J966" s="37">
        <v>1206269481.135</v>
      </c>
    </row>
    <row r="967" spans="1:10" x14ac:dyDescent="0.2">
      <c r="A967" s="36">
        <v>44481</v>
      </c>
      <c r="B967" s="37">
        <v>43.7</v>
      </c>
      <c r="C967" s="38">
        <v>-0.51999999999999602</v>
      </c>
      <c r="D967" s="39">
        <v>-1.17593848937132E-2</v>
      </c>
      <c r="E967" s="37">
        <v>43.8</v>
      </c>
      <c r="F967" s="37">
        <v>43.5</v>
      </c>
      <c r="G967" s="37">
        <v>44.12</v>
      </c>
      <c r="H967" s="7">
        <v>5690310</v>
      </c>
      <c r="I967" s="37">
        <v>248993344.47</v>
      </c>
      <c r="J967" s="37">
        <v>1465680458.6900001</v>
      </c>
    </row>
    <row r="968" spans="1:10" x14ac:dyDescent="0.2">
      <c r="A968" s="36">
        <v>44480</v>
      </c>
      <c r="B968" s="37">
        <v>44.22</v>
      </c>
      <c r="C968" s="38">
        <v>0.869999999999997</v>
      </c>
      <c r="D968" s="39">
        <v>2.0069204152249099E-2</v>
      </c>
      <c r="E968" s="37">
        <v>43.85</v>
      </c>
      <c r="F968" s="37">
        <v>43.66</v>
      </c>
      <c r="G968" s="37">
        <v>44.29</v>
      </c>
      <c r="H968" s="7">
        <v>7165322</v>
      </c>
      <c r="I968" s="37">
        <v>316023176.52999997</v>
      </c>
      <c r="J968" s="37">
        <v>1714673803.1600001</v>
      </c>
    </row>
    <row r="969" spans="1:10" x14ac:dyDescent="0.2">
      <c r="A969" s="36">
        <v>44477</v>
      </c>
      <c r="B969" s="37">
        <v>43.35</v>
      </c>
      <c r="C969" s="38">
        <v>0.65500000000000103</v>
      </c>
      <c r="D969" s="39">
        <v>1.53413748682516E-2</v>
      </c>
      <c r="E969" s="37">
        <v>43.115000000000002</v>
      </c>
      <c r="F969" s="37">
        <v>42.85</v>
      </c>
      <c r="G969" s="37">
        <v>43.61</v>
      </c>
      <c r="H969" s="7">
        <v>7492965</v>
      </c>
      <c r="I969" s="37">
        <v>324213069.88999999</v>
      </c>
      <c r="J969" s="37">
        <v>1398650626.6300001</v>
      </c>
    </row>
    <row r="970" spans="1:10" x14ac:dyDescent="0.2">
      <c r="A970" s="36">
        <v>44476</v>
      </c>
      <c r="B970" s="37">
        <v>42.695</v>
      </c>
      <c r="C970" s="38">
        <v>-6.0000000000002301E-2</v>
      </c>
      <c r="D970" s="39">
        <v>-1.40334463805408E-3</v>
      </c>
      <c r="E970" s="37">
        <v>42.83</v>
      </c>
      <c r="F970" s="37">
        <v>41.88</v>
      </c>
      <c r="G970" s="37">
        <v>43.03</v>
      </c>
      <c r="H970" s="7">
        <v>8205608</v>
      </c>
      <c r="I970" s="37">
        <v>349642588.81</v>
      </c>
      <c r="J970" s="37">
        <v>1074437556.74</v>
      </c>
    </row>
    <row r="971" spans="1:10" x14ac:dyDescent="0.2">
      <c r="A971" s="36">
        <v>44475</v>
      </c>
      <c r="B971" s="37">
        <v>42.755000000000003</v>
      </c>
      <c r="C971" s="38">
        <v>-0.59499999999999897</v>
      </c>
      <c r="D971" s="39">
        <v>-1.37254901960784E-2</v>
      </c>
      <c r="E971" s="37">
        <v>43.204999999999998</v>
      </c>
      <c r="F971" s="37">
        <v>42.314999999999998</v>
      </c>
      <c r="G971" s="37">
        <v>43.204999999999998</v>
      </c>
      <c r="H971" s="7">
        <v>11594677</v>
      </c>
      <c r="I971" s="37">
        <v>495807861.77999997</v>
      </c>
      <c r="J971" s="37">
        <v>1424080145.55</v>
      </c>
    </row>
    <row r="972" spans="1:10" x14ac:dyDescent="0.2">
      <c r="A972" s="36">
        <v>44474</v>
      </c>
      <c r="B972" s="37">
        <v>43.35</v>
      </c>
      <c r="C972" s="38">
        <v>1.26</v>
      </c>
      <c r="D972" s="39">
        <v>2.9935851746257999E-2</v>
      </c>
      <c r="E972" s="37">
        <v>41.965000000000003</v>
      </c>
      <c r="F972" s="37">
        <v>41.82</v>
      </c>
      <c r="G972" s="37">
        <v>43.424999999999997</v>
      </c>
      <c r="H972" s="7">
        <v>11031582</v>
      </c>
      <c r="I972" s="37">
        <v>473510075.15499997</v>
      </c>
      <c r="J972" s="37">
        <v>1919888007.3299999</v>
      </c>
    </row>
    <row r="973" spans="1:10" x14ac:dyDescent="0.2">
      <c r="A973" s="36">
        <v>44473</v>
      </c>
      <c r="B973" s="37">
        <v>42.09</v>
      </c>
      <c r="C973" s="38">
        <v>0.81500000000000505</v>
      </c>
      <c r="D973" s="39">
        <v>1.9745608721986802E-2</v>
      </c>
      <c r="E973" s="37">
        <v>41.585000000000001</v>
      </c>
      <c r="F973" s="37">
        <v>41.185000000000002</v>
      </c>
      <c r="G973" s="37">
        <v>42.424999999999997</v>
      </c>
      <c r="H973" s="7">
        <v>8850439</v>
      </c>
      <c r="I973" s="37">
        <v>371236636.94</v>
      </c>
      <c r="J973" s="37">
        <v>1446377932.175</v>
      </c>
    </row>
    <row r="974" spans="1:10" x14ac:dyDescent="0.2">
      <c r="A974" s="36">
        <v>44470</v>
      </c>
      <c r="B974" s="37">
        <v>41.274999999999999</v>
      </c>
      <c r="C974" s="38">
        <v>-6.0000000000002301E-2</v>
      </c>
      <c r="D974" s="39">
        <v>-1.4515543728076E-3</v>
      </c>
      <c r="E974" s="37">
        <v>40.700000000000003</v>
      </c>
      <c r="F974" s="37">
        <v>40.515000000000001</v>
      </c>
      <c r="G974" s="37">
        <v>41.4</v>
      </c>
      <c r="H974" s="7">
        <v>6843143</v>
      </c>
      <c r="I974" s="37">
        <v>280854723.81999999</v>
      </c>
      <c r="J974" s="37">
        <v>1075141295.2349999</v>
      </c>
    </row>
    <row r="975" spans="1:10" x14ac:dyDescent="0.2">
      <c r="A975" s="36">
        <v>44469</v>
      </c>
      <c r="B975" s="37">
        <v>41.335000000000001</v>
      </c>
      <c r="C975" s="38">
        <v>0.30000000000000399</v>
      </c>
      <c r="D975" s="39">
        <v>7.31083221640074E-3</v>
      </c>
      <c r="E975" s="37">
        <v>41.21</v>
      </c>
      <c r="F975" s="37">
        <v>40.875</v>
      </c>
      <c r="G975" s="37">
        <v>41.865000000000002</v>
      </c>
      <c r="H975" s="7">
        <v>10163250</v>
      </c>
      <c r="I975" s="37">
        <v>420289009.98500001</v>
      </c>
      <c r="J975" s="37">
        <v>1355996019.0550001</v>
      </c>
    </row>
    <row r="976" spans="1:10" x14ac:dyDescent="0.2">
      <c r="A976" s="36">
        <v>44468</v>
      </c>
      <c r="B976" s="37">
        <v>41.034999999999997</v>
      </c>
      <c r="C976" s="38">
        <v>-0.56000000000000205</v>
      </c>
      <c r="D976" s="39">
        <v>-1.34631566294026E-2</v>
      </c>
      <c r="E976" s="37">
        <v>41.1</v>
      </c>
      <c r="F976" s="37">
        <v>40.369999999999997</v>
      </c>
      <c r="G976" s="37">
        <v>41.5</v>
      </c>
      <c r="H976" s="7">
        <v>8722511</v>
      </c>
      <c r="I976" s="37">
        <v>357911204.67500001</v>
      </c>
      <c r="J976" s="37">
        <v>935707009.07000005</v>
      </c>
    </row>
    <row r="977" spans="1:10" x14ac:dyDescent="0.2">
      <c r="A977" s="36">
        <v>44467</v>
      </c>
      <c r="B977" s="37">
        <v>41.594999999999999</v>
      </c>
      <c r="C977" s="38">
        <v>0.53499999999999703</v>
      </c>
      <c r="D977" s="39">
        <v>1.3029712615684299E-2</v>
      </c>
      <c r="E977" s="37">
        <v>41.555</v>
      </c>
      <c r="F977" s="37">
        <v>41.28</v>
      </c>
      <c r="G977" s="37">
        <v>42</v>
      </c>
      <c r="H977" s="7">
        <v>13880191</v>
      </c>
      <c r="I977" s="37">
        <v>578154460.64499998</v>
      </c>
      <c r="J977" s="37">
        <v>1293618213.7449999</v>
      </c>
    </row>
    <row r="978" spans="1:10" x14ac:dyDescent="0.2">
      <c r="A978" s="36">
        <v>44466</v>
      </c>
      <c r="B978" s="37">
        <v>41.06</v>
      </c>
      <c r="C978" s="38">
        <v>1.365</v>
      </c>
      <c r="D978" s="39">
        <v>3.4387202418440697E-2</v>
      </c>
      <c r="E978" s="37">
        <v>39.909999999999997</v>
      </c>
      <c r="F978" s="37">
        <v>39.784999999999997</v>
      </c>
      <c r="G978" s="37">
        <v>41.195</v>
      </c>
      <c r="H978" s="7">
        <v>12904333</v>
      </c>
      <c r="I978" s="37">
        <v>526255734.17500001</v>
      </c>
      <c r="J978" s="37">
        <v>715463753.10000002</v>
      </c>
    </row>
    <row r="979" spans="1:10" x14ac:dyDescent="0.2">
      <c r="A979" s="36">
        <v>44463</v>
      </c>
      <c r="B979" s="37">
        <v>39.695</v>
      </c>
      <c r="C979" s="38">
        <v>6.4999999999997699E-2</v>
      </c>
      <c r="D979" s="39">
        <v>1.6401715871813701E-3</v>
      </c>
      <c r="E979" s="37">
        <v>39.64</v>
      </c>
      <c r="F979" s="37">
        <v>39.31</v>
      </c>
      <c r="G979" s="37">
        <v>39.86</v>
      </c>
      <c r="H979" s="7">
        <v>5267276</v>
      </c>
      <c r="I979" s="37">
        <v>208867975.035</v>
      </c>
      <c r="J979" s="37">
        <v>189208018.92500001</v>
      </c>
    </row>
    <row r="980" spans="1:10" x14ac:dyDescent="0.2">
      <c r="A980" s="36">
        <v>44462</v>
      </c>
      <c r="B980" s="37">
        <v>39.630000000000003</v>
      </c>
      <c r="C980" s="38">
        <v>0.56000000000000205</v>
      </c>
      <c r="D980" s="39">
        <v>1.43332480163809E-2</v>
      </c>
      <c r="E980" s="37">
        <v>39.4</v>
      </c>
      <c r="F980" s="37">
        <v>39.134999999999998</v>
      </c>
      <c r="G980" s="37">
        <v>39.704999999999998</v>
      </c>
      <c r="H980" s="7">
        <v>6660186</v>
      </c>
      <c r="I980" s="37">
        <v>263044618.30500001</v>
      </c>
      <c r="J980" s="37">
        <v>-19659956.110000301</v>
      </c>
    </row>
    <row r="981" spans="1:10" x14ac:dyDescent="0.2">
      <c r="A981" s="36">
        <v>44461</v>
      </c>
      <c r="B981" s="37">
        <v>39.07</v>
      </c>
      <c r="C981" s="38">
        <v>0.97500000000000098</v>
      </c>
      <c r="D981" s="39">
        <v>2.5593909961937299E-2</v>
      </c>
      <c r="E981" s="37">
        <v>38.6</v>
      </c>
      <c r="F981" s="37">
        <v>38.534999999999997</v>
      </c>
      <c r="G981" s="37">
        <v>39.380000000000003</v>
      </c>
      <c r="H981" s="7">
        <v>8707498</v>
      </c>
      <c r="I981" s="37">
        <v>340382162.42000002</v>
      </c>
      <c r="J981" s="37">
        <v>-282704574.41500002</v>
      </c>
    </row>
    <row r="982" spans="1:10" x14ac:dyDescent="0.2">
      <c r="A982" s="36">
        <v>44460</v>
      </c>
      <c r="B982" s="37">
        <v>38.094999999999999</v>
      </c>
      <c r="C982" s="38">
        <v>0.25</v>
      </c>
      <c r="D982" s="39">
        <v>6.6058924560708204E-3</v>
      </c>
      <c r="E982" s="37">
        <v>37.585000000000001</v>
      </c>
      <c r="F982" s="37">
        <v>37.534999999999997</v>
      </c>
      <c r="G982" s="37">
        <v>38.435000000000002</v>
      </c>
      <c r="H982" s="7">
        <v>9358190</v>
      </c>
      <c r="I982" s="37">
        <v>356413577.57499999</v>
      </c>
      <c r="J982" s="37">
        <v>-623086736.83500004</v>
      </c>
    </row>
    <row r="983" spans="1:10" x14ac:dyDescent="0.2">
      <c r="A983" s="36">
        <v>44459</v>
      </c>
      <c r="B983" s="37">
        <v>37.844999999999999</v>
      </c>
      <c r="C983" s="38">
        <v>-0.54500000000000204</v>
      </c>
      <c r="D983" s="39">
        <v>-1.41964053138839E-2</v>
      </c>
      <c r="E983" s="37">
        <v>37.914999999999999</v>
      </c>
      <c r="F983" s="37">
        <v>37.335000000000001</v>
      </c>
      <c r="G983" s="37">
        <v>38.055</v>
      </c>
      <c r="H983" s="7">
        <v>6943257</v>
      </c>
      <c r="I983" s="37">
        <v>261925952.61500001</v>
      </c>
      <c r="J983" s="37">
        <v>-979500314.40999997</v>
      </c>
    </row>
    <row r="984" spans="1:10" x14ac:dyDescent="0.2">
      <c r="A984" s="36">
        <v>44456</v>
      </c>
      <c r="B984" s="37">
        <v>38.39</v>
      </c>
      <c r="C984" s="38">
        <v>-0.32999999999999802</v>
      </c>
      <c r="D984" s="39">
        <v>-8.5227272727272305E-3</v>
      </c>
      <c r="E984" s="37">
        <v>39.1</v>
      </c>
      <c r="F984" s="37">
        <v>38.164999999999999</v>
      </c>
      <c r="G984" s="37">
        <v>39.24</v>
      </c>
      <c r="H984" s="7">
        <v>11808387</v>
      </c>
      <c r="I984" s="37">
        <v>454226146.36500001</v>
      </c>
      <c r="J984" s="37">
        <v>-717574361.79499996</v>
      </c>
    </row>
    <row r="985" spans="1:10" x14ac:dyDescent="0.2">
      <c r="A985" s="36">
        <v>44455</v>
      </c>
      <c r="B985" s="37">
        <v>38.72</v>
      </c>
      <c r="C985" s="38">
        <v>3.0000000000001099E-2</v>
      </c>
      <c r="D985" s="39">
        <v>7.7539415869736698E-4</v>
      </c>
      <c r="E985" s="37">
        <v>38.9</v>
      </c>
      <c r="F985" s="37">
        <v>38.664999999999999</v>
      </c>
      <c r="G985" s="37">
        <v>39.384999999999998</v>
      </c>
      <c r="H985" s="7">
        <v>7340521</v>
      </c>
      <c r="I985" s="37">
        <v>285623204.82999998</v>
      </c>
      <c r="J985" s="37">
        <v>-263348215.43000001</v>
      </c>
    </row>
    <row r="986" spans="1:10" x14ac:dyDescent="0.2">
      <c r="A986" s="36">
        <v>44454</v>
      </c>
      <c r="B986" s="37">
        <v>38.69</v>
      </c>
      <c r="C986" s="38">
        <v>0.84499999999999897</v>
      </c>
      <c r="D986" s="39">
        <v>2.2327916501519302E-2</v>
      </c>
      <c r="E986" s="37">
        <v>37.844999999999999</v>
      </c>
      <c r="F986" s="37">
        <v>37.840000000000003</v>
      </c>
      <c r="G986" s="37">
        <v>38.844999999999999</v>
      </c>
      <c r="H986" s="7">
        <v>9334848</v>
      </c>
      <c r="I986" s="37">
        <v>360390506.23500001</v>
      </c>
      <c r="J986" s="37">
        <v>-548971420.25999999</v>
      </c>
    </row>
    <row r="987" spans="1:10" x14ac:dyDescent="0.2">
      <c r="A987" s="36">
        <v>44453</v>
      </c>
      <c r="B987" s="37">
        <v>37.844999999999999</v>
      </c>
      <c r="C987" s="38">
        <v>9.4999999999998905E-2</v>
      </c>
      <c r="D987" s="39">
        <v>2.5165562913906999E-3</v>
      </c>
      <c r="E987" s="37">
        <v>37.770000000000003</v>
      </c>
      <c r="F987" s="37">
        <v>37.585000000000001</v>
      </c>
      <c r="G987" s="37">
        <v>38.435000000000002</v>
      </c>
      <c r="H987" s="7">
        <v>5673389</v>
      </c>
      <c r="I987" s="37">
        <v>215518266.745</v>
      </c>
      <c r="J987" s="37">
        <v>-909361926.495</v>
      </c>
    </row>
    <row r="988" spans="1:10" x14ac:dyDescent="0.2">
      <c r="A988" s="36">
        <v>44452</v>
      </c>
      <c r="B988" s="37">
        <v>37.75</v>
      </c>
      <c r="C988" s="38">
        <v>1.1200000000000001</v>
      </c>
      <c r="D988" s="39">
        <v>3.0576030576030502E-2</v>
      </c>
      <c r="E988" s="37">
        <v>36.85</v>
      </c>
      <c r="F988" s="37">
        <v>36.83</v>
      </c>
      <c r="G988" s="37">
        <v>37.784999999999997</v>
      </c>
      <c r="H988" s="7">
        <v>6317875</v>
      </c>
      <c r="I988" s="37">
        <v>237279354.56999999</v>
      </c>
      <c r="J988" s="37">
        <v>-1124880193.24</v>
      </c>
    </row>
    <row r="989" spans="1:10" x14ac:dyDescent="0.2">
      <c r="A989" s="36">
        <v>44449</v>
      </c>
      <c r="B989" s="37">
        <v>36.630000000000003</v>
      </c>
      <c r="C989" s="38">
        <v>-0.314999999999998</v>
      </c>
      <c r="D989" s="39">
        <v>-8.5261875761266093E-3</v>
      </c>
      <c r="E989" s="37">
        <v>36.905000000000001</v>
      </c>
      <c r="F989" s="37">
        <v>36.51</v>
      </c>
      <c r="G989" s="37">
        <v>37.17</v>
      </c>
      <c r="H989" s="7">
        <v>5242783</v>
      </c>
      <c r="I989" s="37">
        <v>192449485.435</v>
      </c>
      <c r="J989" s="37">
        <v>-1362159547.8099999</v>
      </c>
    </row>
    <row r="990" spans="1:10" x14ac:dyDescent="0.2">
      <c r="A990" s="36">
        <v>44448</v>
      </c>
      <c r="B990" s="37">
        <v>36.945</v>
      </c>
      <c r="C990" s="38">
        <v>-0.314999999999998</v>
      </c>
      <c r="D990" s="39">
        <v>-8.4541062801931806E-3</v>
      </c>
      <c r="E990" s="37">
        <v>36.9</v>
      </c>
      <c r="F990" s="37">
        <v>36.69</v>
      </c>
      <c r="G990" s="37">
        <v>37.125</v>
      </c>
      <c r="H990" s="7">
        <v>5052232</v>
      </c>
      <c r="I990" s="37">
        <v>186401081.83000001</v>
      </c>
      <c r="J990" s="37">
        <v>-1169710062.375</v>
      </c>
    </row>
    <row r="991" spans="1:10" x14ac:dyDescent="0.2">
      <c r="A991" s="36">
        <v>44447</v>
      </c>
      <c r="B991" s="37">
        <v>37.26</v>
      </c>
      <c r="C991" s="38">
        <v>-0.35500000000000398</v>
      </c>
      <c r="D991" s="39">
        <v>-9.43772431210964E-3</v>
      </c>
      <c r="E991" s="37">
        <v>37.44</v>
      </c>
      <c r="F991" s="37">
        <v>37.005000000000003</v>
      </c>
      <c r="G991" s="37">
        <v>37.64</v>
      </c>
      <c r="H991" s="7">
        <v>4265614</v>
      </c>
      <c r="I991" s="37">
        <v>159111638.75999999</v>
      </c>
      <c r="J991" s="37">
        <v>-983308980.54499996</v>
      </c>
    </row>
    <row r="992" spans="1:10" x14ac:dyDescent="0.2">
      <c r="A992" s="36">
        <v>44446</v>
      </c>
      <c r="B992" s="37">
        <v>37.615000000000002</v>
      </c>
      <c r="C992" s="38">
        <v>-4.9999999999997199E-2</v>
      </c>
      <c r="D992" s="39">
        <v>-1.32749236691881E-3</v>
      </c>
      <c r="E992" s="37">
        <v>37.664999999999999</v>
      </c>
      <c r="F992" s="37">
        <v>37.369999999999997</v>
      </c>
      <c r="G992" s="37">
        <v>37.86</v>
      </c>
      <c r="H992" s="7">
        <v>2713500</v>
      </c>
      <c r="I992" s="37">
        <v>102081887.09</v>
      </c>
      <c r="J992" s="37">
        <v>-824197341.78499997</v>
      </c>
    </row>
    <row r="993" spans="1:10" x14ac:dyDescent="0.2">
      <c r="A993" s="36">
        <v>44445</v>
      </c>
      <c r="B993" s="37">
        <v>37.664999999999999</v>
      </c>
      <c r="C993" s="38">
        <v>0.39999999999999902</v>
      </c>
      <c r="D993" s="39">
        <v>1.07339326445726E-2</v>
      </c>
      <c r="E993" s="37">
        <v>37.265000000000001</v>
      </c>
      <c r="F993" s="37">
        <v>37.15</v>
      </c>
      <c r="G993" s="37">
        <v>37.92</v>
      </c>
      <c r="H993" s="7">
        <v>2980357</v>
      </c>
      <c r="I993" s="37">
        <v>112233097.285</v>
      </c>
      <c r="J993" s="37">
        <v>-722115454.69500005</v>
      </c>
    </row>
    <row r="994" spans="1:10" x14ac:dyDescent="0.2">
      <c r="A994" s="36">
        <v>44442</v>
      </c>
      <c r="B994" s="37">
        <v>37.265000000000001</v>
      </c>
      <c r="C994" s="38">
        <v>-0.314999999999998</v>
      </c>
      <c r="D994" s="39">
        <v>-8.3821181479509805E-3</v>
      </c>
      <c r="E994" s="37">
        <v>37.585000000000001</v>
      </c>
      <c r="F994" s="37">
        <v>37.174999999999997</v>
      </c>
      <c r="G994" s="37">
        <v>37.884999999999998</v>
      </c>
      <c r="H994" s="7">
        <v>3745680</v>
      </c>
      <c r="I994" s="37">
        <v>140207821.83000001</v>
      </c>
      <c r="J994" s="37">
        <v>-834348551.98000002</v>
      </c>
    </row>
    <row r="995" spans="1:10" x14ac:dyDescent="0.2">
      <c r="A995" s="36">
        <v>44441</v>
      </c>
      <c r="B995" s="37">
        <v>37.58</v>
      </c>
      <c r="C995" s="38">
        <v>0.47999999999999698</v>
      </c>
      <c r="D995" s="39">
        <v>1.29380053908355E-2</v>
      </c>
      <c r="E995" s="37">
        <v>37.08</v>
      </c>
      <c r="F995" s="37">
        <v>36.979999999999997</v>
      </c>
      <c r="G995" s="37">
        <v>37.78</v>
      </c>
      <c r="H995" s="7">
        <v>4043538</v>
      </c>
      <c r="I995" s="37">
        <v>151679539.34999999</v>
      </c>
      <c r="J995" s="37">
        <v>-694140730.14999998</v>
      </c>
    </row>
    <row r="996" spans="1:10" x14ac:dyDescent="0.2">
      <c r="A996" s="36">
        <v>44440</v>
      </c>
      <c r="B996" s="37">
        <v>37.1</v>
      </c>
      <c r="C996" s="38">
        <v>-0.244999999999997</v>
      </c>
      <c r="D996" s="39">
        <v>-6.5604498594188602E-3</v>
      </c>
      <c r="E996" s="37">
        <v>37.704999999999998</v>
      </c>
      <c r="F996" s="37">
        <v>37.07</v>
      </c>
      <c r="G996" s="37">
        <v>37.99</v>
      </c>
      <c r="H996" s="7">
        <v>4650752</v>
      </c>
      <c r="I996" s="37">
        <v>173858137.90000001</v>
      </c>
      <c r="J996" s="37">
        <v>-845820269.5</v>
      </c>
    </row>
    <row r="997" spans="1:10" x14ac:dyDescent="0.2">
      <c r="A997" s="36">
        <v>44439</v>
      </c>
      <c r="B997" s="37">
        <v>37.344999999999999</v>
      </c>
      <c r="C997" s="38">
        <v>-0.35999999999999899</v>
      </c>
      <c r="D997" s="39">
        <v>-9.5478053308579603E-3</v>
      </c>
      <c r="E997" s="37">
        <v>37.68</v>
      </c>
      <c r="F997" s="37">
        <v>37.06</v>
      </c>
      <c r="G997" s="37">
        <v>37.69</v>
      </c>
      <c r="H997" s="7">
        <v>9453228</v>
      </c>
      <c r="I997" s="37">
        <v>352847298.26499999</v>
      </c>
      <c r="J997" s="37">
        <v>-671962131.60000002</v>
      </c>
    </row>
    <row r="998" spans="1:10" x14ac:dyDescent="0.2">
      <c r="A998" s="36">
        <v>44438</v>
      </c>
      <c r="B998" s="37">
        <v>37.704999999999998</v>
      </c>
      <c r="C998" s="38">
        <v>-4.5000000000001698E-2</v>
      </c>
      <c r="D998" s="39">
        <v>-1.1920529801325E-3</v>
      </c>
      <c r="E998" s="37">
        <v>37.840000000000003</v>
      </c>
      <c r="F998" s="37">
        <v>37.61</v>
      </c>
      <c r="G998" s="37">
        <v>37.954999999999998</v>
      </c>
      <c r="H998" s="7">
        <v>2212395</v>
      </c>
      <c r="I998" s="37">
        <v>83516470.334999993</v>
      </c>
      <c r="J998" s="37">
        <v>-319114833.33499998</v>
      </c>
    </row>
    <row r="999" spans="1:10" x14ac:dyDescent="0.2">
      <c r="A999" s="36">
        <v>44435</v>
      </c>
      <c r="B999" s="37">
        <v>37.75</v>
      </c>
      <c r="C999" s="38">
        <v>0.439999999999998</v>
      </c>
      <c r="D999" s="39">
        <v>1.17930849638166E-2</v>
      </c>
      <c r="E999" s="37">
        <v>37.354999999999997</v>
      </c>
      <c r="F999" s="37">
        <v>37.174999999999997</v>
      </c>
      <c r="G999" s="37">
        <v>37.75</v>
      </c>
      <c r="H999" s="7">
        <v>3126438</v>
      </c>
      <c r="I999" s="37">
        <v>117508596.40000001</v>
      </c>
      <c r="J999" s="37">
        <v>-235598363</v>
      </c>
    </row>
    <row r="1000" spans="1:10" x14ac:dyDescent="0.2">
      <c r="A1000" s="36">
        <v>44434</v>
      </c>
      <c r="B1000" s="37">
        <v>37.31</v>
      </c>
      <c r="C1000" s="38">
        <v>-2.49999999999986E-2</v>
      </c>
      <c r="D1000" s="39">
        <v>-6.69612963706939E-4</v>
      </c>
      <c r="E1000" s="37">
        <v>37.244999999999997</v>
      </c>
      <c r="F1000" s="37">
        <v>37.07</v>
      </c>
      <c r="G1000" s="37">
        <v>37.549999999999997</v>
      </c>
      <c r="H1000" s="7">
        <v>2685683</v>
      </c>
      <c r="I1000" s="37">
        <v>100250893.755</v>
      </c>
      <c r="J1000" s="37">
        <v>-353106959.39999998</v>
      </c>
    </row>
    <row r="1001" spans="1:10" x14ac:dyDescent="0.2">
      <c r="A1001" s="36">
        <v>44433</v>
      </c>
      <c r="B1001" s="37">
        <v>37.335000000000001</v>
      </c>
      <c r="C1001" s="38">
        <v>0.17500000000000401</v>
      </c>
      <c r="D1001" s="39">
        <v>4.7093649085038804E-3</v>
      </c>
      <c r="E1001" s="37">
        <v>37.270000000000003</v>
      </c>
      <c r="F1001" s="37">
        <v>37.01</v>
      </c>
      <c r="G1001" s="37">
        <v>37.36</v>
      </c>
      <c r="H1001" s="7">
        <v>2625755</v>
      </c>
      <c r="I1001" s="37">
        <v>97833469.650000006</v>
      </c>
      <c r="J1001" s="37">
        <v>-252856065.64500001</v>
      </c>
    </row>
    <row r="1002" spans="1:10" x14ac:dyDescent="0.2">
      <c r="A1002" s="36">
        <v>44432</v>
      </c>
      <c r="B1002" s="37">
        <v>37.159999999999997</v>
      </c>
      <c r="C1002" s="38">
        <v>7.9999999999998295E-2</v>
      </c>
      <c r="D1002" s="39">
        <v>2.1574973031283301E-3</v>
      </c>
      <c r="E1002" s="37">
        <v>37.200000000000003</v>
      </c>
      <c r="F1002" s="37">
        <v>37.005000000000003</v>
      </c>
      <c r="G1002" s="37">
        <v>37.36</v>
      </c>
      <c r="H1002" s="7">
        <v>4120930</v>
      </c>
      <c r="I1002" s="37">
        <v>153161016.16</v>
      </c>
      <c r="J1002" s="37">
        <v>-350689535.29500002</v>
      </c>
    </row>
    <row r="1003" spans="1:10" x14ac:dyDescent="0.2">
      <c r="A1003" s="36">
        <v>44431</v>
      </c>
      <c r="B1003" s="37">
        <v>37.08</v>
      </c>
      <c r="C1003" s="38">
        <v>0.614999999999995</v>
      </c>
      <c r="D1003" s="39">
        <v>1.68654874537226E-2</v>
      </c>
      <c r="E1003" s="37">
        <v>36.840000000000003</v>
      </c>
      <c r="F1003" s="37">
        <v>36.534999999999997</v>
      </c>
      <c r="G1003" s="37">
        <v>37.195</v>
      </c>
      <c r="H1003" s="7">
        <v>5853018</v>
      </c>
      <c r="I1003" s="37">
        <v>216510321.58000001</v>
      </c>
      <c r="J1003" s="37">
        <v>-503850551.45499998</v>
      </c>
    </row>
    <row r="1004" spans="1:10" x14ac:dyDescent="0.2">
      <c r="A1004" s="36">
        <v>44428</v>
      </c>
      <c r="B1004" s="37">
        <v>36.465000000000003</v>
      </c>
      <c r="C1004" s="38">
        <v>0.160000000000004</v>
      </c>
      <c r="D1004" s="39">
        <v>4.4071064591655103E-3</v>
      </c>
      <c r="E1004" s="37">
        <v>36.445</v>
      </c>
      <c r="F1004" s="37">
        <v>36.18</v>
      </c>
      <c r="G1004" s="37">
        <v>36.47</v>
      </c>
      <c r="H1004" s="7">
        <v>5835436</v>
      </c>
      <c r="I1004" s="37">
        <v>212285537.64500001</v>
      </c>
      <c r="J1004" s="37">
        <v>-720360873.03499997</v>
      </c>
    </row>
    <row r="1005" spans="1:10" x14ac:dyDescent="0.2">
      <c r="A1005" s="36">
        <v>44427</v>
      </c>
      <c r="B1005" s="37">
        <v>36.305</v>
      </c>
      <c r="C1005" s="38">
        <v>-1.42</v>
      </c>
      <c r="D1005" s="39">
        <v>-3.7640821736249198E-2</v>
      </c>
      <c r="E1005" s="37">
        <v>36.700000000000003</v>
      </c>
      <c r="F1005" s="37">
        <v>36.134999999999998</v>
      </c>
      <c r="G1005" s="37">
        <v>36.82</v>
      </c>
      <c r="H1005" s="7">
        <v>10540641</v>
      </c>
      <c r="I1005" s="37">
        <v>383361885.54500002</v>
      </c>
      <c r="J1005" s="37">
        <v>-932646410.67999995</v>
      </c>
    </row>
    <row r="1006" spans="1:10" x14ac:dyDescent="0.2">
      <c r="A1006" s="36">
        <v>44426</v>
      </c>
      <c r="B1006" s="37">
        <v>37.725000000000001</v>
      </c>
      <c r="C1006" s="38">
        <v>-0.100000000000001</v>
      </c>
      <c r="D1006" s="39">
        <v>-2.6437541308658701E-3</v>
      </c>
      <c r="E1006" s="37">
        <v>37.715000000000003</v>
      </c>
      <c r="F1006" s="37">
        <v>37.380000000000003</v>
      </c>
      <c r="G1006" s="37">
        <v>37.784999999999997</v>
      </c>
      <c r="H1006" s="7">
        <v>3754908</v>
      </c>
      <c r="I1006" s="37">
        <v>141346312.08500001</v>
      </c>
      <c r="J1006" s="37">
        <v>-549284525.13499999</v>
      </c>
    </row>
    <row r="1007" spans="1:10" x14ac:dyDescent="0.2">
      <c r="A1007" s="36">
        <v>44425</v>
      </c>
      <c r="B1007" s="37">
        <v>37.825000000000003</v>
      </c>
      <c r="C1007" s="38">
        <v>7.5000000000002801E-2</v>
      </c>
      <c r="D1007" s="39">
        <v>1.9867549668874901E-3</v>
      </c>
      <c r="E1007" s="37">
        <v>37.5</v>
      </c>
      <c r="F1007" s="37">
        <v>37.369999999999997</v>
      </c>
      <c r="G1007" s="37">
        <v>38.045000000000002</v>
      </c>
      <c r="H1007" s="7">
        <v>4064003</v>
      </c>
      <c r="I1007" s="37">
        <v>153354683.01499999</v>
      </c>
      <c r="J1007" s="37">
        <v>-407938213.05000001</v>
      </c>
    </row>
    <row r="1008" spans="1:10" x14ac:dyDescent="0.2">
      <c r="A1008" s="36">
        <v>44424</v>
      </c>
      <c r="B1008" s="37">
        <v>37.75</v>
      </c>
      <c r="C1008" s="38">
        <v>-0.46999999999999897</v>
      </c>
      <c r="D1008" s="39">
        <v>-1.2297226582940799E-2</v>
      </c>
      <c r="E1008" s="37">
        <v>37.835000000000001</v>
      </c>
      <c r="F1008" s="37">
        <v>37.365000000000002</v>
      </c>
      <c r="G1008" s="37">
        <v>37.869999999999997</v>
      </c>
      <c r="H1008" s="7">
        <v>4006558</v>
      </c>
      <c r="I1008" s="37">
        <v>150910425.77500001</v>
      </c>
      <c r="J1008" s="37">
        <v>-561292896.06500006</v>
      </c>
    </row>
    <row r="1009" spans="1:10" x14ac:dyDescent="0.2">
      <c r="A1009" s="36">
        <v>44421</v>
      </c>
      <c r="B1009" s="37">
        <v>38.22</v>
      </c>
      <c r="C1009" s="38">
        <v>-0.10500000000000401</v>
      </c>
      <c r="D1009" s="39">
        <v>-2.73972602739736E-3</v>
      </c>
      <c r="E1009" s="37">
        <v>38.244999999999997</v>
      </c>
      <c r="F1009" s="37">
        <v>37.96</v>
      </c>
      <c r="G1009" s="37">
        <v>38.36</v>
      </c>
      <c r="H1009" s="7">
        <v>4086224</v>
      </c>
      <c r="I1009" s="37">
        <v>156003961.745</v>
      </c>
      <c r="J1009" s="37">
        <v>-410382470.29000002</v>
      </c>
    </row>
    <row r="1010" spans="1:10" x14ac:dyDescent="0.2">
      <c r="A1010" s="36">
        <v>44420</v>
      </c>
      <c r="B1010" s="37">
        <v>38.325000000000003</v>
      </c>
      <c r="C1010" s="38">
        <v>0.165000000000006</v>
      </c>
      <c r="D1010" s="39">
        <v>4.3238993710693497E-3</v>
      </c>
      <c r="E1010" s="37">
        <v>38.159999999999997</v>
      </c>
      <c r="F1010" s="37">
        <v>38.15</v>
      </c>
      <c r="G1010" s="37">
        <v>38.65</v>
      </c>
      <c r="H1010" s="7">
        <v>3596049</v>
      </c>
      <c r="I1010" s="37">
        <v>138000492.41499999</v>
      </c>
      <c r="J1010" s="37">
        <v>-254378508.54499999</v>
      </c>
    </row>
    <row r="1011" spans="1:10" x14ac:dyDescent="0.2">
      <c r="A1011" s="36">
        <v>44419</v>
      </c>
      <c r="B1011" s="37">
        <v>38.159999999999997</v>
      </c>
      <c r="C1011" s="38">
        <v>0.52999999999999403</v>
      </c>
      <c r="D1011" s="39">
        <v>1.40845070422534E-2</v>
      </c>
      <c r="E1011" s="37">
        <v>37.69</v>
      </c>
      <c r="F1011" s="37">
        <v>37.65</v>
      </c>
      <c r="G1011" s="37">
        <v>38.295000000000002</v>
      </c>
      <c r="H1011" s="7">
        <v>3640347</v>
      </c>
      <c r="I1011" s="37">
        <v>138653308.69999999</v>
      </c>
      <c r="J1011" s="37">
        <v>-392379000.95999998</v>
      </c>
    </row>
    <row r="1012" spans="1:10" x14ac:dyDescent="0.2">
      <c r="A1012" s="36">
        <v>44418</v>
      </c>
      <c r="B1012" s="37">
        <v>37.630000000000003</v>
      </c>
      <c r="C1012" s="38">
        <v>-0.184999999999995</v>
      </c>
      <c r="D1012" s="39">
        <v>-4.8922385296838603E-3</v>
      </c>
      <c r="E1012" s="37">
        <v>37.744999999999997</v>
      </c>
      <c r="F1012" s="37">
        <v>37.524999999999999</v>
      </c>
      <c r="G1012" s="37">
        <v>37.97</v>
      </c>
      <c r="H1012" s="7">
        <v>4244872</v>
      </c>
      <c r="I1012" s="37">
        <v>159843053.81</v>
      </c>
      <c r="J1012" s="37">
        <v>-531032309.66000003</v>
      </c>
    </row>
    <row r="1013" spans="1:10" x14ac:dyDescent="0.2">
      <c r="A1013" s="36">
        <v>44417</v>
      </c>
      <c r="B1013" s="37">
        <v>37.814999999999998</v>
      </c>
      <c r="C1013" s="38">
        <v>-0.12000000000000501</v>
      </c>
      <c r="D1013" s="39">
        <v>-3.1633056544089801E-3</v>
      </c>
      <c r="E1013" s="37">
        <v>37.805</v>
      </c>
      <c r="F1013" s="37">
        <v>37.435000000000002</v>
      </c>
      <c r="G1013" s="37">
        <v>37.94</v>
      </c>
      <c r="H1013" s="7">
        <v>3820417</v>
      </c>
      <c r="I1013" s="37">
        <v>144026164.89500001</v>
      </c>
      <c r="J1013" s="37">
        <v>-371189255.85000002</v>
      </c>
    </row>
    <row r="1014" spans="1:10" x14ac:dyDescent="0.2">
      <c r="A1014" s="36">
        <v>44414</v>
      </c>
      <c r="B1014" s="37">
        <v>37.935000000000002</v>
      </c>
      <c r="C1014" s="38">
        <v>0.260000000000005</v>
      </c>
      <c r="D1014" s="39">
        <v>6.9011280690114201E-3</v>
      </c>
      <c r="E1014" s="37">
        <v>37.450000000000003</v>
      </c>
      <c r="F1014" s="37">
        <v>37.414999999999999</v>
      </c>
      <c r="G1014" s="37">
        <v>38.034999999999997</v>
      </c>
      <c r="H1014" s="7">
        <v>4160940</v>
      </c>
      <c r="I1014" s="37">
        <v>157442444.05000001</v>
      </c>
      <c r="J1014" s="37">
        <v>-227163090.95500001</v>
      </c>
    </row>
    <row r="1015" spans="1:10" x14ac:dyDescent="0.2">
      <c r="A1015" s="36">
        <v>44413</v>
      </c>
      <c r="B1015" s="37">
        <v>37.674999999999997</v>
      </c>
      <c r="C1015" s="38">
        <v>8.4999999999993706E-2</v>
      </c>
      <c r="D1015" s="39">
        <v>2.2612396914071199E-3</v>
      </c>
      <c r="E1015" s="37">
        <v>37.174999999999997</v>
      </c>
      <c r="F1015" s="37">
        <v>37.145000000000003</v>
      </c>
      <c r="G1015" s="37">
        <v>37.89</v>
      </c>
      <c r="H1015" s="7">
        <v>4239949</v>
      </c>
      <c r="I1015" s="37">
        <v>159726998.44499999</v>
      </c>
      <c r="J1015" s="37">
        <v>-384605535.005</v>
      </c>
    </row>
    <row r="1016" spans="1:10" x14ac:dyDescent="0.2">
      <c r="A1016" s="36">
        <v>44412</v>
      </c>
      <c r="B1016" s="37">
        <v>37.590000000000003</v>
      </c>
      <c r="C1016" s="38">
        <v>-9.9999999999994302E-2</v>
      </c>
      <c r="D1016" s="39">
        <v>-2.65322366675496E-3</v>
      </c>
      <c r="E1016" s="37">
        <v>37.875</v>
      </c>
      <c r="F1016" s="37">
        <v>37.19</v>
      </c>
      <c r="G1016" s="37">
        <v>37.9</v>
      </c>
      <c r="H1016" s="7">
        <v>4702013</v>
      </c>
      <c r="I1016" s="37">
        <v>176776317.38</v>
      </c>
      <c r="J1016" s="37">
        <v>-544332533.45000005</v>
      </c>
    </row>
    <row r="1017" spans="1:10" x14ac:dyDescent="0.2">
      <c r="A1017" s="36">
        <v>44411</v>
      </c>
      <c r="B1017" s="37">
        <v>37.69</v>
      </c>
      <c r="C1017" s="38">
        <v>1</v>
      </c>
      <c r="D1017" s="39">
        <v>2.7255382938130301E-2</v>
      </c>
      <c r="E1017" s="37">
        <v>36.865000000000002</v>
      </c>
      <c r="F1017" s="37">
        <v>36.865000000000002</v>
      </c>
      <c r="G1017" s="37">
        <v>37.844999999999999</v>
      </c>
      <c r="H1017" s="7">
        <v>7324353</v>
      </c>
      <c r="I1017" s="37">
        <v>274746359.81999999</v>
      </c>
      <c r="J1017" s="37">
        <v>-367556216.06999999</v>
      </c>
    </row>
    <row r="1018" spans="1:10" x14ac:dyDescent="0.2">
      <c r="A1018" s="36">
        <v>44410</v>
      </c>
      <c r="B1018" s="37">
        <v>36.69</v>
      </c>
      <c r="C1018" s="38">
        <v>-1.00000000000051E-2</v>
      </c>
      <c r="D1018" s="39">
        <v>-2.7247956403283699E-4</v>
      </c>
      <c r="E1018" s="37">
        <v>36.994999999999997</v>
      </c>
      <c r="F1018" s="37">
        <v>36.69</v>
      </c>
      <c r="G1018" s="37">
        <v>37.35</v>
      </c>
      <c r="H1018" s="7">
        <v>4488857</v>
      </c>
      <c r="I1018" s="37">
        <v>165649639.61500001</v>
      </c>
      <c r="J1018" s="37">
        <v>-642302575.88999999</v>
      </c>
    </row>
    <row r="1019" spans="1:10" x14ac:dyDescent="0.2">
      <c r="A1019" s="36">
        <v>44407</v>
      </c>
      <c r="B1019" s="37">
        <v>36.700000000000003</v>
      </c>
      <c r="C1019" s="38">
        <v>-0.80500000000000005</v>
      </c>
      <c r="D1019" s="39">
        <v>-2.1463804826023201E-2</v>
      </c>
      <c r="E1019" s="37">
        <v>37.340000000000003</v>
      </c>
      <c r="F1019" s="37">
        <v>36.58</v>
      </c>
      <c r="G1019" s="37">
        <v>37.555</v>
      </c>
      <c r="H1019" s="7">
        <v>8155157</v>
      </c>
      <c r="I1019" s="37">
        <v>300424516.68000001</v>
      </c>
      <c r="J1019" s="37">
        <v>-476652936.27499998</v>
      </c>
    </row>
    <row r="1020" spans="1:10" x14ac:dyDescent="0.2">
      <c r="A1020" s="36">
        <v>44406</v>
      </c>
      <c r="B1020" s="37">
        <v>37.505000000000003</v>
      </c>
      <c r="C1020" s="38">
        <v>0.79500000000000204</v>
      </c>
      <c r="D1020" s="39">
        <v>2.1656224461999499E-2</v>
      </c>
      <c r="E1020" s="37">
        <v>37.08</v>
      </c>
      <c r="F1020" s="37">
        <v>37.049999999999997</v>
      </c>
      <c r="G1020" s="37">
        <v>37.945</v>
      </c>
      <c r="H1020" s="7">
        <v>6659171</v>
      </c>
      <c r="I1020" s="37">
        <v>250113445.03999999</v>
      </c>
      <c r="J1020" s="37">
        <v>-176228419.595</v>
      </c>
    </row>
    <row r="1021" spans="1:10" x14ac:dyDescent="0.2">
      <c r="A1021" s="36">
        <v>44405</v>
      </c>
      <c r="B1021" s="37">
        <v>36.71</v>
      </c>
      <c r="C1021" s="38">
        <v>0.25999999999999801</v>
      </c>
      <c r="D1021" s="39">
        <v>7.1330589849107799E-3</v>
      </c>
      <c r="E1021" s="37">
        <v>36.619999999999997</v>
      </c>
      <c r="F1021" s="37">
        <v>36.32</v>
      </c>
      <c r="G1021" s="37">
        <v>36.840000000000003</v>
      </c>
      <c r="H1021" s="7">
        <v>4214433</v>
      </c>
      <c r="I1021" s="37">
        <v>154495779.01499999</v>
      </c>
      <c r="J1021" s="37">
        <v>-426341864.63499999</v>
      </c>
    </row>
    <row r="1022" spans="1:10" x14ac:dyDescent="0.2">
      <c r="A1022" s="36">
        <v>44404</v>
      </c>
      <c r="B1022" s="37">
        <v>36.450000000000003</v>
      </c>
      <c r="C1022" s="38">
        <v>-9.9999999999980105E-3</v>
      </c>
      <c r="D1022" s="39">
        <v>-2.7427317608332398E-4</v>
      </c>
      <c r="E1022" s="37">
        <v>36.619999999999997</v>
      </c>
      <c r="F1022" s="37">
        <v>36.21</v>
      </c>
      <c r="G1022" s="37">
        <v>36.69</v>
      </c>
      <c r="H1022" s="7">
        <v>4116038</v>
      </c>
      <c r="I1022" s="37">
        <v>150028260.38</v>
      </c>
      <c r="J1022" s="37">
        <v>-580837643.64999998</v>
      </c>
    </row>
    <row r="1023" spans="1:10" x14ac:dyDescent="0.2">
      <c r="A1023" s="36">
        <v>44403</v>
      </c>
      <c r="B1023" s="37">
        <v>36.46</v>
      </c>
      <c r="C1023" s="38">
        <v>0.82500000000000295</v>
      </c>
      <c r="D1023" s="39">
        <v>2.3151396099340599E-2</v>
      </c>
      <c r="E1023" s="37">
        <v>35.524999999999999</v>
      </c>
      <c r="F1023" s="37">
        <v>35.31</v>
      </c>
      <c r="G1023" s="37">
        <v>36.685000000000002</v>
      </c>
      <c r="H1023" s="7">
        <v>4784517</v>
      </c>
      <c r="I1023" s="37">
        <v>173514159.17500001</v>
      </c>
      <c r="J1023" s="37">
        <v>-430809383.26999998</v>
      </c>
    </row>
    <row r="1024" spans="1:10" x14ac:dyDescent="0.2">
      <c r="A1024" s="36">
        <v>44400</v>
      </c>
      <c r="B1024" s="37">
        <v>35.634999999999998</v>
      </c>
      <c r="C1024" s="38">
        <v>-5.0000000000025597E-3</v>
      </c>
      <c r="D1024" s="39">
        <v>-1.40291806958545E-4</v>
      </c>
      <c r="E1024" s="37">
        <v>35.865000000000002</v>
      </c>
      <c r="F1024" s="37">
        <v>35.590000000000003</v>
      </c>
      <c r="G1024" s="37">
        <v>36.11</v>
      </c>
      <c r="H1024" s="7">
        <v>4478444</v>
      </c>
      <c r="I1024" s="37">
        <v>160076308.35499999</v>
      </c>
      <c r="J1024" s="37">
        <v>-604323542.44500005</v>
      </c>
    </row>
    <row r="1025" spans="1:10" x14ac:dyDescent="0.2">
      <c r="A1025" s="36">
        <v>44399</v>
      </c>
      <c r="B1025" s="37">
        <v>35.64</v>
      </c>
      <c r="C1025" s="38">
        <v>-0.155000000000001</v>
      </c>
      <c r="D1025" s="39">
        <v>-4.3302137169996101E-3</v>
      </c>
      <c r="E1025" s="37">
        <v>36</v>
      </c>
      <c r="F1025" s="37">
        <v>35.520000000000003</v>
      </c>
      <c r="G1025" s="37">
        <v>36.15</v>
      </c>
      <c r="H1025" s="7">
        <v>4283311</v>
      </c>
      <c r="I1025" s="37">
        <v>153297212.05500001</v>
      </c>
      <c r="J1025" s="37">
        <v>-444247234.08999997</v>
      </c>
    </row>
    <row r="1026" spans="1:10" x14ac:dyDescent="0.2">
      <c r="A1026" s="36">
        <v>44398</v>
      </c>
      <c r="B1026" s="37">
        <v>35.795000000000002</v>
      </c>
      <c r="C1026" s="38">
        <v>0.93</v>
      </c>
      <c r="D1026" s="39">
        <v>2.6674315215832502E-2</v>
      </c>
      <c r="E1026" s="37">
        <v>35.11</v>
      </c>
      <c r="F1026" s="37">
        <v>34.814999999999998</v>
      </c>
      <c r="G1026" s="37">
        <v>35.96</v>
      </c>
      <c r="H1026" s="7">
        <v>8255255</v>
      </c>
      <c r="I1026" s="37">
        <v>294425811.505</v>
      </c>
      <c r="J1026" s="37">
        <v>-290950022.03500003</v>
      </c>
    </row>
    <row r="1027" spans="1:10" x14ac:dyDescent="0.2">
      <c r="A1027" s="36">
        <v>44397</v>
      </c>
      <c r="B1027" s="37">
        <v>34.865000000000002</v>
      </c>
      <c r="C1027" s="38">
        <v>-2.49999999999986E-2</v>
      </c>
      <c r="D1027" s="39">
        <v>-7.1653768988244701E-4</v>
      </c>
      <c r="E1027" s="37">
        <v>35.104999999999997</v>
      </c>
      <c r="F1027" s="37">
        <v>34.265000000000001</v>
      </c>
      <c r="G1027" s="37">
        <v>35.445</v>
      </c>
      <c r="H1027" s="7">
        <v>8737348</v>
      </c>
      <c r="I1027" s="37">
        <v>304447210.30000001</v>
      </c>
      <c r="J1027" s="37">
        <v>-585375833.53999996</v>
      </c>
    </row>
    <row r="1028" spans="1:10" x14ac:dyDescent="0.2">
      <c r="A1028" s="36">
        <v>44396</v>
      </c>
      <c r="B1028" s="37">
        <v>34.89</v>
      </c>
      <c r="C1028" s="38">
        <v>-1.395</v>
      </c>
      <c r="D1028" s="39">
        <v>-3.8445638693674997E-2</v>
      </c>
      <c r="E1028" s="37">
        <v>35.865000000000002</v>
      </c>
      <c r="F1028" s="37">
        <v>34.61</v>
      </c>
      <c r="G1028" s="37">
        <v>36.045000000000002</v>
      </c>
      <c r="H1028" s="7">
        <v>10678934</v>
      </c>
      <c r="I1028" s="37">
        <v>375112944.23500001</v>
      </c>
      <c r="J1028" s="37">
        <v>-280928623.24000001</v>
      </c>
    </row>
    <row r="1029" spans="1:10" x14ac:dyDescent="0.2">
      <c r="A1029" s="36">
        <v>44393</v>
      </c>
      <c r="B1029" s="37">
        <v>36.284999999999997</v>
      </c>
      <c r="C1029" s="38">
        <v>-0.36000000000000698</v>
      </c>
      <c r="D1029" s="39">
        <v>-9.8239869013509798E-3</v>
      </c>
      <c r="E1029" s="37">
        <v>36.594999999999999</v>
      </c>
      <c r="F1029" s="37">
        <v>35.884999999999998</v>
      </c>
      <c r="G1029" s="37">
        <v>36.884999999999998</v>
      </c>
      <c r="H1029" s="7">
        <v>7249288</v>
      </c>
      <c r="I1029" s="37">
        <v>263329304.755</v>
      </c>
      <c r="J1029" s="37">
        <v>94184320.994999796</v>
      </c>
    </row>
    <row r="1030" spans="1:10" x14ac:dyDescent="0.2">
      <c r="A1030" s="36">
        <v>44392</v>
      </c>
      <c r="B1030" s="37">
        <v>36.645000000000003</v>
      </c>
      <c r="C1030" s="38">
        <v>-0.45999999999999402</v>
      </c>
      <c r="D1030" s="39">
        <v>-1.23972510443335E-2</v>
      </c>
      <c r="E1030" s="37">
        <v>36.634999999999998</v>
      </c>
      <c r="F1030" s="37">
        <v>36.034999999999997</v>
      </c>
      <c r="G1030" s="37">
        <v>36.700000000000003</v>
      </c>
      <c r="H1030" s="7">
        <v>6735172</v>
      </c>
      <c r="I1030" s="37">
        <v>245927676.28</v>
      </c>
      <c r="J1030" s="37">
        <v>357513625.75</v>
      </c>
    </row>
    <row r="1031" spans="1:10" x14ac:dyDescent="0.2">
      <c r="A1031" s="36">
        <v>44391</v>
      </c>
      <c r="B1031" s="37">
        <v>37.104999999999997</v>
      </c>
      <c r="C1031" s="38">
        <v>-8.5000000000000894E-2</v>
      </c>
      <c r="D1031" s="39">
        <v>-2.2855606345792102E-3</v>
      </c>
      <c r="E1031" s="37">
        <v>37.064999999999998</v>
      </c>
      <c r="F1031" s="37">
        <v>36.97</v>
      </c>
      <c r="G1031" s="37">
        <v>37.625</v>
      </c>
      <c r="H1031" s="7">
        <v>3785439</v>
      </c>
      <c r="I1031" s="37">
        <v>140834863.20500001</v>
      </c>
      <c r="J1031" s="37">
        <v>603441302.02999997</v>
      </c>
    </row>
    <row r="1032" spans="1:10" x14ac:dyDescent="0.2">
      <c r="A1032" s="36">
        <v>44390</v>
      </c>
      <c r="B1032" s="37">
        <v>37.19</v>
      </c>
      <c r="C1032" s="38">
        <v>-0.28000000000000103</v>
      </c>
      <c r="D1032" s="39">
        <v>-7.4726447824926901E-3</v>
      </c>
      <c r="E1032" s="37">
        <v>37.479999999999997</v>
      </c>
      <c r="F1032" s="37">
        <v>36.914999999999999</v>
      </c>
      <c r="G1032" s="37">
        <v>37.564999999999998</v>
      </c>
      <c r="H1032" s="7">
        <v>5542747</v>
      </c>
      <c r="I1032" s="37">
        <v>206234786.15000001</v>
      </c>
      <c r="J1032" s="37">
        <v>744276165.23500001</v>
      </c>
    </row>
    <row r="1033" spans="1:10" x14ac:dyDescent="0.2">
      <c r="A1033" s="36">
        <v>44389</v>
      </c>
      <c r="B1033" s="37">
        <v>37.47</v>
      </c>
      <c r="C1033" s="38">
        <v>1.9999999999996E-2</v>
      </c>
      <c r="D1033" s="39">
        <v>5.3404539385837205E-4</v>
      </c>
      <c r="E1033" s="37">
        <v>37.39</v>
      </c>
      <c r="F1033" s="37">
        <v>36.805</v>
      </c>
      <c r="G1033" s="37">
        <v>37.69</v>
      </c>
      <c r="H1033" s="7">
        <v>4356696</v>
      </c>
      <c r="I1033" s="37">
        <v>162718870.31</v>
      </c>
      <c r="J1033" s="37">
        <v>950510951.38499999</v>
      </c>
    </row>
    <row r="1034" spans="1:10" x14ac:dyDescent="0.2">
      <c r="A1034" s="36">
        <v>44386</v>
      </c>
      <c r="B1034" s="37">
        <v>37.450000000000003</v>
      </c>
      <c r="C1034" s="38">
        <v>0.35000000000000098</v>
      </c>
      <c r="D1034" s="39">
        <v>9.4339622641509795E-3</v>
      </c>
      <c r="E1034" s="37">
        <v>36.835000000000001</v>
      </c>
      <c r="F1034" s="37">
        <v>36.61</v>
      </c>
      <c r="G1034" s="37">
        <v>37.450000000000003</v>
      </c>
      <c r="H1034" s="7">
        <v>6140096</v>
      </c>
      <c r="I1034" s="37">
        <v>228816819.01499999</v>
      </c>
      <c r="J1034" s="37">
        <v>787792081.07500005</v>
      </c>
    </row>
    <row r="1035" spans="1:10" x14ac:dyDescent="0.2">
      <c r="A1035" s="36">
        <v>44385</v>
      </c>
      <c r="B1035" s="37">
        <v>37.1</v>
      </c>
      <c r="C1035" s="38">
        <v>-0.369999999999997</v>
      </c>
      <c r="D1035" s="39">
        <v>-9.8745663197223801E-3</v>
      </c>
      <c r="E1035" s="37">
        <v>37.25</v>
      </c>
      <c r="F1035" s="37">
        <v>36.475000000000001</v>
      </c>
      <c r="G1035" s="37">
        <v>37.39</v>
      </c>
      <c r="H1035" s="7">
        <v>8889739</v>
      </c>
      <c r="I1035" s="37">
        <v>328181049.87</v>
      </c>
      <c r="J1035" s="37">
        <v>558975262.05999994</v>
      </c>
    </row>
    <row r="1036" spans="1:10" x14ac:dyDescent="0.2">
      <c r="A1036" s="36">
        <v>44384</v>
      </c>
      <c r="B1036" s="37">
        <v>37.47</v>
      </c>
      <c r="C1036" s="38">
        <v>-0.435000000000002</v>
      </c>
      <c r="D1036" s="39">
        <v>-1.1476058567471401E-2</v>
      </c>
      <c r="E1036" s="37">
        <v>38.020000000000003</v>
      </c>
      <c r="F1036" s="37">
        <v>37.155000000000001</v>
      </c>
      <c r="G1036" s="37">
        <v>38.299999999999997</v>
      </c>
      <c r="H1036" s="7">
        <v>8986114</v>
      </c>
      <c r="I1036" s="37">
        <v>337040717.41000003</v>
      </c>
      <c r="J1036" s="37">
        <v>887156311.92999995</v>
      </c>
    </row>
    <row r="1037" spans="1:10" x14ac:dyDescent="0.2">
      <c r="A1037" s="36">
        <v>44383</v>
      </c>
      <c r="B1037" s="37">
        <v>37.905000000000001</v>
      </c>
      <c r="C1037" s="38">
        <v>-0.80500000000000005</v>
      </c>
      <c r="D1037" s="39">
        <v>-2.07956600361664E-2</v>
      </c>
      <c r="E1037" s="37">
        <v>38.869999999999997</v>
      </c>
      <c r="F1037" s="37">
        <v>37.734999999999999</v>
      </c>
      <c r="G1037" s="37">
        <v>39.15</v>
      </c>
      <c r="H1037" s="7">
        <v>6256509</v>
      </c>
      <c r="I1037" s="37">
        <v>239036534.52000001</v>
      </c>
      <c r="J1037" s="37">
        <v>1224197029.3399999</v>
      </c>
    </row>
    <row r="1038" spans="1:10" x14ac:dyDescent="0.2">
      <c r="A1038" s="36">
        <v>44382</v>
      </c>
      <c r="B1038" s="37">
        <v>38.71</v>
      </c>
      <c r="C1038" s="38">
        <v>9.4999999999998905E-2</v>
      </c>
      <c r="D1038" s="39">
        <v>2.4601838663731398E-3</v>
      </c>
      <c r="E1038" s="37">
        <v>38.6</v>
      </c>
      <c r="F1038" s="37">
        <v>38.33</v>
      </c>
      <c r="G1038" s="37">
        <v>38.85</v>
      </c>
      <c r="H1038" s="7">
        <v>2679466</v>
      </c>
      <c r="I1038" s="37">
        <v>103653533.595</v>
      </c>
      <c r="J1038" s="37">
        <v>1463233563.8599999</v>
      </c>
    </row>
    <row r="1039" spans="1:10" x14ac:dyDescent="0.2">
      <c r="A1039" s="36">
        <v>44379</v>
      </c>
      <c r="B1039" s="37">
        <v>38.615000000000002</v>
      </c>
      <c r="C1039" s="38">
        <v>-0.14499999999999599</v>
      </c>
      <c r="D1039" s="39">
        <v>-3.7409700722393201E-3</v>
      </c>
      <c r="E1039" s="37">
        <v>38.905000000000001</v>
      </c>
      <c r="F1039" s="37">
        <v>38.44</v>
      </c>
      <c r="G1039" s="37">
        <v>39.155000000000001</v>
      </c>
      <c r="H1039" s="7">
        <v>4086623</v>
      </c>
      <c r="I1039" s="37">
        <v>158073463.61000001</v>
      </c>
      <c r="J1039" s="37">
        <v>1359580030.2650001</v>
      </c>
    </row>
    <row r="1040" spans="1:10" x14ac:dyDescent="0.2">
      <c r="A1040" s="36">
        <v>44378</v>
      </c>
      <c r="B1040" s="37">
        <v>38.76</v>
      </c>
      <c r="C1040" s="38">
        <v>0.60499999999999698</v>
      </c>
      <c r="D1040" s="39">
        <v>1.5856375311230402E-2</v>
      </c>
      <c r="E1040" s="37">
        <v>38.305</v>
      </c>
      <c r="F1040" s="37">
        <v>38.305</v>
      </c>
      <c r="G1040" s="37">
        <v>39.055</v>
      </c>
      <c r="H1040" s="7">
        <v>5199871</v>
      </c>
      <c r="I1040" s="37">
        <v>201718205.79499999</v>
      </c>
      <c r="J1040" s="37">
        <v>1517653493.875</v>
      </c>
    </row>
    <row r="1041" spans="1:10" x14ac:dyDescent="0.2">
      <c r="A1041" s="36">
        <v>44377</v>
      </c>
      <c r="B1041" s="37">
        <v>38.155000000000001</v>
      </c>
      <c r="C1041" s="38">
        <v>-0.44999999999999601</v>
      </c>
      <c r="D1041" s="39">
        <v>-1.16565211760134E-2</v>
      </c>
      <c r="E1041" s="37">
        <v>38.405000000000001</v>
      </c>
      <c r="F1041" s="37">
        <v>37.935000000000002</v>
      </c>
      <c r="G1041" s="37">
        <v>38.634999999999998</v>
      </c>
      <c r="H1041" s="7">
        <v>8577424</v>
      </c>
      <c r="I1041" s="37">
        <v>327861514.70499998</v>
      </c>
      <c r="J1041" s="37">
        <v>1315935288.0799999</v>
      </c>
    </row>
    <row r="1042" spans="1:10" x14ac:dyDescent="0.2">
      <c r="A1042" s="36">
        <v>44376</v>
      </c>
      <c r="B1042" s="37">
        <v>38.604999999999997</v>
      </c>
      <c r="C1042" s="38">
        <v>-0.18</v>
      </c>
      <c r="D1042" s="39">
        <v>-4.6409694469511297E-3</v>
      </c>
      <c r="E1042" s="37">
        <v>38.765000000000001</v>
      </c>
      <c r="F1042" s="37">
        <v>38.54</v>
      </c>
      <c r="G1042" s="37">
        <v>39.115000000000002</v>
      </c>
      <c r="H1042" s="7">
        <v>4976165</v>
      </c>
      <c r="I1042" s="37">
        <v>192622141.535</v>
      </c>
      <c r="J1042" s="37">
        <v>1643796802.7850001</v>
      </c>
    </row>
    <row r="1043" spans="1:10" x14ac:dyDescent="0.2">
      <c r="A1043" s="36">
        <v>44375</v>
      </c>
      <c r="B1043" s="37">
        <v>38.784999999999997</v>
      </c>
      <c r="C1043" s="38">
        <v>-1.1500000000000099</v>
      </c>
      <c r="D1043" s="39">
        <v>-2.8796794791536399E-2</v>
      </c>
      <c r="E1043" s="37">
        <v>39.76</v>
      </c>
      <c r="F1043" s="37">
        <v>38.725000000000001</v>
      </c>
      <c r="G1043" s="37">
        <v>39.884999999999998</v>
      </c>
      <c r="H1043" s="7">
        <v>6645101</v>
      </c>
      <c r="I1043" s="37">
        <v>259268183.70500001</v>
      </c>
      <c r="J1043" s="37">
        <v>1836418944.3199999</v>
      </c>
    </row>
    <row r="1044" spans="1:10" x14ac:dyDescent="0.2">
      <c r="A1044" s="36">
        <v>44372</v>
      </c>
      <c r="B1044" s="37">
        <v>39.935000000000002</v>
      </c>
      <c r="C1044" s="38">
        <v>-0.32</v>
      </c>
      <c r="D1044" s="39">
        <v>-7.9493230654577099E-3</v>
      </c>
      <c r="E1044" s="37">
        <v>40.22</v>
      </c>
      <c r="F1044" s="37">
        <v>39.75</v>
      </c>
      <c r="G1044" s="37">
        <v>40.32</v>
      </c>
      <c r="H1044" s="7">
        <v>4578906</v>
      </c>
      <c r="I1044" s="37">
        <v>183180838.70500001</v>
      </c>
      <c r="J1044" s="37">
        <v>2095687128.0250001</v>
      </c>
    </row>
    <row r="1045" spans="1:10" x14ac:dyDescent="0.2">
      <c r="A1045" s="36">
        <v>44371</v>
      </c>
      <c r="B1045" s="37">
        <v>40.255000000000003</v>
      </c>
      <c r="C1045" s="38">
        <v>0.21500000000000299</v>
      </c>
      <c r="D1045" s="39">
        <v>5.3696303696304602E-3</v>
      </c>
      <c r="E1045" s="37">
        <v>39.555</v>
      </c>
      <c r="F1045" s="37">
        <v>39.465000000000003</v>
      </c>
      <c r="G1045" s="37">
        <v>40.36</v>
      </c>
      <c r="H1045" s="7">
        <v>7850826</v>
      </c>
      <c r="I1045" s="37">
        <v>314727974.495</v>
      </c>
      <c r="J1045" s="37">
        <v>2278867966.73</v>
      </c>
    </row>
    <row r="1046" spans="1:10" x14ac:dyDescent="0.2">
      <c r="A1046" s="36">
        <v>44370</v>
      </c>
      <c r="B1046" s="37">
        <v>40.04</v>
      </c>
      <c r="C1046" s="38">
        <v>-0.16499999999999901</v>
      </c>
      <c r="D1046" s="39">
        <v>-4.1039671682626304E-3</v>
      </c>
      <c r="E1046" s="37">
        <v>40.314999999999998</v>
      </c>
      <c r="F1046" s="37">
        <v>40.020000000000003</v>
      </c>
      <c r="G1046" s="37">
        <v>40.72</v>
      </c>
      <c r="H1046" s="7">
        <v>4588506</v>
      </c>
      <c r="I1046" s="37">
        <v>184836834.24000001</v>
      </c>
      <c r="J1046" s="37">
        <v>1964139992.2349999</v>
      </c>
    </row>
    <row r="1047" spans="1:10" x14ac:dyDescent="0.2">
      <c r="A1047" s="36">
        <v>44369</v>
      </c>
      <c r="B1047" s="37">
        <v>40.204999999999998</v>
      </c>
      <c r="C1047" s="38">
        <v>0.244999999999997</v>
      </c>
      <c r="D1047" s="39">
        <v>6.1311311311310701E-3</v>
      </c>
      <c r="E1047" s="37">
        <v>40.31</v>
      </c>
      <c r="F1047" s="37">
        <v>39.94</v>
      </c>
      <c r="G1047" s="37">
        <v>40.549999999999997</v>
      </c>
      <c r="H1047" s="7">
        <v>4162999</v>
      </c>
      <c r="I1047" s="37">
        <v>167331278.76499999</v>
      </c>
      <c r="J1047" s="37">
        <v>2148976826.4749999</v>
      </c>
    </row>
    <row r="1048" spans="1:10" x14ac:dyDescent="0.2">
      <c r="A1048" s="36">
        <v>44368</v>
      </c>
      <c r="B1048" s="37">
        <v>39.96</v>
      </c>
      <c r="C1048" s="38">
        <v>0.42500000000000399</v>
      </c>
      <c r="D1048" s="39">
        <v>1.0749968382446001E-2</v>
      </c>
      <c r="E1048" s="37">
        <v>39.25</v>
      </c>
      <c r="F1048" s="37">
        <v>38.86</v>
      </c>
      <c r="G1048" s="37">
        <v>40.365000000000002</v>
      </c>
      <c r="H1048" s="7">
        <v>5469003</v>
      </c>
      <c r="I1048" s="37">
        <v>217367901.19</v>
      </c>
      <c r="J1048" s="37">
        <v>1981645547.71</v>
      </c>
    </row>
    <row r="1049" spans="1:10" x14ac:dyDescent="0.2">
      <c r="A1049" s="36">
        <v>44365</v>
      </c>
      <c r="B1049" s="37">
        <v>39.534999999999997</v>
      </c>
      <c r="C1049" s="38">
        <v>-1.1850000000000001</v>
      </c>
      <c r="D1049" s="39">
        <v>-2.9101178781925401E-2</v>
      </c>
      <c r="E1049" s="37">
        <v>40.655000000000001</v>
      </c>
      <c r="F1049" s="37">
        <v>39.234999999999999</v>
      </c>
      <c r="G1049" s="37">
        <v>40.68</v>
      </c>
      <c r="H1049" s="7">
        <v>14265235</v>
      </c>
      <c r="I1049" s="37">
        <v>565286352.38999999</v>
      </c>
      <c r="J1049" s="37">
        <v>1764277646.52</v>
      </c>
    </row>
    <row r="1050" spans="1:10" x14ac:dyDescent="0.2">
      <c r="A1050" s="36">
        <v>44364</v>
      </c>
      <c r="B1050" s="37">
        <v>40.72</v>
      </c>
      <c r="C1050" s="38">
        <v>-0.23000000000000401</v>
      </c>
      <c r="D1050" s="39">
        <v>-5.6166056166057103E-3</v>
      </c>
      <c r="E1050" s="37">
        <v>40.869999999999997</v>
      </c>
      <c r="F1050" s="37">
        <v>40.664999999999999</v>
      </c>
      <c r="G1050" s="37">
        <v>41.46</v>
      </c>
      <c r="H1050" s="7">
        <v>5382637</v>
      </c>
      <c r="I1050" s="37">
        <v>220580468.19</v>
      </c>
      <c r="J1050" s="37">
        <v>2329563998.9099998</v>
      </c>
    </row>
    <row r="1051" spans="1:10" x14ac:dyDescent="0.2">
      <c r="A1051" s="36">
        <v>44363</v>
      </c>
      <c r="B1051" s="37">
        <v>40.950000000000003</v>
      </c>
      <c r="C1051" s="38">
        <v>3.5000000000003702E-2</v>
      </c>
      <c r="D1051" s="39">
        <v>8.55431993156634E-4</v>
      </c>
      <c r="E1051" s="37">
        <v>41</v>
      </c>
      <c r="F1051" s="37">
        <v>40.770000000000003</v>
      </c>
      <c r="G1051" s="37">
        <v>41.225000000000001</v>
      </c>
      <c r="H1051" s="7">
        <v>5243878</v>
      </c>
      <c r="I1051" s="37">
        <v>214920708.05000001</v>
      </c>
      <c r="J1051" s="37">
        <v>2550144467.0999999</v>
      </c>
    </row>
    <row r="1052" spans="1:10" x14ac:dyDescent="0.2">
      <c r="A1052" s="36">
        <v>44362</v>
      </c>
      <c r="B1052" s="37">
        <v>40.914999999999999</v>
      </c>
      <c r="C1052" s="38">
        <v>3.0000000000001099E-2</v>
      </c>
      <c r="D1052" s="39">
        <v>7.3376543964782004E-4</v>
      </c>
      <c r="E1052" s="37">
        <v>40.695</v>
      </c>
      <c r="F1052" s="37">
        <v>40.35</v>
      </c>
      <c r="G1052" s="37">
        <v>40.914999999999999</v>
      </c>
      <c r="H1052" s="7">
        <v>5767933</v>
      </c>
      <c r="I1052" s="37">
        <v>235157425.995</v>
      </c>
      <c r="J1052" s="37">
        <v>2335223759.0500002</v>
      </c>
    </row>
    <row r="1053" spans="1:10" x14ac:dyDescent="0.2">
      <c r="A1053" s="36">
        <v>44361</v>
      </c>
      <c r="B1053" s="37">
        <v>40.884999999999998</v>
      </c>
      <c r="C1053" s="38">
        <v>0.55500000000000005</v>
      </c>
      <c r="D1053" s="39">
        <v>1.3761467889908299E-2</v>
      </c>
      <c r="E1053" s="37">
        <v>40.4</v>
      </c>
      <c r="F1053" s="37">
        <v>40.295000000000002</v>
      </c>
      <c r="G1053" s="37">
        <v>41.15</v>
      </c>
      <c r="H1053" s="7">
        <v>8826255</v>
      </c>
      <c r="I1053" s="37">
        <v>360224230.755</v>
      </c>
      <c r="J1053" s="37">
        <v>2100066333.0550001</v>
      </c>
    </row>
    <row r="1054" spans="1:10" x14ac:dyDescent="0.2">
      <c r="A1054" s="36">
        <v>44358</v>
      </c>
      <c r="B1054" s="37">
        <v>40.33</v>
      </c>
      <c r="C1054" s="38">
        <v>0.50999999999999801</v>
      </c>
      <c r="D1054" s="39">
        <v>1.2807634354595599E-2</v>
      </c>
      <c r="E1054" s="37">
        <v>39.770000000000003</v>
      </c>
      <c r="F1054" s="37">
        <v>39.65</v>
      </c>
      <c r="G1054" s="37">
        <v>40.33</v>
      </c>
      <c r="H1054" s="7">
        <v>4677485</v>
      </c>
      <c r="I1054" s="37">
        <v>187940612.47499999</v>
      </c>
      <c r="J1054" s="37">
        <v>1739842102.3</v>
      </c>
    </row>
    <row r="1055" spans="1:10" x14ac:dyDescent="0.2">
      <c r="A1055" s="36">
        <v>44357</v>
      </c>
      <c r="B1055" s="37">
        <v>39.82</v>
      </c>
      <c r="C1055" s="38">
        <v>-0.19500000000000001</v>
      </c>
      <c r="D1055" s="39">
        <v>-4.8731725602898998E-3</v>
      </c>
      <c r="E1055" s="37">
        <v>39.96</v>
      </c>
      <c r="F1055" s="37">
        <v>39.51</v>
      </c>
      <c r="G1055" s="37">
        <v>40.24</v>
      </c>
      <c r="H1055" s="7">
        <v>4004846</v>
      </c>
      <c r="I1055" s="37">
        <v>159513440.29499999</v>
      </c>
      <c r="J1055" s="37">
        <v>1551901489.825</v>
      </c>
    </row>
    <row r="1056" spans="1:10" x14ac:dyDescent="0.2">
      <c r="A1056" s="36">
        <v>44356</v>
      </c>
      <c r="B1056" s="37">
        <v>40.015000000000001</v>
      </c>
      <c r="C1056" s="38">
        <v>0.380000000000003</v>
      </c>
      <c r="D1056" s="39">
        <v>9.5874858079980502E-3</v>
      </c>
      <c r="E1056" s="37">
        <v>39.74</v>
      </c>
      <c r="F1056" s="37">
        <v>39.335000000000001</v>
      </c>
      <c r="G1056" s="37">
        <v>40.015000000000001</v>
      </c>
      <c r="H1056" s="7">
        <v>4908829</v>
      </c>
      <c r="I1056" s="37">
        <v>195375211.15000001</v>
      </c>
      <c r="J1056" s="37">
        <v>1711414930.1199999</v>
      </c>
    </row>
    <row r="1057" spans="1:10" x14ac:dyDescent="0.2">
      <c r="A1057" s="36">
        <v>44355</v>
      </c>
      <c r="B1057" s="37">
        <v>39.634999999999998</v>
      </c>
      <c r="C1057" s="38">
        <v>0.14499999999999599</v>
      </c>
      <c r="D1057" s="39">
        <v>3.6718156495314301E-3</v>
      </c>
      <c r="E1057" s="37">
        <v>39.57</v>
      </c>
      <c r="F1057" s="37">
        <v>39.045000000000002</v>
      </c>
      <c r="G1057" s="37">
        <v>39.76</v>
      </c>
      <c r="H1057" s="7">
        <v>3500343</v>
      </c>
      <c r="I1057" s="37">
        <v>138225825.22</v>
      </c>
      <c r="J1057" s="37">
        <v>1516039718.97</v>
      </c>
    </row>
    <row r="1058" spans="1:10" x14ac:dyDescent="0.2">
      <c r="A1058" s="36">
        <v>44354</v>
      </c>
      <c r="B1058" s="37">
        <v>39.49</v>
      </c>
      <c r="C1058" s="38">
        <v>-0.189999999999998</v>
      </c>
      <c r="D1058" s="39">
        <v>-4.7883064516128504E-3</v>
      </c>
      <c r="E1058" s="37">
        <v>39.615000000000002</v>
      </c>
      <c r="F1058" s="37">
        <v>39.06</v>
      </c>
      <c r="G1058" s="37">
        <v>39.76</v>
      </c>
      <c r="H1058" s="7">
        <v>4477409</v>
      </c>
      <c r="I1058" s="37">
        <v>176708499.02500001</v>
      </c>
      <c r="J1058" s="37">
        <v>1377813893.75</v>
      </c>
    </row>
    <row r="1059" spans="1:10" x14ac:dyDescent="0.2">
      <c r="A1059" s="36">
        <v>44351</v>
      </c>
      <c r="B1059" s="37">
        <v>39.68</v>
      </c>
      <c r="C1059" s="38">
        <v>-0.185000000000002</v>
      </c>
      <c r="D1059" s="39">
        <v>-4.6406622350433297E-3</v>
      </c>
      <c r="E1059" s="37">
        <v>39.99</v>
      </c>
      <c r="F1059" s="37">
        <v>39.56</v>
      </c>
      <c r="G1059" s="37">
        <v>40.005000000000003</v>
      </c>
      <c r="H1059" s="7">
        <v>3912000</v>
      </c>
      <c r="I1059" s="37">
        <v>155392138.50999999</v>
      </c>
      <c r="J1059" s="37">
        <v>1554522392.7750001</v>
      </c>
    </row>
    <row r="1060" spans="1:10" x14ac:dyDescent="0.2">
      <c r="A1060" s="36">
        <v>44350</v>
      </c>
      <c r="B1060" s="37">
        <v>39.865000000000002</v>
      </c>
      <c r="C1060" s="38">
        <v>0.17500000000000401</v>
      </c>
      <c r="D1060" s="39">
        <v>4.4091710758378498E-3</v>
      </c>
      <c r="E1060" s="37">
        <v>39.784999999999997</v>
      </c>
      <c r="F1060" s="37">
        <v>39.44</v>
      </c>
      <c r="G1060" s="37">
        <v>40.090000000000003</v>
      </c>
      <c r="H1060" s="7">
        <v>3860169</v>
      </c>
      <c r="I1060" s="37">
        <v>153727223.40000001</v>
      </c>
      <c r="J1060" s="37">
        <v>1709914531.2850001</v>
      </c>
    </row>
    <row r="1061" spans="1:10" x14ac:dyDescent="0.2">
      <c r="A1061" s="36">
        <v>44349</v>
      </c>
      <c r="B1061" s="37">
        <v>39.69</v>
      </c>
      <c r="C1061" s="38">
        <v>0.869999999999997</v>
      </c>
      <c r="D1061" s="39">
        <v>2.24111282843894E-2</v>
      </c>
      <c r="E1061" s="37">
        <v>39.155000000000001</v>
      </c>
      <c r="F1061" s="37">
        <v>39.064999999999998</v>
      </c>
      <c r="G1061" s="37">
        <v>39.69</v>
      </c>
      <c r="H1061" s="7">
        <v>6476694</v>
      </c>
      <c r="I1061" s="37">
        <v>256332391.10499999</v>
      </c>
      <c r="J1061" s="37">
        <v>1556187307.885</v>
      </c>
    </row>
    <row r="1062" spans="1:10" x14ac:dyDescent="0.2">
      <c r="A1062" s="36">
        <v>44348</v>
      </c>
      <c r="B1062" s="37">
        <v>38.82</v>
      </c>
      <c r="C1062" s="38">
        <v>0.91499999999999904</v>
      </c>
      <c r="D1062" s="39">
        <v>2.41392956074396E-2</v>
      </c>
      <c r="E1062" s="37">
        <v>38.19</v>
      </c>
      <c r="F1062" s="37">
        <v>38.11</v>
      </c>
      <c r="G1062" s="37">
        <v>39.01</v>
      </c>
      <c r="H1062" s="7">
        <v>5737898</v>
      </c>
      <c r="I1062" s="37">
        <v>222440474.94499999</v>
      </c>
      <c r="J1062" s="37">
        <v>1299854916.78</v>
      </c>
    </row>
    <row r="1063" spans="1:10" x14ac:dyDescent="0.2">
      <c r="A1063" s="36">
        <v>44347</v>
      </c>
      <c r="B1063" s="37">
        <v>37.905000000000001</v>
      </c>
      <c r="C1063" s="38">
        <v>-0.24000000000000199</v>
      </c>
      <c r="D1063" s="39">
        <v>-6.2917813605977702E-3</v>
      </c>
      <c r="E1063" s="37">
        <v>38.19</v>
      </c>
      <c r="F1063" s="37">
        <v>37.81</v>
      </c>
      <c r="G1063" s="37">
        <v>38.200000000000003</v>
      </c>
      <c r="H1063" s="7">
        <v>3784945</v>
      </c>
      <c r="I1063" s="37">
        <v>143624750.98500001</v>
      </c>
      <c r="J1063" s="37">
        <v>1077414441.835</v>
      </c>
    </row>
    <row r="1064" spans="1:10" x14ac:dyDescent="0.2">
      <c r="A1064" s="36">
        <v>44344</v>
      </c>
      <c r="B1064" s="37">
        <v>38.145000000000003</v>
      </c>
      <c r="C1064" s="38">
        <v>0.100000000000001</v>
      </c>
      <c r="D1064" s="39">
        <v>2.6284662899198701E-3</v>
      </c>
      <c r="E1064" s="37">
        <v>38.305</v>
      </c>
      <c r="F1064" s="37">
        <v>37.914999999999999</v>
      </c>
      <c r="G1064" s="37">
        <v>38.305</v>
      </c>
      <c r="H1064" s="7">
        <v>3778193</v>
      </c>
      <c r="I1064" s="37">
        <v>144050833.00999999</v>
      </c>
      <c r="J1064" s="37">
        <v>1221039192.8199999</v>
      </c>
    </row>
    <row r="1065" spans="1:10" x14ac:dyDescent="0.2">
      <c r="A1065" s="36">
        <v>44343</v>
      </c>
      <c r="B1065" s="37">
        <v>38.045000000000002</v>
      </c>
      <c r="C1065" s="38">
        <v>-0.42499999999999699</v>
      </c>
      <c r="D1065" s="39">
        <v>-1.10475695347023E-2</v>
      </c>
      <c r="E1065" s="37">
        <v>38.21</v>
      </c>
      <c r="F1065" s="37">
        <v>38.045000000000002</v>
      </c>
      <c r="G1065" s="37">
        <v>38.39</v>
      </c>
      <c r="H1065" s="7">
        <v>10773976</v>
      </c>
      <c r="I1065" s="37">
        <v>410408148.64499998</v>
      </c>
      <c r="J1065" s="37">
        <v>1076988359.8099999</v>
      </c>
    </row>
    <row r="1066" spans="1:10" x14ac:dyDescent="0.2">
      <c r="A1066" s="36">
        <v>44342</v>
      </c>
      <c r="B1066" s="37">
        <v>38.47</v>
      </c>
      <c r="C1066" s="38">
        <v>0.14000000000000101</v>
      </c>
      <c r="D1066" s="39">
        <v>3.6524915210018401E-3</v>
      </c>
      <c r="E1066" s="37">
        <v>38.325000000000003</v>
      </c>
      <c r="F1066" s="37">
        <v>38.064999999999998</v>
      </c>
      <c r="G1066" s="37">
        <v>38.534999999999997</v>
      </c>
      <c r="H1066" s="7">
        <v>3996706</v>
      </c>
      <c r="I1066" s="37">
        <v>153274242.23500001</v>
      </c>
      <c r="J1066" s="37">
        <v>1487396508.4549999</v>
      </c>
    </row>
    <row r="1067" spans="1:10" x14ac:dyDescent="0.2">
      <c r="A1067" s="36">
        <v>44341</v>
      </c>
      <c r="B1067" s="37">
        <v>38.33</v>
      </c>
      <c r="C1067" s="38">
        <v>-0.71000000000000096</v>
      </c>
      <c r="D1067" s="39">
        <v>-1.81864754098361E-2</v>
      </c>
      <c r="E1067" s="37">
        <v>39.215000000000003</v>
      </c>
      <c r="F1067" s="37">
        <v>38.299999999999997</v>
      </c>
      <c r="G1067" s="37">
        <v>39.25</v>
      </c>
      <c r="H1067" s="7">
        <v>4614236</v>
      </c>
      <c r="I1067" s="37">
        <v>177908409.83000001</v>
      </c>
      <c r="J1067" s="37">
        <v>1334122266.22</v>
      </c>
    </row>
    <row r="1068" spans="1:10" x14ac:dyDescent="0.2">
      <c r="A1068" s="36">
        <v>44340</v>
      </c>
      <c r="B1068" s="37">
        <v>39.04</v>
      </c>
      <c r="C1068" s="38">
        <v>3.9999999999999099E-2</v>
      </c>
      <c r="D1068" s="39">
        <v>1.0256410256410001E-3</v>
      </c>
      <c r="E1068" s="37">
        <v>39</v>
      </c>
      <c r="F1068" s="37">
        <v>38.65</v>
      </c>
      <c r="G1068" s="37">
        <v>39.049999999999997</v>
      </c>
      <c r="H1068" s="7">
        <v>2131708</v>
      </c>
      <c r="I1068" s="37">
        <v>83001158.424999997</v>
      </c>
      <c r="J1068" s="37">
        <v>1512030676.05</v>
      </c>
    </row>
    <row r="1069" spans="1:10" x14ac:dyDescent="0.2">
      <c r="A1069" s="36">
        <v>44337</v>
      </c>
      <c r="B1069" s="37">
        <v>39</v>
      </c>
      <c r="C1069" s="38">
        <v>0.45499999999999802</v>
      </c>
      <c r="D1069" s="39">
        <v>1.18043844856661E-2</v>
      </c>
      <c r="E1069" s="37">
        <v>38.645000000000003</v>
      </c>
      <c r="F1069" s="37">
        <v>38.450000000000003</v>
      </c>
      <c r="G1069" s="37">
        <v>39.01</v>
      </c>
      <c r="H1069" s="7">
        <v>5191318</v>
      </c>
      <c r="I1069" s="37">
        <v>201570582.22</v>
      </c>
      <c r="J1069" s="37">
        <v>1429029517.625</v>
      </c>
    </row>
    <row r="1070" spans="1:10" x14ac:dyDescent="0.2">
      <c r="A1070" s="36">
        <v>44336</v>
      </c>
      <c r="B1070" s="37">
        <v>38.545000000000002</v>
      </c>
      <c r="C1070" s="38">
        <v>0.160000000000004</v>
      </c>
      <c r="D1070" s="39">
        <v>4.1682949068647598E-3</v>
      </c>
      <c r="E1070" s="37">
        <v>38.445</v>
      </c>
      <c r="F1070" s="37">
        <v>37.979999999999997</v>
      </c>
      <c r="G1070" s="37">
        <v>38.564999999999998</v>
      </c>
      <c r="H1070" s="7">
        <v>5630563</v>
      </c>
      <c r="I1070" s="37">
        <v>216264390.11500001</v>
      </c>
      <c r="J1070" s="37">
        <v>1227458935.405</v>
      </c>
    </row>
    <row r="1071" spans="1:10" x14ac:dyDescent="0.2">
      <c r="A1071" s="36">
        <v>44335</v>
      </c>
      <c r="B1071" s="37">
        <v>38.384999999999998</v>
      </c>
      <c r="C1071" s="38">
        <v>-1.31</v>
      </c>
      <c r="D1071" s="39">
        <v>-3.3001637485829502E-2</v>
      </c>
      <c r="E1071" s="37">
        <v>39.005000000000003</v>
      </c>
      <c r="F1071" s="37">
        <v>38</v>
      </c>
      <c r="G1071" s="37">
        <v>39.159999999999997</v>
      </c>
      <c r="H1071" s="7">
        <v>7239048</v>
      </c>
      <c r="I1071" s="37">
        <v>279055729.89999998</v>
      </c>
      <c r="J1071" s="37">
        <v>1011194545.29</v>
      </c>
    </row>
    <row r="1072" spans="1:10" x14ac:dyDescent="0.2">
      <c r="A1072" s="36">
        <v>44334</v>
      </c>
      <c r="B1072" s="37">
        <v>39.695</v>
      </c>
      <c r="C1072" s="38">
        <v>-0.115000000000002</v>
      </c>
      <c r="D1072" s="39">
        <v>-2.8887214267772402E-3</v>
      </c>
      <c r="E1072" s="37">
        <v>40.049999999999997</v>
      </c>
      <c r="F1072" s="37">
        <v>39.634999999999998</v>
      </c>
      <c r="G1072" s="37">
        <v>40.234999999999999</v>
      </c>
      <c r="H1072" s="7">
        <v>6041487</v>
      </c>
      <c r="I1072" s="37">
        <v>241002746.155</v>
      </c>
      <c r="J1072" s="37">
        <v>1290250275.1900001</v>
      </c>
    </row>
    <row r="1073" spans="1:10" x14ac:dyDescent="0.2">
      <c r="A1073" s="36">
        <v>44333</v>
      </c>
      <c r="B1073" s="37">
        <v>39.81</v>
      </c>
      <c r="C1073" s="38">
        <v>6.0000000000002301E-2</v>
      </c>
      <c r="D1073" s="39">
        <v>1.5094339622642101E-3</v>
      </c>
      <c r="E1073" s="37">
        <v>39.86</v>
      </c>
      <c r="F1073" s="37">
        <v>39.130000000000003</v>
      </c>
      <c r="G1073" s="37">
        <v>39.89</v>
      </c>
      <c r="H1073" s="7">
        <v>4081153</v>
      </c>
      <c r="I1073" s="37">
        <v>161684134.63499999</v>
      </c>
      <c r="J1073" s="37">
        <v>1531253021.345</v>
      </c>
    </row>
    <row r="1074" spans="1:10" x14ac:dyDescent="0.2">
      <c r="A1074" s="36">
        <v>44330</v>
      </c>
      <c r="B1074" s="37">
        <v>39.75</v>
      </c>
      <c r="C1074" s="38">
        <v>0.93999999999999795</v>
      </c>
      <c r="D1074" s="39">
        <v>2.4220561710899199E-2</v>
      </c>
      <c r="E1074" s="37">
        <v>38.92</v>
      </c>
      <c r="F1074" s="37">
        <v>38.75</v>
      </c>
      <c r="G1074" s="37">
        <v>39.78</v>
      </c>
      <c r="H1074" s="7">
        <v>5244515</v>
      </c>
      <c r="I1074" s="37">
        <v>207396391.31</v>
      </c>
      <c r="J1074" s="37">
        <v>1369568886.71</v>
      </c>
    </row>
    <row r="1075" spans="1:10" x14ac:dyDescent="0.2">
      <c r="A1075" s="36">
        <v>44329</v>
      </c>
      <c r="B1075" s="37">
        <v>38.81</v>
      </c>
      <c r="C1075" s="38">
        <v>-0.489999999999995</v>
      </c>
      <c r="D1075" s="39">
        <v>-1.2468193384223799E-2</v>
      </c>
      <c r="E1075" s="37">
        <v>38.634999999999998</v>
      </c>
      <c r="F1075" s="37">
        <v>37.82</v>
      </c>
      <c r="G1075" s="37">
        <v>39.07</v>
      </c>
      <c r="H1075" s="7">
        <v>5223652</v>
      </c>
      <c r="I1075" s="37">
        <v>201012431.78</v>
      </c>
      <c r="J1075" s="37">
        <v>1162172495.4000001</v>
      </c>
    </row>
    <row r="1076" spans="1:10" x14ac:dyDescent="0.2">
      <c r="A1076" s="36">
        <v>44328</v>
      </c>
      <c r="B1076" s="37">
        <v>39.299999999999997</v>
      </c>
      <c r="C1076" s="38">
        <v>0.87999999999999501</v>
      </c>
      <c r="D1076" s="39">
        <v>2.2904737116085299E-2</v>
      </c>
      <c r="E1076" s="37">
        <v>38.314999999999998</v>
      </c>
      <c r="F1076" s="37">
        <v>38.07</v>
      </c>
      <c r="G1076" s="37">
        <v>39.555</v>
      </c>
      <c r="H1076" s="7">
        <v>5770670</v>
      </c>
      <c r="I1076" s="37">
        <v>224765852.86000001</v>
      </c>
      <c r="J1076" s="37">
        <v>1363184927.1800001</v>
      </c>
    </row>
    <row r="1077" spans="1:10" x14ac:dyDescent="0.2">
      <c r="A1077" s="36">
        <v>44327</v>
      </c>
      <c r="B1077" s="37">
        <v>38.42</v>
      </c>
      <c r="C1077" s="38">
        <v>-0.92000000000000204</v>
      </c>
      <c r="D1077" s="39">
        <v>-2.33858668022369E-2</v>
      </c>
      <c r="E1077" s="37">
        <v>38.924999999999997</v>
      </c>
      <c r="F1077" s="37">
        <v>38.305</v>
      </c>
      <c r="G1077" s="37">
        <v>39.119999999999997</v>
      </c>
      <c r="H1077" s="7">
        <v>5948412</v>
      </c>
      <c r="I1077" s="37">
        <v>229377783.77500001</v>
      </c>
      <c r="J1077" s="37">
        <v>1138419074.3199999</v>
      </c>
    </row>
    <row r="1078" spans="1:10" x14ac:dyDescent="0.2">
      <c r="A1078" s="36">
        <v>44326</v>
      </c>
      <c r="B1078" s="37">
        <v>39.340000000000003</v>
      </c>
      <c r="C1078" s="38">
        <v>0.29000000000000598</v>
      </c>
      <c r="D1078" s="39">
        <v>7.4263764404611096E-3</v>
      </c>
      <c r="E1078" s="37">
        <v>39.54</v>
      </c>
      <c r="F1078" s="37">
        <v>38.994999999999997</v>
      </c>
      <c r="G1078" s="37">
        <v>39.549999999999997</v>
      </c>
      <c r="H1078" s="7">
        <v>4658841</v>
      </c>
      <c r="I1078" s="37">
        <v>182996602.47</v>
      </c>
      <c r="J1078" s="37">
        <v>1367796858.095</v>
      </c>
    </row>
    <row r="1079" spans="1:10" x14ac:dyDescent="0.2">
      <c r="A1079" s="36">
        <v>44323</v>
      </c>
      <c r="B1079" s="37">
        <v>39.049999999999997</v>
      </c>
      <c r="C1079" s="38">
        <v>-9.0000000000003397E-2</v>
      </c>
      <c r="D1079" s="39">
        <v>-2.2994379151763801E-3</v>
      </c>
      <c r="E1079" s="37">
        <v>39.515000000000001</v>
      </c>
      <c r="F1079" s="37">
        <v>38.58</v>
      </c>
      <c r="G1079" s="37">
        <v>39.54</v>
      </c>
      <c r="H1079" s="7">
        <v>5581911</v>
      </c>
      <c r="I1079" s="37">
        <v>218255035.22499999</v>
      </c>
      <c r="J1079" s="37">
        <v>1184800255.625</v>
      </c>
    </row>
    <row r="1080" spans="1:10" x14ac:dyDescent="0.2">
      <c r="A1080" s="36">
        <v>44322</v>
      </c>
      <c r="B1080" s="37">
        <v>39.14</v>
      </c>
      <c r="C1080" s="38">
        <v>0.125</v>
      </c>
      <c r="D1080" s="39">
        <v>3.20389593745995E-3</v>
      </c>
      <c r="E1080" s="37">
        <v>39.090000000000003</v>
      </c>
      <c r="F1080" s="37">
        <v>38.72</v>
      </c>
      <c r="G1080" s="37">
        <v>39.42</v>
      </c>
      <c r="H1080" s="7">
        <v>6125235</v>
      </c>
      <c r="I1080" s="37">
        <v>239359193.28</v>
      </c>
      <c r="J1080" s="37">
        <v>1403055290.8499999</v>
      </c>
    </row>
    <row r="1081" spans="1:10" x14ac:dyDescent="0.2">
      <c r="A1081" s="36">
        <v>44321</v>
      </c>
      <c r="B1081" s="37">
        <v>39.015000000000001</v>
      </c>
      <c r="C1081" s="38">
        <v>1.35</v>
      </c>
      <c r="D1081" s="39">
        <v>3.5842293906810103E-2</v>
      </c>
      <c r="E1081" s="37">
        <v>38.005000000000003</v>
      </c>
      <c r="F1081" s="37">
        <v>38.005000000000003</v>
      </c>
      <c r="G1081" s="37">
        <v>39.08</v>
      </c>
      <c r="H1081" s="7">
        <v>7941114</v>
      </c>
      <c r="I1081" s="37">
        <v>307731066.495</v>
      </c>
      <c r="J1081" s="37">
        <v>1163696097.5699999</v>
      </c>
    </row>
    <row r="1082" spans="1:10" x14ac:dyDescent="0.2">
      <c r="A1082" s="36">
        <v>44320</v>
      </c>
      <c r="B1082" s="37">
        <v>37.664999999999999</v>
      </c>
      <c r="C1082" s="38">
        <v>0.42499999999999699</v>
      </c>
      <c r="D1082" s="39">
        <v>1.14124597207303E-2</v>
      </c>
      <c r="E1082" s="37">
        <v>37.47</v>
      </c>
      <c r="F1082" s="37">
        <v>37.35</v>
      </c>
      <c r="G1082" s="37">
        <v>38.46</v>
      </c>
      <c r="H1082" s="7">
        <v>8099356</v>
      </c>
      <c r="I1082" s="37">
        <v>306446965.19</v>
      </c>
      <c r="J1082" s="37">
        <v>855965031.07499897</v>
      </c>
    </row>
    <row r="1083" spans="1:10" x14ac:dyDescent="0.2">
      <c r="A1083" s="36">
        <v>44319</v>
      </c>
      <c r="B1083" s="37">
        <v>37.24</v>
      </c>
      <c r="C1083" s="38">
        <v>0.41499999999999898</v>
      </c>
      <c r="D1083" s="39">
        <v>1.12695179904956E-2</v>
      </c>
      <c r="E1083" s="37">
        <v>37.1</v>
      </c>
      <c r="F1083" s="37">
        <v>36.795000000000002</v>
      </c>
      <c r="G1083" s="37">
        <v>37.270000000000003</v>
      </c>
      <c r="H1083" s="7">
        <v>4106273</v>
      </c>
      <c r="I1083" s="37">
        <v>152378270.41499999</v>
      </c>
      <c r="J1083" s="37">
        <v>549518065.88499904</v>
      </c>
    </row>
    <row r="1084" spans="1:10" x14ac:dyDescent="0.2">
      <c r="A1084" s="36">
        <v>44316</v>
      </c>
      <c r="B1084" s="37">
        <v>36.825000000000003</v>
      </c>
      <c r="C1084" s="38">
        <v>-0.27499999999999902</v>
      </c>
      <c r="D1084" s="39">
        <v>-7.4123989218328502E-3</v>
      </c>
      <c r="E1084" s="37">
        <v>37.255000000000003</v>
      </c>
      <c r="F1084" s="37">
        <v>36.51</v>
      </c>
      <c r="G1084" s="37">
        <v>37.494999999999997</v>
      </c>
      <c r="H1084" s="7">
        <v>7202915</v>
      </c>
      <c r="I1084" s="37">
        <v>265828576.815</v>
      </c>
      <c r="J1084" s="37">
        <v>397139795.46999902</v>
      </c>
    </row>
    <row r="1085" spans="1:10" x14ac:dyDescent="0.2">
      <c r="A1085" s="36">
        <v>44315</v>
      </c>
      <c r="B1085" s="37">
        <v>37.1</v>
      </c>
      <c r="C1085" s="38">
        <v>-0.34499999999999897</v>
      </c>
      <c r="D1085" s="39">
        <v>-9.2135131526238194E-3</v>
      </c>
      <c r="E1085" s="37">
        <v>38.28</v>
      </c>
      <c r="F1085" s="37">
        <v>37.034999999999997</v>
      </c>
      <c r="G1085" s="37">
        <v>38.299999999999997</v>
      </c>
      <c r="H1085" s="7">
        <v>6974192</v>
      </c>
      <c r="I1085" s="37">
        <v>261759069.93000001</v>
      </c>
      <c r="J1085" s="37">
        <v>662968372.28499901</v>
      </c>
    </row>
    <row r="1086" spans="1:10" x14ac:dyDescent="0.2">
      <c r="A1086" s="36">
        <v>44314</v>
      </c>
      <c r="B1086" s="37">
        <v>37.445</v>
      </c>
      <c r="C1086" s="38">
        <v>0.65500000000000103</v>
      </c>
      <c r="D1086" s="39">
        <v>1.7803751019298798E-2</v>
      </c>
      <c r="E1086" s="37">
        <v>37.064999999999998</v>
      </c>
      <c r="F1086" s="37">
        <v>36.924999999999997</v>
      </c>
      <c r="G1086" s="37">
        <v>37.715000000000003</v>
      </c>
      <c r="H1086" s="7">
        <v>5547579</v>
      </c>
      <c r="I1086" s="37">
        <v>207261829.28999999</v>
      </c>
      <c r="J1086" s="37">
        <v>924727442.21499896</v>
      </c>
    </row>
    <row r="1087" spans="1:10" x14ac:dyDescent="0.2">
      <c r="A1087" s="36">
        <v>44313</v>
      </c>
      <c r="B1087" s="37">
        <v>36.79</v>
      </c>
      <c r="C1087" s="38">
        <v>-7.0000000000000298E-2</v>
      </c>
      <c r="D1087" s="39">
        <v>-1.89907759088444E-3</v>
      </c>
      <c r="E1087" s="37">
        <v>36.975000000000001</v>
      </c>
      <c r="F1087" s="37">
        <v>36.664999999999999</v>
      </c>
      <c r="G1087" s="37">
        <v>37.075000000000003</v>
      </c>
      <c r="H1087" s="7">
        <v>5038308</v>
      </c>
      <c r="I1087" s="37">
        <v>185560639.36500001</v>
      </c>
      <c r="J1087" s="37">
        <v>717465612.924999</v>
      </c>
    </row>
    <row r="1088" spans="1:10" x14ac:dyDescent="0.2">
      <c r="A1088" s="36">
        <v>44312</v>
      </c>
      <c r="B1088" s="37">
        <v>36.86</v>
      </c>
      <c r="C1088" s="38">
        <v>8.5000000000000894E-2</v>
      </c>
      <c r="D1088" s="39">
        <v>2.31135282121008E-3</v>
      </c>
      <c r="E1088" s="37">
        <v>36.729999999999997</v>
      </c>
      <c r="F1088" s="37">
        <v>36.365000000000002</v>
      </c>
      <c r="G1088" s="37">
        <v>37.034999999999997</v>
      </c>
      <c r="H1088" s="7">
        <v>4853080</v>
      </c>
      <c r="I1088" s="37">
        <v>178691771.16</v>
      </c>
      <c r="J1088" s="37">
        <v>903026252.28999901</v>
      </c>
    </row>
    <row r="1089" spans="1:10" x14ac:dyDescent="0.2">
      <c r="A1089" s="36">
        <v>44309</v>
      </c>
      <c r="B1089" s="37">
        <v>36.774999999999999</v>
      </c>
      <c r="C1089" s="38">
        <v>-0.12000000000000501</v>
      </c>
      <c r="D1089" s="39">
        <v>-3.2524732348557898E-3</v>
      </c>
      <c r="E1089" s="37">
        <v>36.72</v>
      </c>
      <c r="F1089" s="37">
        <v>36.534999999999997</v>
      </c>
      <c r="G1089" s="37">
        <v>36.905000000000001</v>
      </c>
      <c r="H1089" s="7">
        <v>4143678</v>
      </c>
      <c r="I1089" s="37">
        <v>152242065.41499999</v>
      </c>
      <c r="J1089" s="37">
        <v>724334481.12999904</v>
      </c>
    </row>
    <row r="1090" spans="1:10" x14ac:dyDescent="0.2">
      <c r="A1090" s="36">
        <v>44308</v>
      </c>
      <c r="B1090" s="37">
        <v>36.895000000000003</v>
      </c>
      <c r="C1090" s="38">
        <v>-9.9999999999980105E-3</v>
      </c>
      <c r="D1090" s="39">
        <v>-2.7096599376772801E-4</v>
      </c>
      <c r="E1090" s="37">
        <v>36.92</v>
      </c>
      <c r="F1090" s="37">
        <v>36.42</v>
      </c>
      <c r="G1090" s="37">
        <v>37</v>
      </c>
      <c r="H1090" s="7">
        <v>5744256</v>
      </c>
      <c r="I1090" s="37">
        <v>211273533.57499999</v>
      </c>
      <c r="J1090" s="37">
        <v>876576546.544999</v>
      </c>
    </row>
    <row r="1091" spans="1:10" x14ac:dyDescent="0.2">
      <c r="A1091" s="36">
        <v>44307</v>
      </c>
      <c r="B1091" s="37">
        <v>36.905000000000001</v>
      </c>
      <c r="C1091" s="38">
        <v>4.5000000000001698E-2</v>
      </c>
      <c r="D1091" s="39">
        <v>1.2208355941400401E-3</v>
      </c>
      <c r="E1091" s="37">
        <v>37.104999999999997</v>
      </c>
      <c r="F1091" s="37">
        <v>36.799999999999997</v>
      </c>
      <c r="G1091" s="37">
        <v>37.700000000000003</v>
      </c>
      <c r="H1091" s="7">
        <v>8902901</v>
      </c>
      <c r="I1091" s="37">
        <v>329786857.23000002</v>
      </c>
      <c r="J1091" s="37">
        <v>1087850080.1199999</v>
      </c>
    </row>
    <row r="1092" spans="1:10" x14ac:dyDescent="0.2">
      <c r="A1092" s="36">
        <v>44306</v>
      </c>
      <c r="B1092" s="37">
        <v>36.86</v>
      </c>
      <c r="C1092" s="38">
        <v>-1.18</v>
      </c>
      <c r="D1092" s="39">
        <v>-3.1019978969505799E-2</v>
      </c>
      <c r="E1092" s="37">
        <v>38.1</v>
      </c>
      <c r="F1092" s="37">
        <v>36.765000000000001</v>
      </c>
      <c r="G1092" s="37">
        <v>38.204999999999998</v>
      </c>
      <c r="H1092" s="7">
        <v>8078750</v>
      </c>
      <c r="I1092" s="37">
        <v>300282262.60500002</v>
      </c>
      <c r="J1092" s="37">
        <v>758063222.88999903</v>
      </c>
    </row>
    <row r="1093" spans="1:10" x14ac:dyDescent="0.2">
      <c r="A1093" s="36">
        <v>44305</v>
      </c>
      <c r="B1093" s="37">
        <v>38.04</v>
      </c>
      <c r="C1093" s="38">
        <v>8.9999999999996305E-2</v>
      </c>
      <c r="D1093" s="39">
        <v>2.3715415019761898E-3</v>
      </c>
      <c r="E1093" s="37">
        <v>37.89</v>
      </c>
      <c r="F1093" s="37">
        <v>37.729999999999997</v>
      </c>
      <c r="G1093" s="37">
        <v>38.255000000000003</v>
      </c>
      <c r="H1093" s="7">
        <v>3417176</v>
      </c>
      <c r="I1093" s="37">
        <v>129885574.435</v>
      </c>
      <c r="J1093" s="37">
        <v>1058345485.495</v>
      </c>
    </row>
    <row r="1094" spans="1:10" x14ac:dyDescent="0.2">
      <c r="A1094" s="36">
        <v>44302</v>
      </c>
      <c r="B1094" s="37">
        <v>37.950000000000003</v>
      </c>
      <c r="C1094" s="38">
        <v>-4.9999999999997199E-2</v>
      </c>
      <c r="D1094" s="39">
        <v>-1.31578947368414E-3</v>
      </c>
      <c r="E1094" s="37">
        <v>37.994999999999997</v>
      </c>
      <c r="F1094" s="37">
        <v>37.78</v>
      </c>
      <c r="G1094" s="37">
        <v>38.174999999999997</v>
      </c>
      <c r="H1094" s="7">
        <v>5378963</v>
      </c>
      <c r="I1094" s="37">
        <v>204233380.61000001</v>
      </c>
      <c r="J1094" s="37">
        <v>928459911.05999899</v>
      </c>
    </row>
    <row r="1095" spans="1:10" x14ac:dyDescent="0.2">
      <c r="A1095" s="36">
        <v>44301</v>
      </c>
      <c r="B1095" s="37">
        <v>38</v>
      </c>
      <c r="C1095" s="38">
        <v>-0.29500000000000198</v>
      </c>
      <c r="D1095" s="39">
        <v>-7.70335552944253E-3</v>
      </c>
      <c r="E1095" s="37">
        <v>38.43</v>
      </c>
      <c r="F1095" s="37">
        <v>37.89</v>
      </c>
      <c r="G1095" s="37">
        <v>38.475000000000001</v>
      </c>
      <c r="H1095" s="7">
        <v>4827479</v>
      </c>
      <c r="I1095" s="37">
        <v>184010999.995</v>
      </c>
      <c r="J1095" s="37">
        <v>1132693291.6700001</v>
      </c>
    </row>
    <row r="1096" spans="1:10" x14ac:dyDescent="0.2">
      <c r="A1096" s="36">
        <v>44300</v>
      </c>
      <c r="B1096" s="37">
        <v>38.295000000000002</v>
      </c>
      <c r="C1096" s="38">
        <v>0.42000000000000198</v>
      </c>
      <c r="D1096" s="39">
        <v>1.1089108910891101E-2</v>
      </c>
      <c r="E1096" s="37">
        <v>38.015000000000001</v>
      </c>
      <c r="F1096" s="37">
        <v>37.715000000000003</v>
      </c>
      <c r="G1096" s="37">
        <v>38.305</v>
      </c>
      <c r="H1096" s="7">
        <v>6024321</v>
      </c>
      <c r="I1096" s="37">
        <v>229588277.08500001</v>
      </c>
      <c r="J1096" s="37">
        <v>1316704291.665</v>
      </c>
    </row>
    <row r="1097" spans="1:10" x14ac:dyDescent="0.2">
      <c r="A1097" s="36">
        <v>44299</v>
      </c>
      <c r="B1097" s="37">
        <v>37.875</v>
      </c>
      <c r="C1097" s="38">
        <v>0.20499999999999799</v>
      </c>
      <c r="D1097" s="39">
        <v>5.4419962835146902E-3</v>
      </c>
      <c r="E1097" s="37">
        <v>38.015000000000001</v>
      </c>
      <c r="F1097" s="37">
        <v>37.65</v>
      </c>
      <c r="G1097" s="37">
        <v>38.075000000000003</v>
      </c>
      <c r="H1097" s="7">
        <v>5965920</v>
      </c>
      <c r="I1097" s="37">
        <v>225954006.88</v>
      </c>
      <c r="J1097" s="37">
        <v>1087116014.5799999</v>
      </c>
    </row>
    <row r="1098" spans="1:10" x14ac:dyDescent="0.2">
      <c r="A1098" s="36">
        <v>44298</v>
      </c>
      <c r="B1098" s="37">
        <v>37.67</v>
      </c>
      <c r="C1098" s="38">
        <v>-0.17499999999999699</v>
      </c>
      <c r="D1098" s="39">
        <v>-4.6241247192494997E-3</v>
      </c>
      <c r="E1098" s="37">
        <v>37.799999999999997</v>
      </c>
      <c r="F1098" s="37">
        <v>37.49</v>
      </c>
      <c r="G1098" s="37">
        <v>37.99</v>
      </c>
      <c r="H1098" s="7">
        <v>5512721</v>
      </c>
      <c r="I1098" s="37">
        <v>208064457.19499999</v>
      </c>
      <c r="J1098" s="37">
        <v>861162007.69999897</v>
      </c>
    </row>
    <row r="1099" spans="1:10" x14ac:dyDescent="0.2">
      <c r="A1099" s="36">
        <v>44295</v>
      </c>
      <c r="B1099" s="37">
        <v>37.844999999999999</v>
      </c>
      <c r="C1099" s="38">
        <v>-0.41499999999999898</v>
      </c>
      <c r="D1099" s="39">
        <v>-1.08468374281233E-2</v>
      </c>
      <c r="E1099" s="37">
        <v>38.24</v>
      </c>
      <c r="F1099" s="37">
        <v>37.674999999999997</v>
      </c>
      <c r="G1099" s="37">
        <v>38.395000000000003</v>
      </c>
      <c r="H1099" s="7">
        <v>6503641</v>
      </c>
      <c r="I1099" s="37">
        <v>246720193.68000001</v>
      </c>
      <c r="J1099" s="37">
        <v>1069226464.895</v>
      </c>
    </row>
    <row r="1100" spans="1:10" x14ac:dyDescent="0.2">
      <c r="A1100" s="36">
        <v>44294</v>
      </c>
      <c r="B1100" s="37">
        <v>38.26</v>
      </c>
      <c r="C1100" s="38">
        <v>-0.65500000000000103</v>
      </c>
      <c r="D1100" s="39">
        <v>-1.6831555955287202E-2</v>
      </c>
      <c r="E1100" s="37">
        <v>38.984999999999999</v>
      </c>
      <c r="F1100" s="37">
        <v>37.924999999999997</v>
      </c>
      <c r="G1100" s="37">
        <v>39.104999999999997</v>
      </c>
      <c r="H1100" s="7">
        <v>6964071</v>
      </c>
      <c r="I1100" s="37">
        <v>267180067.01499999</v>
      </c>
      <c r="J1100" s="37">
        <v>1315946658.575</v>
      </c>
    </row>
    <row r="1101" spans="1:10" x14ac:dyDescent="0.2">
      <c r="A1101" s="36">
        <v>44293</v>
      </c>
      <c r="B1101" s="37">
        <v>38.914999999999999</v>
      </c>
      <c r="C1101" s="38">
        <v>9.4999999999998905E-2</v>
      </c>
      <c r="D1101" s="39">
        <v>2.4471921689850299E-3</v>
      </c>
      <c r="E1101" s="37">
        <v>38.82</v>
      </c>
      <c r="F1101" s="37">
        <v>38.700000000000003</v>
      </c>
      <c r="G1101" s="37">
        <v>39.409999999999997</v>
      </c>
      <c r="H1101" s="7">
        <v>4598272</v>
      </c>
      <c r="I1101" s="37">
        <v>179253901.13499999</v>
      </c>
      <c r="J1101" s="37">
        <v>1583126725.5899999</v>
      </c>
    </row>
    <row r="1102" spans="1:10" x14ac:dyDescent="0.2">
      <c r="A1102" s="36">
        <v>44292</v>
      </c>
      <c r="B1102" s="37">
        <v>38.82</v>
      </c>
      <c r="C1102" s="38">
        <v>-0.28000000000000103</v>
      </c>
      <c r="D1102" s="39">
        <v>-7.16112531969312E-3</v>
      </c>
      <c r="E1102" s="37">
        <v>38.869999999999997</v>
      </c>
      <c r="F1102" s="37">
        <v>38.81</v>
      </c>
      <c r="G1102" s="37">
        <v>39.32</v>
      </c>
      <c r="H1102" s="7">
        <v>6503814</v>
      </c>
      <c r="I1102" s="37">
        <v>253247607.19999999</v>
      </c>
      <c r="J1102" s="37">
        <v>1403872824.4549999</v>
      </c>
    </row>
    <row r="1103" spans="1:10" x14ac:dyDescent="0.2">
      <c r="A1103" s="36">
        <v>44287</v>
      </c>
      <c r="B1103" s="37">
        <v>39.1</v>
      </c>
      <c r="C1103" s="38">
        <v>-0.67499999999999705</v>
      </c>
      <c r="D1103" s="39">
        <v>-1.69704588309239E-2</v>
      </c>
      <c r="E1103" s="37">
        <v>39.774999999999999</v>
      </c>
      <c r="F1103" s="37">
        <v>39.1</v>
      </c>
      <c r="G1103" s="37">
        <v>39.814999999999998</v>
      </c>
      <c r="H1103" s="7">
        <v>7635402</v>
      </c>
      <c r="I1103" s="37">
        <v>299759604.93000001</v>
      </c>
      <c r="J1103" s="37">
        <v>1657120431.655</v>
      </c>
    </row>
    <row r="1104" spans="1:10" x14ac:dyDescent="0.2">
      <c r="A1104" s="36">
        <v>44286</v>
      </c>
      <c r="B1104" s="37">
        <v>39.774999999999999</v>
      </c>
      <c r="C1104" s="38">
        <v>-0.47500000000000098</v>
      </c>
      <c r="D1104" s="39">
        <v>-1.1801242236024899E-2</v>
      </c>
      <c r="E1104" s="37">
        <v>40.03</v>
      </c>
      <c r="F1104" s="37">
        <v>39.54</v>
      </c>
      <c r="G1104" s="37">
        <v>40.185000000000002</v>
      </c>
      <c r="H1104" s="7">
        <v>7612862</v>
      </c>
      <c r="I1104" s="37">
        <v>302624826.04000002</v>
      </c>
      <c r="J1104" s="37">
        <v>1956880036.585</v>
      </c>
    </row>
    <row r="1105" spans="1:10" x14ac:dyDescent="0.2">
      <c r="A1105" s="36">
        <v>44285</v>
      </c>
      <c r="B1105" s="37">
        <v>40.25</v>
      </c>
      <c r="C1105" s="38">
        <v>0.505000000000003</v>
      </c>
      <c r="D1105" s="39">
        <v>1.2706000754812E-2</v>
      </c>
      <c r="E1105" s="37">
        <v>39.965000000000003</v>
      </c>
      <c r="F1105" s="37">
        <v>39.85</v>
      </c>
      <c r="G1105" s="37">
        <v>40.450000000000003</v>
      </c>
      <c r="H1105" s="7">
        <v>7384999</v>
      </c>
      <c r="I1105" s="37">
        <v>296702904.995</v>
      </c>
      <c r="J1105" s="37">
        <v>2259504862.625</v>
      </c>
    </row>
    <row r="1106" spans="1:10" x14ac:dyDescent="0.2">
      <c r="A1106" s="36">
        <v>44284</v>
      </c>
      <c r="B1106" s="37">
        <v>39.744999999999997</v>
      </c>
      <c r="C1106" s="38">
        <v>0.58500000000000096</v>
      </c>
      <c r="D1106" s="39">
        <v>1.4938712972420901E-2</v>
      </c>
      <c r="E1106" s="37">
        <v>39.299999999999997</v>
      </c>
      <c r="F1106" s="37">
        <v>39.03</v>
      </c>
      <c r="G1106" s="37">
        <v>39.744999999999997</v>
      </c>
      <c r="H1106" s="7">
        <v>4978205</v>
      </c>
      <c r="I1106" s="37">
        <v>197175914.35499999</v>
      </c>
      <c r="J1106" s="37">
        <v>1962801957.6300001</v>
      </c>
    </row>
    <row r="1107" spans="1:10" x14ac:dyDescent="0.2">
      <c r="A1107" s="36">
        <v>44281</v>
      </c>
      <c r="B1107" s="37">
        <v>39.159999999999997</v>
      </c>
      <c r="C1107" s="38">
        <v>0.41499999999999898</v>
      </c>
      <c r="D1107" s="39">
        <v>1.07110594915473E-2</v>
      </c>
      <c r="E1107" s="37">
        <v>39.034999999999997</v>
      </c>
      <c r="F1107" s="37">
        <v>38.835000000000001</v>
      </c>
      <c r="G1107" s="37">
        <v>39.409999999999997</v>
      </c>
      <c r="H1107" s="7">
        <v>6016964</v>
      </c>
      <c r="I1107" s="37">
        <v>235570519.965</v>
      </c>
      <c r="J1107" s="37">
        <v>1765626043.2750001</v>
      </c>
    </row>
    <row r="1108" spans="1:10" x14ac:dyDescent="0.2">
      <c r="A1108" s="36">
        <v>44280</v>
      </c>
      <c r="B1108" s="37">
        <v>38.744999999999997</v>
      </c>
      <c r="C1108" s="38">
        <v>-1.32</v>
      </c>
      <c r="D1108" s="39">
        <v>-3.2946461999251199E-2</v>
      </c>
      <c r="E1108" s="37">
        <v>39.375</v>
      </c>
      <c r="F1108" s="37">
        <v>38.020000000000003</v>
      </c>
      <c r="G1108" s="37">
        <v>39.375</v>
      </c>
      <c r="H1108" s="7">
        <v>7654953</v>
      </c>
      <c r="I1108" s="37">
        <v>295741857.04000002</v>
      </c>
      <c r="J1108" s="37">
        <v>1530055523.3099999</v>
      </c>
    </row>
    <row r="1109" spans="1:10" x14ac:dyDescent="0.2">
      <c r="A1109" s="36">
        <v>44279</v>
      </c>
      <c r="B1109" s="37">
        <v>40.064999999999998</v>
      </c>
      <c r="C1109" s="38">
        <v>0.625</v>
      </c>
      <c r="D1109" s="39">
        <v>1.5846855983772799E-2</v>
      </c>
      <c r="E1109" s="37">
        <v>39.049999999999997</v>
      </c>
      <c r="F1109" s="37">
        <v>38.92</v>
      </c>
      <c r="G1109" s="37">
        <v>40.064999999999998</v>
      </c>
      <c r="H1109" s="7">
        <v>5912545</v>
      </c>
      <c r="I1109" s="37">
        <v>235218415.22499999</v>
      </c>
      <c r="J1109" s="37">
        <v>1825797380.3499999</v>
      </c>
    </row>
    <row r="1110" spans="1:10" x14ac:dyDescent="0.2">
      <c r="A1110" s="36">
        <v>44278</v>
      </c>
      <c r="B1110" s="37">
        <v>39.44</v>
      </c>
      <c r="C1110" s="38">
        <v>-0.28999999999999898</v>
      </c>
      <c r="D1110" s="39">
        <v>-7.2992700729926797E-3</v>
      </c>
      <c r="E1110" s="37">
        <v>39.5</v>
      </c>
      <c r="F1110" s="37">
        <v>38.86</v>
      </c>
      <c r="G1110" s="37">
        <v>39.57</v>
      </c>
      <c r="H1110" s="7">
        <v>6582096</v>
      </c>
      <c r="I1110" s="37">
        <v>258664302.44</v>
      </c>
      <c r="J1110" s="37">
        <v>1590578965.125</v>
      </c>
    </row>
    <row r="1111" spans="1:10" x14ac:dyDescent="0.2">
      <c r="A1111" s="36">
        <v>44277</v>
      </c>
      <c r="B1111" s="37">
        <v>39.729999999999997</v>
      </c>
      <c r="C1111" s="38">
        <v>-0.5</v>
      </c>
      <c r="D1111" s="39">
        <v>-1.24285359184688E-2</v>
      </c>
      <c r="E1111" s="37">
        <v>40</v>
      </c>
      <c r="F1111" s="37">
        <v>39.69</v>
      </c>
      <c r="G1111" s="37">
        <v>40.1</v>
      </c>
      <c r="H1111" s="7">
        <v>5478764</v>
      </c>
      <c r="I1111" s="37">
        <v>218116228.69</v>
      </c>
      <c r="J1111" s="37">
        <v>1849243267.5650001</v>
      </c>
    </row>
    <row r="1112" spans="1:10" x14ac:dyDescent="0.2">
      <c r="A1112" s="36">
        <v>44274</v>
      </c>
      <c r="B1112" s="37">
        <v>40.229999999999997</v>
      </c>
      <c r="C1112" s="38">
        <v>-0.20500000000000501</v>
      </c>
      <c r="D1112" s="39">
        <v>-5.0698652157785398E-3</v>
      </c>
      <c r="E1112" s="37">
        <v>39.954999999999998</v>
      </c>
      <c r="F1112" s="37">
        <v>39.5</v>
      </c>
      <c r="G1112" s="37">
        <v>40.475000000000001</v>
      </c>
      <c r="H1112" s="7">
        <v>19609808</v>
      </c>
      <c r="I1112" s="37">
        <v>787957976.71500003</v>
      </c>
      <c r="J1112" s="37">
        <v>2067359496.2550001</v>
      </c>
    </row>
    <row r="1113" spans="1:10" x14ac:dyDescent="0.2">
      <c r="A1113" s="36">
        <v>44273</v>
      </c>
      <c r="B1113" s="37">
        <v>40.435000000000002</v>
      </c>
      <c r="C1113" s="38">
        <v>-0.17499999999999699</v>
      </c>
      <c r="D1113" s="39">
        <v>-4.3092834277270904E-3</v>
      </c>
      <c r="E1113" s="37">
        <v>40.770000000000003</v>
      </c>
      <c r="F1113" s="37">
        <v>40.185000000000002</v>
      </c>
      <c r="G1113" s="37">
        <v>40.935000000000002</v>
      </c>
      <c r="H1113" s="7">
        <v>7257522</v>
      </c>
      <c r="I1113" s="37">
        <v>293788427.80000001</v>
      </c>
      <c r="J1113" s="37">
        <v>2855317472.9699998</v>
      </c>
    </row>
    <row r="1114" spans="1:10" x14ac:dyDescent="0.2">
      <c r="A1114" s="36">
        <v>44272</v>
      </c>
      <c r="B1114" s="37">
        <v>40.61</v>
      </c>
      <c r="C1114" s="38">
        <v>-0.155000000000001</v>
      </c>
      <c r="D1114" s="39">
        <v>-3.8022813688213201E-3</v>
      </c>
      <c r="E1114" s="37">
        <v>40.07</v>
      </c>
      <c r="F1114" s="37">
        <v>40.01</v>
      </c>
      <c r="G1114" s="37">
        <v>40.86</v>
      </c>
      <c r="H1114" s="7">
        <v>7091584</v>
      </c>
      <c r="I1114" s="37">
        <v>287658981.005</v>
      </c>
      <c r="J1114" s="37">
        <v>3149105900.77</v>
      </c>
    </row>
    <row r="1115" spans="1:10" x14ac:dyDescent="0.2">
      <c r="A1115" s="36">
        <v>44271</v>
      </c>
      <c r="B1115" s="37">
        <v>40.765000000000001</v>
      </c>
      <c r="C1115" s="38">
        <v>-0.52499999999999902</v>
      </c>
      <c r="D1115" s="39">
        <v>-1.27149430854928E-2</v>
      </c>
      <c r="E1115" s="37">
        <v>41.23</v>
      </c>
      <c r="F1115" s="37">
        <v>40.33</v>
      </c>
      <c r="G1115" s="37">
        <v>41.33</v>
      </c>
      <c r="H1115" s="7">
        <v>7763507</v>
      </c>
      <c r="I1115" s="37">
        <v>316628325.73500001</v>
      </c>
      <c r="J1115" s="37">
        <v>3436764881.7750001</v>
      </c>
    </row>
    <row r="1116" spans="1:10" x14ac:dyDescent="0.2">
      <c r="A1116" s="36">
        <v>44270</v>
      </c>
      <c r="B1116" s="37">
        <v>41.29</v>
      </c>
      <c r="C1116" s="38">
        <v>-0.89999999999999902</v>
      </c>
      <c r="D1116" s="39">
        <v>-2.13320692107134E-2</v>
      </c>
      <c r="E1116" s="37">
        <v>41.994999999999997</v>
      </c>
      <c r="F1116" s="37">
        <v>41.04</v>
      </c>
      <c r="G1116" s="37">
        <v>42.185000000000002</v>
      </c>
      <c r="H1116" s="7">
        <v>6486139</v>
      </c>
      <c r="I1116" s="37">
        <v>269102352.58499998</v>
      </c>
      <c r="J1116" s="37">
        <v>3753393207.5100002</v>
      </c>
    </row>
    <row r="1117" spans="1:10" x14ac:dyDescent="0.2">
      <c r="A1117" s="36">
        <v>44267</v>
      </c>
      <c r="B1117" s="37">
        <v>42.19</v>
      </c>
      <c r="C1117" s="38">
        <v>0.44999999999999601</v>
      </c>
      <c r="D1117" s="39">
        <v>1.07810253953042E-2</v>
      </c>
      <c r="E1117" s="37">
        <v>41.5</v>
      </c>
      <c r="F1117" s="37">
        <v>41.47</v>
      </c>
      <c r="G1117" s="37">
        <v>42.19</v>
      </c>
      <c r="H1117" s="7">
        <v>5859380</v>
      </c>
      <c r="I1117" s="37">
        <v>245828222.245</v>
      </c>
      <c r="J1117" s="37">
        <v>4022495560.0949998</v>
      </c>
    </row>
    <row r="1118" spans="1:10" x14ac:dyDescent="0.2">
      <c r="A1118" s="36">
        <v>44266</v>
      </c>
      <c r="B1118" s="37">
        <v>41.74</v>
      </c>
      <c r="C1118" s="38">
        <v>0.43</v>
      </c>
      <c r="D1118" s="39">
        <v>1.0409101912369901E-2</v>
      </c>
      <c r="E1118" s="37">
        <v>41.55</v>
      </c>
      <c r="F1118" s="37">
        <v>40.905000000000001</v>
      </c>
      <c r="G1118" s="37">
        <v>41.744999999999997</v>
      </c>
      <c r="H1118" s="7">
        <v>6317586</v>
      </c>
      <c r="I1118" s="37">
        <v>261972395.625</v>
      </c>
      <c r="J1118" s="37">
        <v>3776667337.8499999</v>
      </c>
    </row>
    <row r="1119" spans="1:10" x14ac:dyDescent="0.2">
      <c r="A1119" s="36">
        <v>44265</v>
      </c>
      <c r="B1119" s="37">
        <v>41.31</v>
      </c>
      <c r="C1119" s="38">
        <v>0.64500000000000302</v>
      </c>
      <c r="D1119" s="39">
        <v>1.5861305791221001E-2</v>
      </c>
      <c r="E1119" s="37">
        <v>40.56</v>
      </c>
      <c r="F1119" s="37">
        <v>40.284999999999997</v>
      </c>
      <c r="G1119" s="37">
        <v>41.435000000000002</v>
      </c>
      <c r="H1119" s="7">
        <v>6460112</v>
      </c>
      <c r="I1119" s="37">
        <v>266053277.625</v>
      </c>
      <c r="J1119" s="37">
        <v>3514694942.2249999</v>
      </c>
    </row>
    <row r="1120" spans="1:10" x14ac:dyDescent="0.2">
      <c r="A1120" s="36">
        <v>44264</v>
      </c>
      <c r="B1120" s="37">
        <v>40.664999999999999</v>
      </c>
      <c r="C1120" s="38">
        <v>-0.255000000000003</v>
      </c>
      <c r="D1120" s="39">
        <v>-6.2316715542522598E-3</v>
      </c>
      <c r="E1120" s="37">
        <v>41</v>
      </c>
      <c r="F1120" s="37">
        <v>40.090000000000003</v>
      </c>
      <c r="G1120" s="37">
        <v>41.4</v>
      </c>
      <c r="H1120" s="7">
        <v>7349666</v>
      </c>
      <c r="I1120" s="37">
        <v>299727384.85000002</v>
      </c>
      <c r="J1120" s="37">
        <v>3248641664.5999999</v>
      </c>
    </row>
    <row r="1121" spans="1:10" x14ac:dyDescent="0.2">
      <c r="A1121" s="36">
        <v>44263</v>
      </c>
      <c r="B1121" s="37">
        <v>40.92</v>
      </c>
      <c r="C1121" s="38">
        <v>-5.4999999999999702E-2</v>
      </c>
      <c r="D1121" s="39">
        <v>-1.34228187919462E-3</v>
      </c>
      <c r="E1121" s="37">
        <v>41.545000000000002</v>
      </c>
      <c r="F1121" s="37">
        <v>40.354999999999997</v>
      </c>
      <c r="G1121" s="37">
        <v>41.744999999999997</v>
      </c>
      <c r="H1121" s="7">
        <v>9723534</v>
      </c>
      <c r="I1121" s="37">
        <v>398162161.25999999</v>
      </c>
      <c r="J1121" s="37">
        <v>3548369049.4499998</v>
      </c>
    </row>
    <row r="1122" spans="1:10" x14ac:dyDescent="0.2">
      <c r="A1122" s="36">
        <v>44260</v>
      </c>
      <c r="B1122" s="37">
        <v>40.975000000000001</v>
      </c>
      <c r="C1122" s="38">
        <v>0.41499999999999898</v>
      </c>
      <c r="D1122" s="39">
        <v>1.0231755424063099E-2</v>
      </c>
      <c r="E1122" s="37">
        <v>40.549999999999997</v>
      </c>
      <c r="F1122" s="37">
        <v>40.35</v>
      </c>
      <c r="G1122" s="37">
        <v>41.594999999999999</v>
      </c>
      <c r="H1122" s="7">
        <v>11439169</v>
      </c>
      <c r="I1122" s="37">
        <v>469572518.30500001</v>
      </c>
      <c r="J1122" s="37">
        <v>3946531210.71</v>
      </c>
    </row>
    <row r="1123" spans="1:10" x14ac:dyDescent="0.2">
      <c r="A1123" s="36">
        <v>44259</v>
      </c>
      <c r="B1123" s="37">
        <v>40.56</v>
      </c>
      <c r="C1123" s="38">
        <v>1.25</v>
      </c>
      <c r="D1123" s="39">
        <v>3.1798524548461E-2</v>
      </c>
      <c r="E1123" s="37">
        <v>39.200000000000003</v>
      </c>
      <c r="F1123" s="37">
        <v>38.99</v>
      </c>
      <c r="G1123" s="37">
        <v>40.594999999999999</v>
      </c>
      <c r="H1123" s="7">
        <v>10044460</v>
      </c>
      <c r="I1123" s="37">
        <v>402734993.72500002</v>
      </c>
      <c r="J1123" s="37">
        <v>3476958692.4050002</v>
      </c>
    </row>
    <row r="1124" spans="1:10" x14ac:dyDescent="0.2">
      <c r="A1124" s="36">
        <v>44258</v>
      </c>
      <c r="B1124" s="37">
        <v>39.31</v>
      </c>
      <c r="C1124" s="38">
        <v>0.39500000000000302</v>
      </c>
      <c r="D1124" s="39">
        <v>1.0150327637158001E-2</v>
      </c>
      <c r="E1124" s="37">
        <v>39.19</v>
      </c>
      <c r="F1124" s="37">
        <v>38.880000000000003</v>
      </c>
      <c r="G1124" s="37">
        <v>39.61</v>
      </c>
      <c r="H1124" s="7">
        <v>5886246</v>
      </c>
      <c r="I1124" s="37">
        <v>231205526.505</v>
      </c>
      <c r="J1124" s="37">
        <v>3074223698.6799998</v>
      </c>
    </row>
    <row r="1125" spans="1:10" x14ac:dyDescent="0.2">
      <c r="A1125" s="36">
        <v>44257</v>
      </c>
      <c r="B1125" s="37">
        <v>38.914999999999999</v>
      </c>
      <c r="C1125" s="38">
        <v>7.9999999999998295E-2</v>
      </c>
      <c r="D1125" s="39">
        <v>2.0599974250031699E-3</v>
      </c>
      <c r="E1125" s="37">
        <v>38.344999999999999</v>
      </c>
      <c r="F1125" s="37">
        <v>38.174999999999997</v>
      </c>
      <c r="G1125" s="37">
        <v>39.130000000000003</v>
      </c>
      <c r="H1125" s="7">
        <v>5794344</v>
      </c>
      <c r="I1125" s="37">
        <v>224765829.595</v>
      </c>
      <c r="J1125" s="37">
        <v>2843018172.1750002</v>
      </c>
    </row>
    <row r="1126" spans="1:10" x14ac:dyDescent="0.2">
      <c r="A1126" s="36">
        <v>44256</v>
      </c>
      <c r="B1126" s="37">
        <v>38.835000000000001</v>
      </c>
      <c r="C1126" s="38">
        <v>0.46000000000000102</v>
      </c>
      <c r="D1126" s="39">
        <v>1.1986970684039099E-2</v>
      </c>
      <c r="E1126" s="37">
        <v>38.979999999999997</v>
      </c>
      <c r="F1126" s="37">
        <v>38.54</v>
      </c>
      <c r="G1126" s="37">
        <v>39.08</v>
      </c>
      <c r="H1126" s="7">
        <v>6866121</v>
      </c>
      <c r="I1126" s="37">
        <v>266719567.315</v>
      </c>
      <c r="J1126" s="37">
        <v>2618252342.5799999</v>
      </c>
    </row>
    <row r="1127" spans="1:10" x14ac:dyDescent="0.2">
      <c r="A1127" s="36">
        <v>44253</v>
      </c>
      <c r="B1127" s="37">
        <v>38.375</v>
      </c>
      <c r="C1127" s="38">
        <v>-1.08</v>
      </c>
      <c r="D1127" s="39">
        <v>-2.7372956532758799E-2</v>
      </c>
      <c r="E1127" s="37">
        <v>38.905000000000001</v>
      </c>
      <c r="F1127" s="37">
        <v>38.045000000000002</v>
      </c>
      <c r="G1127" s="37">
        <v>38.975000000000001</v>
      </c>
      <c r="H1127" s="7">
        <v>10736610</v>
      </c>
      <c r="I1127" s="37">
        <v>412853346.85500002</v>
      </c>
      <c r="J1127" s="37">
        <v>2351532775.2649999</v>
      </c>
    </row>
    <row r="1128" spans="1:10" x14ac:dyDescent="0.2">
      <c r="A1128" s="36">
        <v>44252</v>
      </c>
      <c r="B1128" s="37">
        <v>39.454999999999998</v>
      </c>
      <c r="C1128" s="38">
        <v>0.47999999999999698</v>
      </c>
      <c r="D1128" s="39">
        <v>1.23155869146888E-2</v>
      </c>
      <c r="E1128" s="37">
        <v>39.17</v>
      </c>
      <c r="F1128" s="37">
        <v>39.045000000000002</v>
      </c>
      <c r="G1128" s="37">
        <v>39.97</v>
      </c>
      <c r="H1128" s="7">
        <v>10111097</v>
      </c>
      <c r="I1128" s="37">
        <v>399889663.96499997</v>
      </c>
      <c r="J1128" s="37">
        <v>2764386122.1199999</v>
      </c>
    </row>
    <row r="1129" spans="1:10" x14ac:dyDescent="0.2">
      <c r="A1129" s="36">
        <v>44251</v>
      </c>
      <c r="B1129" s="37">
        <v>38.975000000000001</v>
      </c>
      <c r="C1129" s="38">
        <v>0.66499999999999904</v>
      </c>
      <c r="D1129" s="39">
        <v>1.7358392064734999E-2</v>
      </c>
      <c r="E1129" s="37">
        <v>38.549999999999997</v>
      </c>
      <c r="F1129" s="37">
        <v>38.064999999999998</v>
      </c>
      <c r="G1129" s="37">
        <v>39.090000000000003</v>
      </c>
      <c r="H1129" s="7">
        <v>7987796</v>
      </c>
      <c r="I1129" s="37">
        <v>309167534.88499999</v>
      </c>
      <c r="J1129" s="37">
        <v>2364496458.1550002</v>
      </c>
    </row>
    <row r="1130" spans="1:10" x14ac:dyDescent="0.2">
      <c r="A1130" s="36">
        <v>44250</v>
      </c>
      <c r="B1130" s="37">
        <v>38.31</v>
      </c>
      <c r="C1130" s="38">
        <v>0.84000000000000297</v>
      </c>
      <c r="D1130" s="39">
        <v>2.2417934347478099E-2</v>
      </c>
      <c r="E1130" s="37">
        <v>38</v>
      </c>
      <c r="F1130" s="37">
        <v>37.704999999999998</v>
      </c>
      <c r="G1130" s="37">
        <v>38.799999999999997</v>
      </c>
      <c r="H1130" s="7">
        <v>11048892</v>
      </c>
      <c r="I1130" s="37">
        <v>422975069.69499999</v>
      </c>
      <c r="J1130" s="37">
        <v>2055328923.27</v>
      </c>
    </row>
    <row r="1131" spans="1:10" x14ac:dyDescent="0.2">
      <c r="A1131" s="36">
        <v>44249</v>
      </c>
      <c r="B1131" s="37">
        <v>37.47</v>
      </c>
      <c r="C1131" s="38">
        <v>0.51999999999999602</v>
      </c>
      <c r="D1131" s="39">
        <v>1.4073071718538501E-2</v>
      </c>
      <c r="E1131" s="37">
        <v>37.055</v>
      </c>
      <c r="F1131" s="37">
        <v>36.725000000000001</v>
      </c>
      <c r="G1131" s="37">
        <v>37.99</v>
      </c>
      <c r="H1131" s="7">
        <v>8724065</v>
      </c>
      <c r="I1131" s="37">
        <v>327133250.19</v>
      </c>
      <c r="J1131" s="37">
        <v>1632353853.575</v>
      </c>
    </row>
    <row r="1132" spans="1:10" x14ac:dyDescent="0.2">
      <c r="A1132" s="36">
        <v>44246</v>
      </c>
      <c r="B1132" s="37">
        <v>36.950000000000003</v>
      </c>
      <c r="C1132" s="38">
        <v>0.375</v>
      </c>
      <c r="D1132" s="39">
        <v>1.02529049897471E-2</v>
      </c>
      <c r="E1132" s="37">
        <v>36.03</v>
      </c>
      <c r="F1132" s="37">
        <v>36</v>
      </c>
      <c r="G1132" s="37">
        <v>37.04</v>
      </c>
      <c r="H1132" s="7">
        <v>7848775</v>
      </c>
      <c r="I1132" s="37">
        <v>288274680.62</v>
      </c>
      <c r="J1132" s="37">
        <v>1305220603.385</v>
      </c>
    </row>
    <row r="1133" spans="1:10" x14ac:dyDescent="0.2">
      <c r="A1133" s="36">
        <v>44245</v>
      </c>
      <c r="B1133" s="37">
        <v>36.575000000000003</v>
      </c>
      <c r="C1133" s="38">
        <v>-0.39000000000000101</v>
      </c>
      <c r="D1133" s="39">
        <v>-1.05505207628838E-2</v>
      </c>
      <c r="E1133" s="37">
        <v>37.4</v>
      </c>
      <c r="F1133" s="37">
        <v>36.575000000000003</v>
      </c>
      <c r="G1133" s="37">
        <v>37.799999999999997</v>
      </c>
      <c r="H1133" s="7">
        <v>7942637</v>
      </c>
      <c r="I1133" s="37">
        <v>293050348.58499998</v>
      </c>
      <c r="J1133" s="37">
        <v>1016945922.765</v>
      </c>
    </row>
    <row r="1134" spans="1:10" x14ac:dyDescent="0.2">
      <c r="A1134" s="36">
        <v>44244</v>
      </c>
      <c r="B1134" s="37">
        <v>36.965000000000003</v>
      </c>
      <c r="C1134" s="38">
        <v>0.56999999999999995</v>
      </c>
      <c r="D1134" s="39">
        <v>1.5661491963181801E-2</v>
      </c>
      <c r="E1134" s="37">
        <v>36.53</v>
      </c>
      <c r="F1134" s="37">
        <v>36.475000000000001</v>
      </c>
      <c r="G1134" s="37">
        <v>37.424999999999997</v>
      </c>
      <c r="H1134" s="7">
        <v>8746290</v>
      </c>
      <c r="I1134" s="37">
        <v>323728736.60000002</v>
      </c>
      <c r="J1134" s="37">
        <v>1309996271.3499999</v>
      </c>
    </row>
    <row r="1135" spans="1:10" x14ac:dyDescent="0.2">
      <c r="A1135" s="36">
        <v>44243</v>
      </c>
      <c r="B1135" s="37">
        <v>36.395000000000003</v>
      </c>
      <c r="C1135" s="38">
        <v>-0.14499999999999599</v>
      </c>
      <c r="D1135" s="39">
        <v>-3.9682539682538596E-3</v>
      </c>
      <c r="E1135" s="37">
        <v>36.895000000000003</v>
      </c>
      <c r="F1135" s="37">
        <v>36.03</v>
      </c>
      <c r="G1135" s="37">
        <v>37.29</v>
      </c>
      <c r="H1135" s="7">
        <v>9086169</v>
      </c>
      <c r="I1135" s="37">
        <v>331688417.245</v>
      </c>
      <c r="J1135" s="37">
        <v>986267534.75</v>
      </c>
    </row>
    <row r="1136" spans="1:10" x14ac:dyDescent="0.2">
      <c r="A1136" s="36">
        <v>44242</v>
      </c>
      <c r="B1136" s="37">
        <v>36.54</v>
      </c>
      <c r="C1136" s="38">
        <v>1.5649999999999999</v>
      </c>
      <c r="D1136" s="39">
        <v>4.4746247319513897E-2</v>
      </c>
      <c r="E1136" s="37">
        <v>35.6</v>
      </c>
      <c r="F1136" s="37">
        <v>35.18</v>
      </c>
      <c r="G1136" s="37">
        <v>36.54</v>
      </c>
      <c r="H1136" s="7">
        <v>10171605</v>
      </c>
      <c r="I1136" s="37">
        <v>368677859.85500002</v>
      </c>
      <c r="J1136" s="37">
        <v>1317955951.9949999</v>
      </c>
    </row>
    <row r="1137" spans="1:10" x14ac:dyDescent="0.2">
      <c r="A1137" s="36">
        <v>44239</v>
      </c>
      <c r="B1137" s="37">
        <v>34.975000000000001</v>
      </c>
      <c r="C1137" s="38">
        <v>0.33500000000000102</v>
      </c>
      <c r="D1137" s="39">
        <v>9.6709006928406699E-3</v>
      </c>
      <c r="E1137" s="37">
        <v>34.53</v>
      </c>
      <c r="F1137" s="37">
        <v>34.134999999999998</v>
      </c>
      <c r="G1137" s="37">
        <v>35.055</v>
      </c>
      <c r="H1137" s="7">
        <v>6657816</v>
      </c>
      <c r="I1137" s="37">
        <v>231254519.52000001</v>
      </c>
      <c r="J1137" s="37">
        <v>949278092.13999999</v>
      </c>
    </row>
    <row r="1138" spans="1:10" x14ac:dyDescent="0.2">
      <c r="A1138" s="36">
        <v>44238</v>
      </c>
      <c r="B1138" s="37">
        <v>34.64</v>
      </c>
      <c r="C1138" s="38">
        <v>-0.104999999999997</v>
      </c>
      <c r="D1138" s="39">
        <v>-3.0220175564828599E-3</v>
      </c>
      <c r="E1138" s="37">
        <v>34.76</v>
      </c>
      <c r="F1138" s="37">
        <v>34.200000000000003</v>
      </c>
      <c r="G1138" s="37">
        <v>34.89</v>
      </c>
      <c r="H1138" s="7">
        <v>7695925</v>
      </c>
      <c r="I1138" s="37">
        <v>265375407.13</v>
      </c>
      <c r="J1138" s="37">
        <v>718023572.62</v>
      </c>
    </row>
    <row r="1139" spans="1:10" x14ac:dyDescent="0.2">
      <c r="A1139" s="36">
        <v>44237</v>
      </c>
      <c r="B1139" s="37">
        <v>34.744999999999997</v>
      </c>
      <c r="C1139" s="38">
        <v>0.18</v>
      </c>
      <c r="D1139" s="39">
        <v>5.2075799218862899E-3</v>
      </c>
      <c r="E1139" s="37">
        <v>34.765000000000001</v>
      </c>
      <c r="F1139" s="37">
        <v>33.909999999999997</v>
      </c>
      <c r="G1139" s="37">
        <v>34.89</v>
      </c>
      <c r="H1139" s="7">
        <v>8035582</v>
      </c>
      <c r="I1139" s="37">
        <v>276893610.29500002</v>
      </c>
      <c r="J1139" s="37">
        <v>983398979.75</v>
      </c>
    </row>
    <row r="1140" spans="1:10" x14ac:dyDescent="0.2">
      <c r="A1140" s="36">
        <v>44236</v>
      </c>
      <c r="B1140" s="37">
        <v>34.564999999999998</v>
      </c>
      <c r="C1140" s="38">
        <v>-0.61500000000000199</v>
      </c>
      <c r="D1140" s="39">
        <v>-1.7481523592950601E-2</v>
      </c>
      <c r="E1140" s="37">
        <v>36</v>
      </c>
      <c r="F1140" s="37">
        <v>34.29</v>
      </c>
      <c r="G1140" s="37">
        <v>36.18</v>
      </c>
      <c r="H1140" s="7">
        <v>11114046</v>
      </c>
      <c r="I1140" s="37">
        <v>389027253.685</v>
      </c>
      <c r="J1140" s="37">
        <v>706505369.45500004</v>
      </c>
    </row>
    <row r="1141" spans="1:10" x14ac:dyDescent="0.2">
      <c r="A1141" s="36">
        <v>44235</v>
      </c>
      <c r="B1141" s="37">
        <v>35.18</v>
      </c>
      <c r="C1141" s="38">
        <v>0.109999999999999</v>
      </c>
      <c r="D1141" s="39">
        <v>3.1365839749073099E-3</v>
      </c>
      <c r="E1141" s="37">
        <v>35.380000000000003</v>
      </c>
      <c r="F1141" s="37">
        <v>34.975000000000001</v>
      </c>
      <c r="G1141" s="37">
        <v>35.65</v>
      </c>
      <c r="H1141" s="7">
        <v>9766094</v>
      </c>
      <c r="I1141" s="37">
        <v>344226026.81999999</v>
      </c>
      <c r="J1141" s="37">
        <v>1095532623.1400001</v>
      </c>
    </row>
    <row r="1142" spans="1:10" x14ac:dyDescent="0.2">
      <c r="A1142" s="36">
        <v>44232</v>
      </c>
      <c r="B1142" s="37">
        <v>35.07</v>
      </c>
      <c r="C1142" s="38">
        <v>0.13499999999999801</v>
      </c>
      <c r="D1142" s="39">
        <v>3.8643194504078401E-3</v>
      </c>
      <c r="E1142" s="37">
        <v>35.03</v>
      </c>
      <c r="F1142" s="37">
        <v>34.72</v>
      </c>
      <c r="G1142" s="37">
        <v>35.58</v>
      </c>
      <c r="H1142" s="7">
        <v>8551066</v>
      </c>
      <c r="I1142" s="37">
        <v>300621292.82499999</v>
      </c>
      <c r="J1142" s="37">
        <v>751306596.32000005</v>
      </c>
    </row>
    <row r="1143" spans="1:10" x14ac:dyDescent="0.2">
      <c r="A1143" s="36">
        <v>44231</v>
      </c>
      <c r="B1143" s="37">
        <v>34.935000000000002</v>
      </c>
      <c r="C1143" s="38">
        <v>-0.20499999999999799</v>
      </c>
      <c r="D1143" s="39">
        <v>-5.8338076266362601E-3</v>
      </c>
      <c r="E1143" s="37">
        <v>35.299999999999997</v>
      </c>
      <c r="F1143" s="37">
        <v>34.645000000000003</v>
      </c>
      <c r="G1143" s="37">
        <v>35.82</v>
      </c>
      <c r="H1143" s="7">
        <v>8131794</v>
      </c>
      <c r="I1143" s="37">
        <v>285283861.935</v>
      </c>
      <c r="J1143" s="37">
        <v>450685303.495</v>
      </c>
    </row>
    <row r="1144" spans="1:10" x14ac:dyDescent="0.2">
      <c r="A1144" s="36">
        <v>44230</v>
      </c>
      <c r="B1144" s="37">
        <v>35.14</v>
      </c>
      <c r="C1144" s="38">
        <v>0.27000000000000302</v>
      </c>
      <c r="D1144" s="39">
        <v>7.7430455979352799E-3</v>
      </c>
      <c r="E1144" s="37">
        <v>35.22</v>
      </c>
      <c r="F1144" s="37">
        <v>34.515000000000001</v>
      </c>
      <c r="G1144" s="37">
        <v>35.335000000000001</v>
      </c>
      <c r="H1144" s="7">
        <v>8926614</v>
      </c>
      <c r="I1144" s="37">
        <v>311911831.95999998</v>
      </c>
      <c r="J1144" s="37">
        <v>735969165.42999995</v>
      </c>
    </row>
    <row r="1145" spans="1:10" x14ac:dyDescent="0.2">
      <c r="A1145" s="36">
        <v>44229</v>
      </c>
      <c r="B1145" s="37">
        <v>34.869999999999997</v>
      </c>
      <c r="C1145" s="38">
        <v>0.314999999999998</v>
      </c>
      <c r="D1145" s="39">
        <v>9.1159021849225204E-3</v>
      </c>
      <c r="E1145" s="37">
        <v>35</v>
      </c>
      <c r="F1145" s="37">
        <v>34.5</v>
      </c>
      <c r="G1145" s="37">
        <v>35.15</v>
      </c>
      <c r="H1145" s="7">
        <v>9585924</v>
      </c>
      <c r="I1145" s="37">
        <v>334151791.34500003</v>
      </c>
      <c r="J1145" s="37">
        <v>424057333.47000003</v>
      </c>
    </row>
    <row r="1146" spans="1:10" x14ac:dyDescent="0.2">
      <c r="A1146" s="36">
        <v>44228</v>
      </c>
      <c r="B1146" s="37">
        <v>34.555</v>
      </c>
      <c r="C1146" s="38">
        <v>-0.34000000000000302</v>
      </c>
      <c r="D1146" s="39">
        <v>-9.7435162630750399E-3</v>
      </c>
      <c r="E1146" s="37">
        <v>35.1</v>
      </c>
      <c r="F1146" s="37">
        <v>34.454999999999998</v>
      </c>
      <c r="G1146" s="37">
        <v>35.28</v>
      </c>
      <c r="H1146" s="7">
        <v>8174457</v>
      </c>
      <c r="I1146" s="37">
        <v>283846063.35500002</v>
      </c>
      <c r="J1146" s="37">
        <v>89905542.125000104</v>
      </c>
    </row>
    <row r="1147" spans="1:10" x14ac:dyDescent="0.2">
      <c r="A1147" s="36">
        <v>44225</v>
      </c>
      <c r="B1147" s="37">
        <v>34.895000000000003</v>
      </c>
      <c r="C1147" s="38">
        <v>-0.91999999999999504</v>
      </c>
      <c r="D1147" s="39">
        <v>-2.5687561077760601E-2</v>
      </c>
      <c r="E1147" s="37">
        <v>35.409999999999997</v>
      </c>
      <c r="F1147" s="37">
        <v>34.895000000000003</v>
      </c>
      <c r="G1147" s="37">
        <v>35.975000000000001</v>
      </c>
      <c r="H1147" s="7">
        <v>9125180</v>
      </c>
      <c r="I1147" s="37">
        <v>321488637.22500002</v>
      </c>
      <c r="J1147" s="37">
        <v>373751605.48000002</v>
      </c>
    </row>
    <row r="1148" spans="1:10" x14ac:dyDescent="0.2">
      <c r="A1148" s="36">
        <v>44224</v>
      </c>
      <c r="B1148" s="37">
        <v>35.814999999999998</v>
      </c>
      <c r="C1148" s="38">
        <v>-1.00000000000051E-2</v>
      </c>
      <c r="D1148" s="39">
        <v>-2.7913468248444098E-4</v>
      </c>
      <c r="E1148" s="37">
        <v>35.17</v>
      </c>
      <c r="F1148" s="37">
        <v>34.984999999999999</v>
      </c>
      <c r="G1148" s="37">
        <v>36.195</v>
      </c>
      <c r="H1148" s="7">
        <v>7588146</v>
      </c>
      <c r="I1148" s="37">
        <v>270517610.81999999</v>
      </c>
      <c r="J1148" s="37">
        <v>695240242.70500004</v>
      </c>
    </row>
    <row r="1149" spans="1:10" x14ac:dyDescent="0.2">
      <c r="A1149" s="36">
        <v>44223</v>
      </c>
      <c r="B1149" s="37">
        <v>35.825000000000003</v>
      </c>
      <c r="C1149" s="38">
        <v>-0.154999999999994</v>
      </c>
      <c r="D1149" s="39">
        <v>-4.3079488604778797E-3</v>
      </c>
      <c r="E1149" s="37">
        <v>35.765000000000001</v>
      </c>
      <c r="F1149" s="37">
        <v>35.01</v>
      </c>
      <c r="G1149" s="37">
        <v>36.115000000000002</v>
      </c>
      <c r="H1149" s="7">
        <v>7779147</v>
      </c>
      <c r="I1149" s="37">
        <v>277518987.39499998</v>
      </c>
      <c r="J1149" s="37">
        <v>965757853.52499998</v>
      </c>
    </row>
    <row r="1150" spans="1:10" x14ac:dyDescent="0.2">
      <c r="A1150" s="36">
        <v>44222</v>
      </c>
      <c r="B1150" s="37">
        <v>35.979999999999997</v>
      </c>
      <c r="C1150" s="38">
        <v>0.62999999999999501</v>
      </c>
      <c r="D1150" s="39">
        <v>1.7821782178217699E-2</v>
      </c>
      <c r="E1150" s="37">
        <v>35.335000000000001</v>
      </c>
      <c r="F1150" s="37">
        <v>35.25</v>
      </c>
      <c r="G1150" s="37">
        <v>36.450000000000003</v>
      </c>
      <c r="H1150" s="7">
        <v>7282290</v>
      </c>
      <c r="I1150" s="37">
        <v>261847469.81</v>
      </c>
      <c r="J1150" s="37">
        <v>1243276840.9200001</v>
      </c>
    </row>
    <row r="1151" spans="1:10" x14ac:dyDescent="0.2">
      <c r="A1151" s="36">
        <v>44221</v>
      </c>
      <c r="B1151" s="37">
        <v>35.35</v>
      </c>
      <c r="C1151" s="38">
        <v>-0.869999999999997</v>
      </c>
      <c r="D1151" s="39">
        <v>-2.4019878520154501E-2</v>
      </c>
      <c r="E1151" s="37">
        <v>36.414999999999999</v>
      </c>
      <c r="F1151" s="37">
        <v>35.1</v>
      </c>
      <c r="G1151" s="37">
        <v>36.520000000000003</v>
      </c>
      <c r="H1151" s="7">
        <v>7407980</v>
      </c>
      <c r="I1151" s="37">
        <v>263416729.82499999</v>
      </c>
      <c r="J1151" s="37">
        <v>981429371.11000001</v>
      </c>
    </row>
    <row r="1152" spans="1:10" x14ac:dyDescent="0.2">
      <c r="A1152" s="36">
        <v>44218</v>
      </c>
      <c r="B1152" s="37">
        <v>36.22</v>
      </c>
      <c r="C1152" s="38">
        <v>-0.255000000000003</v>
      </c>
      <c r="D1152" s="39">
        <v>-6.9910897875257701E-3</v>
      </c>
      <c r="E1152" s="37">
        <v>36.064999999999998</v>
      </c>
      <c r="F1152" s="37">
        <v>35.505000000000003</v>
      </c>
      <c r="G1152" s="37">
        <v>36.369999999999997</v>
      </c>
      <c r="H1152" s="7">
        <v>6981692</v>
      </c>
      <c r="I1152" s="37">
        <v>251391690.78</v>
      </c>
      <c r="J1152" s="37">
        <v>1244846100.9349999</v>
      </c>
    </row>
    <row r="1153" spans="1:10" x14ac:dyDescent="0.2">
      <c r="A1153" s="36">
        <v>44217</v>
      </c>
      <c r="B1153" s="37">
        <v>36.475000000000001</v>
      </c>
      <c r="C1153" s="38">
        <v>-0.869999999999997</v>
      </c>
      <c r="D1153" s="39">
        <v>-2.3296291337528401E-2</v>
      </c>
      <c r="E1153" s="37">
        <v>37.6</v>
      </c>
      <c r="F1153" s="37">
        <v>36.36</v>
      </c>
      <c r="G1153" s="37">
        <v>37.61</v>
      </c>
      <c r="H1153" s="7">
        <v>7485975</v>
      </c>
      <c r="I1153" s="37">
        <v>275050428.51499999</v>
      </c>
      <c r="J1153" s="37">
        <v>1496237791.7149999</v>
      </c>
    </row>
    <row r="1154" spans="1:10" x14ac:dyDescent="0.2">
      <c r="A1154" s="36">
        <v>44216</v>
      </c>
      <c r="B1154" s="37">
        <v>37.344999999999999</v>
      </c>
      <c r="C1154" s="38">
        <v>0.19500000000000001</v>
      </c>
      <c r="D1154" s="39">
        <v>5.2489905787348702E-3</v>
      </c>
      <c r="E1154" s="37">
        <v>37.134999999999998</v>
      </c>
      <c r="F1154" s="37">
        <v>36.96</v>
      </c>
      <c r="G1154" s="37">
        <v>37.479999999999997</v>
      </c>
      <c r="H1154" s="7">
        <v>5361458</v>
      </c>
      <c r="I1154" s="37">
        <v>199899995.505</v>
      </c>
      <c r="J1154" s="37">
        <v>1771288220.23</v>
      </c>
    </row>
    <row r="1155" spans="1:10" x14ac:dyDescent="0.2">
      <c r="A1155" s="36">
        <v>44215</v>
      </c>
      <c r="B1155" s="37">
        <v>37.15</v>
      </c>
      <c r="C1155" s="38">
        <v>0.17000000000000201</v>
      </c>
      <c r="D1155" s="39">
        <v>4.5970795024337903E-3</v>
      </c>
      <c r="E1155" s="37">
        <v>37.049999999999997</v>
      </c>
      <c r="F1155" s="37">
        <v>36.869999999999997</v>
      </c>
      <c r="G1155" s="37">
        <v>37.375</v>
      </c>
      <c r="H1155" s="7">
        <v>4531231</v>
      </c>
      <c r="I1155" s="37">
        <v>168281058.285</v>
      </c>
      <c r="J1155" s="37">
        <v>1571388224.7249999</v>
      </c>
    </row>
    <row r="1156" spans="1:10" x14ac:dyDescent="0.2">
      <c r="A1156" s="36">
        <v>44214</v>
      </c>
      <c r="B1156" s="37">
        <v>36.979999999999997</v>
      </c>
      <c r="C1156" s="38">
        <v>-0.115000000000002</v>
      </c>
      <c r="D1156" s="39">
        <v>-3.1001482679607001E-3</v>
      </c>
      <c r="E1156" s="37">
        <v>36.46</v>
      </c>
      <c r="F1156" s="37">
        <v>36.31</v>
      </c>
      <c r="G1156" s="37">
        <v>37.08</v>
      </c>
      <c r="H1156" s="7">
        <v>3450376</v>
      </c>
      <c r="I1156" s="37">
        <v>127092116.315</v>
      </c>
      <c r="J1156" s="37">
        <v>1403107166.4400001</v>
      </c>
    </row>
    <row r="1157" spans="1:10" x14ac:dyDescent="0.2">
      <c r="A1157" s="36">
        <v>44211</v>
      </c>
      <c r="B1157" s="37">
        <v>37.094999999999999</v>
      </c>
      <c r="C1157" s="38">
        <v>-0.70499999999999796</v>
      </c>
      <c r="D1157" s="39">
        <v>-1.8650793650793598E-2</v>
      </c>
      <c r="E1157" s="37">
        <v>37.65</v>
      </c>
      <c r="F1157" s="37">
        <v>36.43</v>
      </c>
      <c r="G1157" s="37">
        <v>37.875</v>
      </c>
      <c r="H1157" s="7">
        <v>9058388</v>
      </c>
      <c r="I1157" s="37">
        <v>336946507.48000002</v>
      </c>
      <c r="J1157" s="37">
        <v>1530199282.7550001</v>
      </c>
    </row>
    <row r="1158" spans="1:10" x14ac:dyDescent="0.2">
      <c r="A1158" s="36">
        <v>44210</v>
      </c>
      <c r="B1158" s="37">
        <v>37.799999999999997</v>
      </c>
      <c r="C1158" s="38">
        <v>0.364999999999995</v>
      </c>
      <c r="D1158" s="39">
        <v>9.7502337384798906E-3</v>
      </c>
      <c r="E1158" s="37">
        <v>37.295000000000002</v>
      </c>
      <c r="F1158" s="37">
        <v>37.229999999999997</v>
      </c>
      <c r="G1158" s="37">
        <v>37.884999999999998</v>
      </c>
      <c r="H1158" s="7">
        <v>5812995</v>
      </c>
      <c r="I1158" s="37">
        <v>219162057.72499999</v>
      </c>
      <c r="J1158" s="37">
        <v>1867145790.2349999</v>
      </c>
    </row>
    <row r="1159" spans="1:10" x14ac:dyDescent="0.2">
      <c r="A1159" s="36">
        <v>44209</v>
      </c>
      <c r="B1159" s="37">
        <v>37.435000000000002</v>
      </c>
      <c r="C1159" s="38">
        <v>0.385000000000005</v>
      </c>
      <c r="D1159" s="39">
        <v>1.03913630229421E-2</v>
      </c>
      <c r="E1159" s="37">
        <v>37.354999999999997</v>
      </c>
      <c r="F1159" s="37">
        <v>37.185000000000002</v>
      </c>
      <c r="G1159" s="37">
        <v>37.909999999999997</v>
      </c>
      <c r="H1159" s="7">
        <v>8019342</v>
      </c>
      <c r="I1159" s="37">
        <v>300677230.45999998</v>
      </c>
      <c r="J1159" s="37">
        <v>1647983732.51</v>
      </c>
    </row>
    <row r="1160" spans="1:10" x14ac:dyDescent="0.2">
      <c r="A1160" s="36">
        <v>44208</v>
      </c>
      <c r="B1160" s="37">
        <v>37.049999999999997</v>
      </c>
      <c r="C1160" s="38">
        <v>0.13499999999999801</v>
      </c>
      <c r="D1160" s="39">
        <v>3.657049979683E-3</v>
      </c>
      <c r="E1160" s="37">
        <v>37.29</v>
      </c>
      <c r="F1160" s="37">
        <v>36.954999999999998</v>
      </c>
      <c r="G1160" s="37">
        <v>37.555</v>
      </c>
      <c r="H1160" s="7">
        <v>5779492</v>
      </c>
      <c r="I1160" s="37">
        <v>214797422.05000001</v>
      </c>
      <c r="J1160" s="37">
        <v>1347306502.05</v>
      </c>
    </row>
    <row r="1161" spans="1:10" x14ac:dyDescent="0.2">
      <c r="A1161" s="36">
        <v>44207</v>
      </c>
      <c r="B1161" s="37">
        <v>36.914999999999999</v>
      </c>
      <c r="C1161" s="38">
        <v>-0.56999999999999995</v>
      </c>
      <c r="D1161" s="39">
        <v>-1.52060824329732E-2</v>
      </c>
      <c r="E1161" s="37">
        <v>37.200000000000003</v>
      </c>
      <c r="F1161" s="37">
        <v>36.49</v>
      </c>
      <c r="G1161" s="37">
        <v>37.225000000000001</v>
      </c>
      <c r="H1161" s="7">
        <v>6020005</v>
      </c>
      <c r="I1161" s="37">
        <v>222080634.81</v>
      </c>
      <c r="J1161" s="37">
        <v>1132509080</v>
      </c>
    </row>
    <row r="1162" spans="1:10" x14ac:dyDescent="0.2">
      <c r="A1162" s="36">
        <v>44204</v>
      </c>
      <c r="B1162" s="37">
        <v>37.484999999999999</v>
      </c>
      <c r="C1162" s="38">
        <v>2.49999999999986E-2</v>
      </c>
      <c r="D1162" s="39">
        <v>6.6737853710620895E-4</v>
      </c>
      <c r="E1162" s="37">
        <v>37.78</v>
      </c>
      <c r="F1162" s="37">
        <v>37.17</v>
      </c>
      <c r="G1162" s="37">
        <v>37.895000000000003</v>
      </c>
      <c r="H1162" s="7">
        <v>6404257</v>
      </c>
      <c r="I1162" s="37">
        <v>239782427.51499999</v>
      </c>
      <c r="J1162" s="37">
        <v>1354589714.8099999</v>
      </c>
    </row>
    <row r="1163" spans="1:10" x14ac:dyDescent="0.2">
      <c r="A1163" s="36">
        <v>44203</v>
      </c>
      <c r="B1163" s="37">
        <v>37.46</v>
      </c>
      <c r="C1163" s="38">
        <v>0.40500000000000103</v>
      </c>
      <c r="D1163" s="39">
        <v>1.09296990959385E-2</v>
      </c>
      <c r="E1163" s="37">
        <v>37.454999999999998</v>
      </c>
      <c r="F1163" s="37">
        <v>36.840000000000003</v>
      </c>
      <c r="G1163" s="37">
        <v>37.729999999999997</v>
      </c>
      <c r="H1163" s="7">
        <v>9961531</v>
      </c>
      <c r="I1163" s="37">
        <v>372166103.05500001</v>
      </c>
      <c r="J1163" s="37">
        <v>1114807287.2950001</v>
      </c>
    </row>
    <row r="1164" spans="1:10" x14ac:dyDescent="0.2">
      <c r="A1164" s="36">
        <v>44202</v>
      </c>
      <c r="B1164" s="37">
        <v>37.055</v>
      </c>
      <c r="C1164" s="38">
        <v>1.56</v>
      </c>
      <c r="D1164" s="39">
        <v>4.3949852091844002E-2</v>
      </c>
      <c r="E1164" s="37">
        <v>36.35</v>
      </c>
      <c r="F1164" s="37">
        <v>35.755000000000003</v>
      </c>
      <c r="G1164" s="37">
        <v>37.344999999999999</v>
      </c>
      <c r="H1164" s="7">
        <v>13184367</v>
      </c>
      <c r="I1164" s="37">
        <v>485835792.04500002</v>
      </c>
      <c r="J1164" s="37">
        <v>742641184.24000001</v>
      </c>
    </row>
    <row r="1165" spans="1:10" x14ac:dyDescent="0.2">
      <c r="A1165" s="36">
        <v>44201</v>
      </c>
      <c r="B1165" s="37">
        <v>35.494999999999997</v>
      </c>
      <c r="C1165" s="38">
        <v>0.90999999999999703</v>
      </c>
      <c r="D1165" s="39">
        <v>2.6311984964579899E-2</v>
      </c>
      <c r="E1165" s="37">
        <v>34.6</v>
      </c>
      <c r="F1165" s="37">
        <v>34.335000000000001</v>
      </c>
      <c r="G1165" s="37">
        <v>35.494999999999997</v>
      </c>
      <c r="H1165" s="7">
        <v>7310673</v>
      </c>
      <c r="I1165" s="37">
        <v>256805392.19499999</v>
      </c>
      <c r="J1165" s="37">
        <v>256805392.19499999</v>
      </c>
    </row>
    <row r="1166" spans="1:10" x14ac:dyDescent="0.2">
      <c r="A1166" s="36">
        <v>44200</v>
      </c>
      <c r="B1166" s="37">
        <v>34.585000000000001</v>
      </c>
      <c r="C1166" s="38"/>
      <c r="D1166" s="39"/>
      <c r="E1166" s="37">
        <v>34.9</v>
      </c>
      <c r="F1166" s="37">
        <v>34.305</v>
      </c>
      <c r="G1166" s="37">
        <v>35.729999999999997</v>
      </c>
      <c r="H1166" s="7">
        <v>6860489</v>
      </c>
      <c r="I1166" s="37">
        <v>239154489.72499999</v>
      </c>
      <c r="J1166" s="37">
        <v>0</v>
      </c>
    </row>
  </sheetData>
  <mergeCells count="5">
    <mergeCell ref="A22:C22"/>
    <mergeCell ref="D22:H22"/>
    <mergeCell ref="I22:J22"/>
    <mergeCell ref="K22:M22"/>
    <mergeCell ref="N22:P22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4EAE-BB38-47F7-A334-EEF5A341965C}">
  <sheetPr codeName="Sheet2"/>
  <dimension ref="B2:H1150"/>
  <sheetViews>
    <sheetView workbookViewId="0">
      <selection activeCell="G11" sqref="G11:H11"/>
    </sheetView>
  </sheetViews>
  <sheetFormatPr defaultRowHeight="15" x14ac:dyDescent="0.25"/>
  <cols>
    <col min="1" max="1" width="7" customWidth="1"/>
    <col min="2" max="2" width="25.5703125" customWidth="1"/>
    <col min="3" max="3" width="22.28515625" bestFit="1" customWidth="1"/>
    <col min="4" max="4" width="21.85546875" style="40" bestFit="1" customWidth="1"/>
    <col min="5" max="5" width="14.42578125" bestFit="1" customWidth="1"/>
    <col min="6" max="6" width="12.42578125" bestFit="1" customWidth="1"/>
    <col min="7" max="7" width="16.140625" customWidth="1"/>
    <col min="8" max="8" width="13.5703125" bestFit="1" customWidth="1"/>
  </cols>
  <sheetData>
    <row r="2" spans="2:8" x14ac:dyDescent="0.25">
      <c r="B2" s="41" t="s">
        <v>45</v>
      </c>
      <c r="C2" s="50">
        <f>AVERAGE(C16:C1150)</f>
        <v>4.869807340989274E-4</v>
      </c>
    </row>
    <row r="3" spans="2:8" x14ac:dyDescent="0.25">
      <c r="B3" s="41" t="s">
        <v>46</v>
      </c>
      <c r="C3" s="50">
        <f>_xlfn.STDEV.S(C16:C1150)</f>
        <v>1.5550872041690245E-2</v>
      </c>
    </row>
    <row r="4" spans="2:8" x14ac:dyDescent="0.25">
      <c r="B4" s="41" t="s">
        <v>47</v>
      </c>
      <c r="C4" s="41">
        <f>C3^2</f>
        <v>2.4182962125702333E-4</v>
      </c>
    </row>
    <row r="5" spans="2:8" x14ac:dyDescent="0.25">
      <c r="B5" s="42"/>
      <c r="C5" s="42"/>
    </row>
    <row r="6" spans="2:8" x14ac:dyDescent="0.25">
      <c r="B6" s="41" t="s">
        <v>48</v>
      </c>
      <c r="C6" s="50">
        <v>2.9854415058988841E-4</v>
      </c>
    </row>
    <row r="7" spans="2:8" x14ac:dyDescent="0.25">
      <c r="B7" s="41" t="s">
        <v>49</v>
      </c>
      <c r="C7" s="51">
        <v>3.9824448383566574E-5</v>
      </c>
    </row>
    <row r="8" spans="2:8" x14ac:dyDescent="0.25">
      <c r="B8" s="41" t="s">
        <v>50</v>
      </c>
      <c r="C8" s="52">
        <v>0.13148555478926954</v>
      </c>
    </row>
    <row r="9" spans="2:8" x14ac:dyDescent="0.25">
      <c r="B9" s="41" t="s">
        <v>51</v>
      </c>
      <c r="C9" s="52">
        <v>0.70454421257993449</v>
      </c>
    </row>
    <row r="10" spans="2:8" x14ac:dyDescent="0.25">
      <c r="B10" s="41" t="s">
        <v>52</v>
      </c>
      <c r="C10" s="52">
        <f>C9+C8</f>
        <v>0.83602976736920409</v>
      </c>
    </row>
    <row r="11" spans="2:8" x14ac:dyDescent="0.25">
      <c r="B11" s="41" t="s">
        <v>53</v>
      </c>
      <c r="C11" s="50">
        <f>SQRT(C7/(1-C8-C9))</f>
        <v>1.5584482229969106E-2</v>
      </c>
      <c r="G11" s="41" t="s">
        <v>58</v>
      </c>
      <c r="H11" s="52">
        <f>SUM(H16:H1150)</f>
        <v>3154.061942582071</v>
      </c>
    </row>
    <row r="15" spans="2:8" x14ac:dyDescent="0.25">
      <c r="B15" s="43" t="s">
        <v>38</v>
      </c>
      <c r="C15" s="43" t="s">
        <v>41</v>
      </c>
      <c r="D15" s="45" t="s">
        <v>54</v>
      </c>
      <c r="E15" s="43" t="s">
        <v>55</v>
      </c>
      <c r="F15" s="43" t="s">
        <v>56</v>
      </c>
      <c r="G15" s="43" t="s">
        <v>57</v>
      </c>
      <c r="H15" s="41" t="s">
        <v>58</v>
      </c>
    </row>
    <row r="16" spans="2:8" x14ac:dyDescent="0.25">
      <c r="B16" s="44">
        <v>45817</v>
      </c>
      <c r="C16" s="46">
        <v>1.52963671128117E-3</v>
      </c>
      <c r="D16" s="47">
        <f t="shared" ref="D16:D79" si="0">C16-$C$6</f>
        <v>1.2310925606912816E-3</v>
      </c>
      <c r="E16" s="48">
        <f>D16^2</f>
        <v>1.5155888929894169E-6</v>
      </c>
      <c r="F16" s="48"/>
      <c r="G16" s="48">
        <f>C7/(1-C8-C9)</f>
        <v>2.4287608637622288E-4</v>
      </c>
      <c r="H16" s="49">
        <f>LN(1/SQRT(2*PI()*G16)*EXP(-E16/(2*G16)))</f>
        <v>3.2394209687426474</v>
      </c>
    </row>
    <row r="17" spans="2:8" x14ac:dyDescent="0.25">
      <c r="B17" s="44">
        <v>45814</v>
      </c>
      <c r="C17" s="46">
        <v>8.2899556583767107E-3</v>
      </c>
      <c r="D17" s="47">
        <f t="shared" si="0"/>
        <v>7.9914115077868216E-3</v>
      </c>
      <c r="E17" s="48">
        <f t="shared" ref="E17:E80" si="1">D17^2</f>
        <v>6.3862657886787642E-5</v>
      </c>
      <c r="F17" s="48">
        <f>E16</f>
        <v>1.5155888929894169E-6</v>
      </c>
      <c r="G17" s="48">
        <f>$C$7+$C$8*F17+$C$9*G16</f>
        <v>2.1114066746042584E-4</v>
      </c>
      <c r="H17" s="48">
        <f t="shared" ref="H17:H80" si="2">LN(1/SQRT(2*PI()*G17)*EXP(-E17/(2*G17)))</f>
        <v>3.1613219645893444</v>
      </c>
    </row>
    <row r="18" spans="2:8" x14ac:dyDescent="0.25">
      <c r="B18" s="44">
        <v>45813</v>
      </c>
      <c r="C18" s="46">
        <v>-7.6525731777311199E-3</v>
      </c>
      <c r="D18" s="47">
        <f t="shared" si="0"/>
        <v>-7.9511173283210081E-3</v>
      </c>
      <c r="E18" s="48">
        <f t="shared" si="1"/>
        <v>6.322026676872661E-5</v>
      </c>
      <c r="F18" s="48">
        <f t="shared" ref="F18:F81" si="3">E17</f>
        <v>6.3862657886787642E-5</v>
      </c>
      <c r="G18" s="48">
        <f t="shared" ref="G18:G81" si="4">$C$7+$C$8*F18+$C$9*G17</f>
        <v>1.9697940068563567E-4</v>
      </c>
      <c r="H18" s="48">
        <f t="shared" si="2"/>
        <v>3.1867928567921857</v>
      </c>
    </row>
    <row r="19" spans="2:8" x14ac:dyDescent="0.25">
      <c r="B19" s="44">
        <v>45812</v>
      </c>
      <c r="C19" s="46">
        <v>-1.43315104657741E-2</v>
      </c>
      <c r="D19" s="47">
        <f t="shared" si="0"/>
        <v>-1.4630054616363989E-2</v>
      </c>
      <c r="E19" s="48">
        <f t="shared" si="1"/>
        <v>2.1403849807779328E-4</v>
      </c>
      <c r="F19" s="48">
        <f t="shared" si="3"/>
        <v>6.322026676872661E-5</v>
      </c>
      <c r="G19" s="48">
        <f t="shared" si="4"/>
        <v>1.8691769698410681E-4</v>
      </c>
      <c r="H19" s="48">
        <f t="shared" si="2"/>
        <v>2.8009351065825592</v>
      </c>
    </row>
    <row r="20" spans="2:8" x14ac:dyDescent="0.25">
      <c r="B20" s="44">
        <v>45811</v>
      </c>
      <c r="C20" s="46">
        <v>6.6438876233865102E-3</v>
      </c>
      <c r="D20" s="47">
        <f t="shared" si="0"/>
        <v>6.345343472796622E-3</v>
      </c>
      <c r="E20" s="48">
        <f t="shared" si="1"/>
        <v>4.0263383787762696E-5</v>
      </c>
      <c r="F20" s="48">
        <f t="shared" si="3"/>
        <v>2.1403849807779328E-4</v>
      </c>
      <c r="G20" s="48">
        <f t="shared" si="4"/>
        <v>1.9965920068850957E-4</v>
      </c>
      <c r="H20" s="48">
        <f t="shared" si="2"/>
        <v>3.2396805135998816</v>
      </c>
    </row>
    <row r="21" spans="2:8" x14ac:dyDescent="0.25">
      <c r="B21" s="44">
        <v>45810</v>
      </c>
      <c r="C21" s="46">
        <v>1.97444831591174E-2</v>
      </c>
      <c r="D21" s="47">
        <f t="shared" si="0"/>
        <v>1.9445939008527511E-2</v>
      </c>
      <c r="E21" s="48">
        <f t="shared" si="1"/>
        <v>3.7814454392337191E-4</v>
      </c>
      <c r="F21" s="48">
        <f t="shared" si="3"/>
        <v>4.0263383787762696E-5</v>
      </c>
      <c r="G21" s="48">
        <f t="shared" si="4"/>
        <v>1.8578723607201892E-4</v>
      </c>
      <c r="H21" s="48">
        <f t="shared" si="2"/>
        <v>2.3588339730907251</v>
      </c>
    </row>
    <row r="22" spans="2:8" x14ac:dyDescent="0.25">
      <c r="B22" s="44">
        <v>45807</v>
      </c>
      <c r="C22" s="46">
        <v>4.8628671464695603E-3</v>
      </c>
      <c r="D22" s="47">
        <f t="shared" si="0"/>
        <v>4.5643229958796721E-3</v>
      </c>
      <c r="E22" s="48">
        <f t="shared" si="1"/>
        <v>2.0833044410715985E-5</v>
      </c>
      <c r="F22" s="48">
        <f t="shared" si="3"/>
        <v>3.7814454392337191E-4</v>
      </c>
      <c r="G22" s="48">
        <f t="shared" si="4"/>
        <v>2.204403154776294E-4</v>
      </c>
      <c r="H22" s="48">
        <f t="shared" si="2"/>
        <v>3.243750001769333</v>
      </c>
    </row>
    <row r="23" spans="2:8" x14ac:dyDescent="0.25">
      <c r="B23" s="44">
        <v>45806</v>
      </c>
      <c r="C23" s="46">
        <v>-4.4539116963594897E-3</v>
      </c>
      <c r="D23" s="47">
        <f t="shared" si="0"/>
        <v>-4.7524558469493779E-3</v>
      </c>
      <c r="E23" s="48">
        <f t="shared" si="1"/>
        <v>2.2585836577203329E-5</v>
      </c>
      <c r="F23" s="48">
        <f t="shared" si="3"/>
        <v>2.0833044410715985E-5</v>
      </c>
      <c r="G23" s="48">
        <f t="shared" si="4"/>
        <v>1.9787364127491779E-4</v>
      </c>
      <c r="H23" s="48">
        <f t="shared" si="2"/>
        <v>3.2879310575902325</v>
      </c>
    </row>
    <row r="24" spans="2:8" x14ac:dyDescent="0.25">
      <c r="B24" s="44">
        <v>45805</v>
      </c>
      <c r="C24" s="46">
        <v>1.9402405898331699E-3</v>
      </c>
      <c r="D24" s="47">
        <f t="shared" si="0"/>
        <v>1.6416964392432815E-3</v>
      </c>
      <c r="E24" s="48">
        <f t="shared" si="1"/>
        <v>2.6951671986240696E-6</v>
      </c>
      <c r="F24" s="48">
        <f t="shared" si="3"/>
        <v>2.2585836577203329E-5</v>
      </c>
      <c r="G24" s="48">
        <f t="shared" si="4"/>
        <v>1.8220488841866133E-4</v>
      </c>
      <c r="H24" s="48">
        <f t="shared" si="2"/>
        <v>3.3788548591756737</v>
      </c>
    </row>
    <row r="25" spans="2:8" x14ac:dyDescent="0.25">
      <c r="B25" s="44">
        <v>45804</v>
      </c>
      <c r="C25" s="46">
        <v>-4.6349942062572803E-3</v>
      </c>
      <c r="D25" s="47">
        <f t="shared" si="0"/>
        <v>-4.9335383568471685E-3</v>
      </c>
      <c r="E25" s="48">
        <f t="shared" si="1"/>
        <v>2.433980071848226E-5</v>
      </c>
      <c r="F25" s="48">
        <f t="shared" si="3"/>
        <v>2.6951671986240696E-6</v>
      </c>
      <c r="G25" s="48">
        <f t="shared" si="4"/>
        <v>1.6855022357706808E-4</v>
      </c>
      <c r="H25" s="48">
        <f t="shared" si="2"/>
        <v>3.3529964549007931</v>
      </c>
    </row>
    <row r="26" spans="2:8" x14ac:dyDescent="0.25">
      <c r="B26" s="44">
        <v>45803</v>
      </c>
      <c r="C26" s="46">
        <v>1.58917010005886E-2</v>
      </c>
      <c r="D26" s="47">
        <f t="shared" si="0"/>
        <v>1.5593156849998711E-2</v>
      </c>
      <c r="E26" s="48">
        <f t="shared" si="1"/>
        <v>2.4314654054866171E-4</v>
      </c>
      <c r="F26" s="48">
        <f t="shared" si="3"/>
        <v>2.433980071848226E-5</v>
      </c>
      <c r="G26" s="48">
        <f t="shared" si="4"/>
        <v>1.6177586513477381E-4</v>
      </c>
      <c r="H26" s="48">
        <f t="shared" si="2"/>
        <v>2.6942188201029569</v>
      </c>
    </row>
    <row r="27" spans="2:8" x14ac:dyDescent="0.25">
      <c r="B27" s="44">
        <v>45800</v>
      </c>
      <c r="C27" s="46">
        <v>-1.0291262135922401E-2</v>
      </c>
      <c r="D27" s="47">
        <f t="shared" si="0"/>
        <v>-1.058980628651229E-2</v>
      </c>
      <c r="E27" s="48">
        <f t="shared" si="1"/>
        <v>1.1214399718585521E-4</v>
      </c>
      <c r="F27" s="48">
        <f t="shared" si="3"/>
        <v>2.4314654054866171E-4</v>
      </c>
      <c r="G27" s="48">
        <f t="shared" si="4"/>
        <v>1.8577295567851588E-4</v>
      </c>
      <c r="H27" s="48">
        <f t="shared" si="2"/>
        <v>3.0747233225930719</v>
      </c>
    </row>
    <row r="28" spans="2:8" x14ac:dyDescent="0.25">
      <c r="B28" s="44">
        <v>45799</v>
      </c>
      <c r="C28" s="46">
        <v>-1.5672782874617701E-2</v>
      </c>
      <c r="D28" s="47">
        <f t="shared" si="0"/>
        <v>-1.597132702520759E-2</v>
      </c>
      <c r="E28" s="48">
        <f t="shared" si="1"/>
        <v>2.5508328694612634E-4</v>
      </c>
      <c r="F28" s="48">
        <f t="shared" si="3"/>
        <v>1.1214399718585521E-4</v>
      </c>
      <c r="G28" s="48">
        <f t="shared" si="4"/>
        <v>1.8545502484700207E-4</v>
      </c>
      <c r="H28" s="48">
        <f t="shared" si="2"/>
        <v>2.6896877758758491</v>
      </c>
    </row>
    <row r="29" spans="2:8" x14ac:dyDescent="0.25">
      <c r="B29" s="44">
        <v>45798</v>
      </c>
      <c r="C29" s="46">
        <v>-1.30164119977362E-2</v>
      </c>
      <c r="D29" s="47">
        <f t="shared" si="0"/>
        <v>-1.3314956148326089E-2</v>
      </c>
      <c r="E29" s="48">
        <f t="shared" si="1"/>
        <v>1.772880572318467E-4</v>
      </c>
      <c r="F29" s="48">
        <f t="shared" si="3"/>
        <v>2.5508328694612634E-4</v>
      </c>
      <c r="G29" s="48">
        <f t="shared" si="4"/>
        <v>2.0402548033497168E-4</v>
      </c>
      <c r="H29" s="48">
        <f t="shared" si="2"/>
        <v>2.8952190164433818</v>
      </c>
    </row>
    <row r="30" spans="2:8" x14ac:dyDescent="0.25">
      <c r="B30" s="44">
        <v>45797</v>
      </c>
      <c r="C30" s="46">
        <v>2.4583963691375802E-3</v>
      </c>
      <c r="D30" s="47">
        <f t="shared" si="0"/>
        <v>2.1598522185476915E-3</v>
      </c>
      <c r="E30" s="48">
        <f t="shared" si="1"/>
        <v>4.6649616059653852E-6</v>
      </c>
      <c r="F30" s="48">
        <f t="shared" si="3"/>
        <v>1.772880572318467E-4</v>
      </c>
      <c r="G30" s="48">
        <f t="shared" si="4"/>
        <v>2.0688023833505324E-4</v>
      </c>
      <c r="H30" s="48">
        <f t="shared" si="2"/>
        <v>3.3114721660531949</v>
      </c>
    </row>
    <row r="31" spans="2:8" x14ac:dyDescent="0.25">
      <c r="B31" s="44">
        <v>45796</v>
      </c>
      <c r="C31" s="46">
        <v>-6.57523952658265E-3</v>
      </c>
      <c r="D31" s="47">
        <f t="shared" si="0"/>
        <v>-6.8737836771725382E-3</v>
      </c>
      <c r="E31" s="48">
        <f t="shared" si="1"/>
        <v>4.7248902040563621E-5</v>
      </c>
      <c r="F31" s="48">
        <f t="shared" si="3"/>
        <v>4.6649616059653852E-6</v>
      </c>
      <c r="G31" s="48">
        <f t="shared" si="4"/>
        <v>1.8619409806451683E-4</v>
      </c>
      <c r="H31" s="48">
        <f t="shared" si="2"/>
        <v>3.2485411393607864</v>
      </c>
    </row>
    <row r="32" spans="2:8" x14ac:dyDescent="0.25">
      <c r="B32" s="44">
        <v>45793</v>
      </c>
      <c r="C32" s="46">
        <v>6.9996216420733504E-3</v>
      </c>
      <c r="D32" s="47">
        <f t="shared" si="0"/>
        <v>6.7010774914834622E-3</v>
      </c>
      <c r="E32" s="48">
        <f t="shared" si="1"/>
        <v>4.4904439546866287E-5</v>
      </c>
      <c r="F32" s="48">
        <f t="shared" si="3"/>
        <v>4.7248902040563621E-5</v>
      </c>
      <c r="G32" s="48">
        <f t="shared" si="4"/>
        <v>1.7721897068945005E-4</v>
      </c>
      <c r="H32" s="48">
        <f t="shared" si="2"/>
        <v>3.27343173472519</v>
      </c>
    </row>
    <row r="33" spans="2:8" x14ac:dyDescent="0.25">
      <c r="B33" s="44">
        <v>45792</v>
      </c>
      <c r="C33" s="46">
        <v>-4.7072114479382397E-3</v>
      </c>
      <c r="D33" s="47">
        <f t="shared" si="0"/>
        <v>-5.0057555985281279E-3</v>
      </c>
      <c r="E33" s="48">
        <f t="shared" si="1"/>
        <v>2.5057589112195696E-5</v>
      </c>
      <c r="F33" s="48">
        <f t="shared" si="3"/>
        <v>4.4904439546866287E-5</v>
      </c>
      <c r="G33" s="48">
        <f t="shared" si="4"/>
        <v>1.7058733368851257E-4</v>
      </c>
      <c r="H33" s="48">
        <f t="shared" si="2"/>
        <v>3.3457480065425402</v>
      </c>
    </row>
    <row r="34" spans="2:8" x14ac:dyDescent="0.25">
      <c r="B34" s="44">
        <v>45791</v>
      </c>
      <c r="C34" s="46">
        <v>-5.6169256693502602E-3</v>
      </c>
      <c r="D34" s="47">
        <f t="shared" si="0"/>
        <v>-5.9154698199401484E-3</v>
      </c>
      <c r="E34" s="48">
        <f t="shared" si="1"/>
        <v>3.4992783190622734E-5</v>
      </c>
      <c r="F34" s="48">
        <f t="shared" si="3"/>
        <v>2.5057589112195696E-5</v>
      </c>
      <c r="G34" s="48">
        <f t="shared" si="4"/>
        <v>1.633054780793488E-4</v>
      </c>
      <c r="H34" s="48">
        <f t="shared" si="2"/>
        <v>3.3338664364022317</v>
      </c>
    </row>
    <row r="35" spans="2:8" x14ac:dyDescent="0.25">
      <c r="B35" s="44">
        <v>45790</v>
      </c>
      <c r="C35" s="46">
        <v>6.4066327491991001E-3</v>
      </c>
      <c r="D35" s="47">
        <f t="shared" si="0"/>
        <v>6.1080885986092119E-3</v>
      </c>
      <c r="E35" s="48">
        <f t="shared" si="1"/>
        <v>3.7308746328459844E-5</v>
      </c>
      <c r="F35" s="48">
        <f t="shared" si="3"/>
        <v>3.4992783190622734E-5</v>
      </c>
      <c r="G35" s="48">
        <f t="shared" si="4"/>
        <v>1.5948142335841077E-4</v>
      </c>
      <c r="H35" s="48">
        <f t="shared" si="2"/>
        <v>3.3358840812632136</v>
      </c>
    </row>
    <row r="36" spans="2:8" x14ac:dyDescent="0.25">
      <c r="B36" s="44">
        <v>45789</v>
      </c>
      <c r="C36" s="46">
        <v>2.2740412410869101E-2</v>
      </c>
      <c r="D36" s="47">
        <f t="shared" si="0"/>
        <v>2.2441868260279212E-2</v>
      </c>
      <c r="E36" s="48">
        <f t="shared" si="1"/>
        <v>5.0363745101172745E-4</v>
      </c>
      <c r="F36" s="48">
        <f t="shared" si="3"/>
        <v>3.7308746328459844E-5</v>
      </c>
      <c r="G36" s="48">
        <f t="shared" si="4"/>
        <v>1.5709172343423493E-4</v>
      </c>
      <c r="H36" s="48">
        <f t="shared" si="2"/>
        <v>1.8573974051301745</v>
      </c>
    </row>
    <row r="37" spans="2:8" x14ac:dyDescent="0.25">
      <c r="B37" s="44">
        <v>45786</v>
      </c>
      <c r="C37" s="46">
        <v>1.6454456415279199E-2</v>
      </c>
      <c r="D37" s="47">
        <f t="shared" si="0"/>
        <v>1.615591226468931E-2</v>
      </c>
      <c r="E37" s="48">
        <f t="shared" si="1"/>
        <v>2.6101350110433846E-4</v>
      </c>
      <c r="F37" s="48">
        <f t="shared" si="3"/>
        <v>5.0363745101172745E-4</v>
      </c>
      <c r="G37" s="48">
        <f t="shared" si="4"/>
        <v>2.1672356263229502E-4</v>
      </c>
      <c r="H37" s="48">
        <f t="shared" si="2"/>
        <v>2.6973247095265394</v>
      </c>
    </row>
    <row r="38" spans="2:8" x14ac:dyDescent="0.25">
      <c r="B38" s="44">
        <v>45785</v>
      </c>
      <c r="C38" s="46">
        <v>5.9113300492610304E-3</v>
      </c>
      <c r="D38" s="47">
        <f t="shared" si="0"/>
        <v>5.6127858986711422E-3</v>
      </c>
      <c r="E38" s="48">
        <f t="shared" si="1"/>
        <v>3.1503365544321619E-5</v>
      </c>
      <c r="F38" s="48">
        <f t="shared" si="3"/>
        <v>2.6101350110433846E-4</v>
      </c>
      <c r="G38" s="48">
        <f t="shared" si="4"/>
        <v>2.2683528516604854E-4</v>
      </c>
      <c r="H38" s="48">
        <f t="shared" si="2"/>
        <v>3.2072636161841159</v>
      </c>
    </row>
    <row r="39" spans="2:8" x14ac:dyDescent="0.25">
      <c r="B39" s="44">
        <v>45784</v>
      </c>
      <c r="C39" s="46">
        <v>-6.0712886799843798E-3</v>
      </c>
      <c r="D39" s="47">
        <f t="shared" si="0"/>
        <v>-6.369832830574268E-3</v>
      </c>
      <c r="E39" s="48">
        <f t="shared" si="1"/>
        <v>4.0574770289461788E-5</v>
      </c>
      <c r="F39" s="48">
        <f t="shared" si="3"/>
        <v>3.1503365544321619E-5</v>
      </c>
      <c r="G39" s="48">
        <f t="shared" si="4"/>
        <v>2.0378217325254941E-4</v>
      </c>
      <c r="H39" s="48">
        <f t="shared" si="2"/>
        <v>3.2307366549123637</v>
      </c>
    </row>
    <row r="40" spans="2:8" x14ac:dyDescent="0.25">
      <c r="B40" s="44">
        <v>45783</v>
      </c>
      <c r="C40" s="46">
        <v>1.08889328845774E-2</v>
      </c>
      <c r="D40" s="47">
        <f t="shared" si="0"/>
        <v>1.0590388733987511E-2</v>
      </c>
      <c r="E40" s="48">
        <f t="shared" si="1"/>
        <v>1.1215633353696958E-4</v>
      </c>
      <c r="F40" s="48">
        <f t="shared" si="3"/>
        <v>4.0574770289461788E-5</v>
      </c>
      <c r="G40" s="48">
        <f t="shared" si="4"/>
        <v>1.8873299535756885E-4</v>
      </c>
      <c r="H40" s="48">
        <f t="shared" si="2"/>
        <v>3.0715204602028483</v>
      </c>
    </row>
    <row r="41" spans="2:8" x14ac:dyDescent="0.25">
      <c r="B41" s="44">
        <v>45782</v>
      </c>
      <c r="C41" s="46">
        <v>-6.8816358631537799E-3</v>
      </c>
      <c r="D41" s="47">
        <f t="shared" si="0"/>
        <v>-7.1801800137436681E-3</v>
      </c>
      <c r="E41" s="48">
        <f t="shared" si="1"/>
        <v>5.1554985029764022E-5</v>
      </c>
      <c r="F41" s="48">
        <f t="shared" si="3"/>
        <v>1.1215633353696958E-4</v>
      </c>
      <c r="G41" s="48">
        <f t="shared" si="4"/>
        <v>1.8754212572385615E-4</v>
      </c>
      <c r="H41" s="48">
        <f t="shared" si="2"/>
        <v>3.2343659211036853</v>
      </c>
    </row>
    <row r="42" spans="2:8" x14ac:dyDescent="0.25">
      <c r="B42" s="44">
        <v>45779</v>
      </c>
      <c r="C42" s="46">
        <v>-5.8639562157935298E-3</v>
      </c>
      <c r="D42" s="47">
        <f t="shared" si="0"/>
        <v>-6.162500366383418E-3</v>
      </c>
      <c r="E42" s="48">
        <f t="shared" si="1"/>
        <v>3.7976410765675763E-5</v>
      </c>
      <c r="F42" s="48">
        <f t="shared" si="3"/>
        <v>5.1554985029764022E-5</v>
      </c>
      <c r="G42" s="48">
        <f t="shared" si="4"/>
        <v>1.7873490348603889E-4</v>
      </c>
      <c r="H42" s="48">
        <f t="shared" si="2"/>
        <v>3.2896281900346747</v>
      </c>
    </row>
    <row r="43" spans="2:8" x14ac:dyDescent="0.25">
      <c r="B43" s="44">
        <v>45777</v>
      </c>
      <c r="C43" s="46">
        <v>-2.2731614135625699E-2</v>
      </c>
      <c r="D43" s="47">
        <f t="shared" si="0"/>
        <v>-2.3030158286215588E-2</v>
      </c>
      <c r="E43" s="48">
        <f t="shared" si="1"/>
        <v>5.3038819068814455E-4</v>
      </c>
      <c r="F43" s="48">
        <f t="shared" si="3"/>
        <v>3.7976410765675763E-5</v>
      </c>
      <c r="G43" s="48">
        <f t="shared" si="4"/>
        <v>1.7074443965911851E-4</v>
      </c>
      <c r="H43" s="48">
        <f t="shared" si="2"/>
        <v>1.8655689050501285</v>
      </c>
    </row>
    <row r="44" spans="2:8" x14ac:dyDescent="0.25">
      <c r="B44" s="44">
        <v>45776</v>
      </c>
      <c r="C44" s="46">
        <v>-1.0770975056689299E-2</v>
      </c>
      <c r="D44" s="47">
        <f t="shared" si="0"/>
        <v>-1.1069519207279188E-2</v>
      </c>
      <c r="E44" s="48">
        <f t="shared" si="1"/>
        <v>1.2253425548032287E-4</v>
      </c>
      <c r="F44" s="48">
        <f t="shared" si="3"/>
        <v>5.3038819068814455E-4</v>
      </c>
      <c r="G44" s="48">
        <f t="shared" si="4"/>
        <v>2.2985984068190995E-4</v>
      </c>
      <c r="H44" s="48">
        <f t="shared" si="2"/>
        <v>3.003540634974605</v>
      </c>
    </row>
    <row r="45" spans="2:8" x14ac:dyDescent="0.25">
      <c r="B45" s="44">
        <v>45775</v>
      </c>
      <c r="C45" s="46">
        <v>3.0326004548901402E-3</v>
      </c>
      <c r="D45" s="47">
        <f t="shared" si="0"/>
        <v>2.734056304300252E-3</v>
      </c>
      <c r="E45" s="48">
        <f t="shared" si="1"/>
        <v>7.4750638750839521E-6</v>
      </c>
      <c r="F45" s="48">
        <f t="shared" si="3"/>
        <v>1.2253425548032287E-4</v>
      </c>
      <c r="G45" s="48">
        <f t="shared" si="4"/>
        <v>2.1788235340307235E-4</v>
      </c>
      <c r="H45" s="48">
        <f t="shared" si="2"/>
        <v>3.2796852196175612</v>
      </c>
    </row>
    <row r="46" spans="2:8" x14ac:dyDescent="0.25">
      <c r="B46" s="44">
        <v>45772</v>
      </c>
      <c r="C46" s="46">
        <v>1.1697027804410299E-2</v>
      </c>
      <c r="D46" s="47">
        <f t="shared" si="0"/>
        <v>1.139848365382041E-2</v>
      </c>
      <c r="E46" s="48">
        <f t="shared" si="1"/>
        <v>1.299254296064111E-4</v>
      </c>
      <c r="F46" s="48">
        <f t="shared" si="3"/>
        <v>7.4750638750839521E-6</v>
      </c>
      <c r="G46" s="48">
        <f t="shared" si="4"/>
        <v>1.9431506241769783E-4</v>
      </c>
      <c r="H46" s="48">
        <f t="shared" si="2"/>
        <v>3.0197598946228879</v>
      </c>
    </row>
    <row r="47" spans="2:8" x14ac:dyDescent="0.25">
      <c r="B47" s="44">
        <v>45771</v>
      </c>
      <c r="C47" s="46">
        <v>3.0775149067127599E-3</v>
      </c>
      <c r="D47" s="47">
        <f t="shared" si="0"/>
        <v>2.7789707561228713E-3</v>
      </c>
      <c r="E47" s="48">
        <f t="shared" si="1"/>
        <v>7.7226784633861226E-6</v>
      </c>
      <c r="F47" s="48">
        <f t="shared" si="3"/>
        <v>1.299254296064111E-4</v>
      </c>
      <c r="G47" s="48">
        <f t="shared" si="4"/>
        <v>1.9381131822009747E-4</v>
      </c>
      <c r="H47" s="48">
        <f t="shared" si="2"/>
        <v>3.3354510086318108</v>
      </c>
    </row>
    <row r="48" spans="2:8" x14ac:dyDescent="0.25">
      <c r="B48" s="44">
        <v>45770</v>
      </c>
      <c r="C48" s="46">
        <v>2.3134759976866101E-3</v>
      </c>
      <c r="D48" s="47">
        <f t="shared" si="0"/>
        <v>2.0149318470967219E-3</v>
      </c>
      <c r="E48" s="48">
        <f t="shared" si="1"/>
        <v>4.0599503484446076E-6</v>
      </c>
      <c r="F48" s="48">
        <f t="shared" si="3"/>
        <v>7.7226784633861226E-6</v>
      </c>
      <c r="G48" s="48">
        <f t="shared" si="4"/>
        <v>1.7738851163024173E-4</v>
      </c>
      <c r="H48" s="48">
        <f t="shared" si="2"/>
        <v>3.388201924072956</v>
      </c>
    </row>
    <row r="49" spans="2:8" x14ac:dyDescent="0.25">
      <c r="B49" s="44">
        <v>45769</v>
      </c>
      <c r="C49" s="46">
        <v>4.2594385285575796E-3</v>
      </c>
      <c r="D49" s="47">
        <f t="shared" si="0"/>
        <v>3.9608943779676914E-3</v>
      </c>
      <c r="E49" s="48">
        <f t="shared" si="1"/>
        <v>1.5688684273416066E-5</v>
      </c>
      <c r="F49" s="48">
        <f t="shared" si="3"/>
        <v>4.0599503484446076E-6</v>
      </c>
      <c r="G49" s="48">
        <f t="shared" si="4"/>
        <v>1.6533632245480391E-4</v>
      </c>
      <c r="H49" s="48">
        <f t="shared" si="2"/>
        <v>3.3873811271576297</v>
      </c>
    </row>
    <row r="50" spans="2:8" x14ac:dyDescent="0.25">
      <c r="B50" s="44">
        <v>45764</v>
      </c>
      <c r="C50" s="46">
        <v>-5.8049535603717402E-4</v>
      </c>
      <c r="D50" s="47">
        <f t="shared" si="0"/>
        <v>-8.7903950662706243E-4</v>
      </c>
      <c r="E50" s="48">
        <f t="shared" si="1"/>
        <v>7.7271045421114937E-7</v>
      </c>
      <c r="F50" s="48">
        <f t="shared" si="3"/>
        <v>1.5688684273416066E-5</v>
      </c>
      <c r="G50" s="48">
        <f t="shared" si="4"/>
        <v>1.5837403285395233E-4</v>
      </c>
      <c r="H50" s="48">
        <f t="shared" si="2"/>
        <v>3.4538974686069701</v>
      </c>
    </row>
    <row r="51" spans="2:8" x14ac:dyDescent="0.25">
      <c r="B51" s="44">
        <v>45763</v>
      </c>
      <c r="C51" s="46">
        <v>2.11420667852203E-2</v>
      </c>
      <c r="D51" s="47">
        <f t="shared" si="0"/>
        <v>2.084352263463041E-2</v>
      </c>
      <c r="E51" s="48">
        <f t="shared" si="1"/>
        <v>4.3445243582035023E-4</v>
      </c>
      <c r="F51" s="48">
        <f t="shared" si="3"/>
        <v>7.7271045421114937E-7</v>
      </c>
      <c r="G51" s="48">
        <f t="shared" si="4"/>
        <v>1.5150755691652651E-4</v>
      </c>
      <c r="H51" s="48">
        <f t="shared" si="2"/>
        <v>2.0447340888637968</v>
      </c>
    </row>
    <row r="52" spans="2:8" x14ac:dyDescent="0.25">
      <c r="B52" s="44">
        <v>45762</v>
      </c>
      <c r="C52" s="46">
        <v>7.7658303464755198E-3</v>
      </c>
      <c r="D52" s="47">
        <f t="shared" si="0"/>
        <v>7.4672861958856316E-3</v>
      </c>
      <c r="E52" s="48">
        <f t="shared" si="1"/>
        <v>5.5760363131264107E-5</v>
      </c>
      <c r="F52" s="48">
        <f t="shared" si="3"/>
        <v>4.3445243582035023E-4</v>
      </c>
      <c r="G52" s="48">
        <f t="shared" si="4"/>
        <v>2.0369244032461862E-4</v>
      </c>
      <c r="H52" s="48">
        <f t="shared" si="2"/>
        <v>3.1936372263792503</v>
      </c>
    </row>
    <row r="53" spans="2:8" x14ac:dyDescent="0.25">
      <c r="B53" s="44">
        <v>45761</v>
      </c>
      <c r="C53" s="46">
        <v>3.1953149080448003E-2</v>
      </c>
      <c r="D53" s="47">
        <f t="shared" si="0"/>
        <v>3.1654604929858117E-2</v>
      </c>
      <c r="E53" s="48">
        <f t="shared" si="1"/>
        <v>1.0020140132653978E-3</v>
      </c>
      <c r="F53" s="48">
        <f t="shared" si="3"/>
        <v>5.5760363131264107E-5</v>
      </c>
      <c r="G53" s="48">
        <f t="shared" si="4"/>
        <v>1.9066646064212569E-4</v>
      </c>
      <c r="H53" s="48">
        <f t="shared" si="2"/>
        <v>0.73589196968443715</v>
      </c>
    </row>
    <row r="54" spans="2:8" x14ac:dyDescent="0.25">
      <c r="B54" s="44">
        <v>45758</v>
      </c>
      <c r="C54" s="46">
        <v>-1.7166515197415001E-2</v>
      </c>
      <c r="D54" s="47">
        <f t="shared" si="0"/>
        <v>-1.746505934800489E-2</v>
      </c>
      <c r="E54" s="48">
        <f t="shared" si="1"/>
        <v>3.0502829802933303E-4</v>
      </c>
      <c r="F54" s="48">
        <f t="shared" si="3"/>
        <v>1.0020140132653978E-3</v>
      </c>
      <c r="G54" s="48">
        <f t="shared" si="4"/>
        <v>3.0590776820289942E-4</v>
      </c>
      <c r="H54" s="48">
        <f t="shared" si="2"/>
        <v>2.6286123991073214</v>
      </c>
    </row>
    <row r="55" spans="2:8" x14ac:dyDescent="0.25">
      <c r="B55" s="44">
        <v>45757</v>
      </c>
      <c r="C55" s="46">
        <v>2.6111283804787E-2</v>
      </c>
      <c r="D55" s="47">
        <f t="shared" si="0"/>
        <v>2.5812739654197111E-2</v>
      </c>
      <c r="E55" s="48">
        <f t="shared" si="1"/>
        <v>6.6629752845536003E-4</v>
      </c>
      <c r="F55" s="48">
        <f t="shared" si="3"/>
        <v>3.0502829802933303E-4</v>
      </c>
      <c r="G55" s="48">
        <f t="shared" si="4"/>
        <v>2.9545681104697696E-4</v>
      </c>
      <c r="H55" s="48">
        <f t="shared" si="2"/>
        <v>2.0169836240790899</v>
      </c>
    </row>
    <row r="56" spans="2:8" x14ac:dyDescent="0.25">
      <c r="B56" s="44">
        <v>45756</v>
      </c>
      <c r="C56" s="46">
        <v>-4.3508424182358799E-2</v>
      </c>
      <c r="D56" s="47">
        <f t="shared" si="0"/>
        <v>-4.3806968332948684E-2</v>
      </c>
      <c r="E56" s="48">
        <f t="shared" si="1"/>
        <v>1.9190504745239688E-3</v>
      </c>
      <c r="F56" s="48">
        <f t="shared" si="3"/>
        <v>6.6629752845536003E-4</v>
      </c>
      <c r="G56" s="48">
        <f t="shared" si="4"/>
        <v>3.3559533485770954E-4</v>
      </c>
      <c r="H56" s="48">
        <f t="shared" si="2"/>
        <v>0.22169036061106429</v>
      </c>
    </row>
    <row r="57" spans="2:8" x14ac:dyDescent="0.25">
      <c r="B57" s="44">
        <v>45755</v>
      </c>
      <c r="C57" s="46">
        <v>3.18154702724207E-3</v>
      </c>
      <c r="D57" s="47">
        <f t="shared" si="0"/>
        <v>2.8830028766521814E-3</v>
      </c>
      <c r="E57" s="48">
        <f t="shared" si="1"/>
        <v>8.3117055867847533E-6</v>
      </c>
      <c r="F57" s="48">
        <f t="shared" si="3"/>
        <v>1.9190504745239688E-3</v>
      </c>
      <c r="G57" s="48">
        <f t="shared" si="4"/>
        <v>5.2859361563778603E-4</v>
      </c>
      <c r="H57" s="48">
        <f t="shared" si="2"/>
        <v>2.8458446894758263</v>
      </c>
    </row>
    <row r="58" spans="2:8" x14ac:dyDescent="0.25">
      <c r="B58" s="44">
        <v>45754</v>
      </c>
      <c r="C58" s="46">
        <v>-5.2383644243452099E-2</v>
      </c>
      <c r="D58" s="47">
        <f t="shared" si="0"/>
        <v>-5.2682188394041984E-2</v>
      </c>
      <c r="E58" s="48">
        <f t="shared" si="1"/>
        <v>2.7754129739853322E-3</v>
      </c>
      <c r="F58" s="48">
        <f t="shared" si="3"/>
        <v>8.3117055867847533E-6</v>
      </c>
      <c r="G58" s="48">
        <f t="shared" si="4"/>
        <v>4.1333489030819453E-4</v>
      </c>
      <c r="H58" s="48">
        <f t="shared" si="2"/>
        <v>-0.38065407995071698</v>
      </c>
    </row>
    <row r="59" spans="2:8" x14ac:dyDescent="0.25">
      <c r="B59" s="44">
        <v>45751</v>
      </c>
      <c r="C59" s="46">
        <v>-6.2367491166077801E-2</v>
      </c>
      <c r="D59" s="47">
        <f t="shared" si="0"/>
        <v>-6.2666035316667687E-2</v>
      </c>
      <c r="E59" s="48">
        <f t="shared" si="1"/>
        <v>3.9270319823098421E-3</v>
      </c>
      <c r="F59" s="48">
        <f t="shared" si="3"/>
        <v>2.7754129739853322E-3</v>
      </c>
      <c r="G59" s="48">
        <f t="shared" si="4"/>
        <v>6.9596386786136498E-4</v>
      </c>
      <c r="H59" s="48">
        <f t="shared" si="2"/>
        <v>-0.10512225660633909</v>
      </c>
    </row>
    <row r="60" spans="2:8" x14ac:dyDescent="0.25">
      <c r="B60" s="44">
        <v>45750</v>
      </c>
      <c r="C60" s="46">
        <v>-4.7298434606968399E-2</v>
      </c>
      <c r="D60" s="47">
        <f t="shared" si="0"/>
        <v>-4.7596978757558285E-2</v>
      </c>
      <c r="E60" s="48">
        <f t="shared" si="1"/>
        <v>2.2654723868474548E-3</v>
      </c>
      <c r="F60" s="48">
        <f t="shared" si="3"/>
        <v>3.9270319823098421E-3</v>
      </c>
      <c r="G60" s="48">
        <f t="shared" si="4"/>
        <v>1.046509742519252E-3</v>
      </c>
      <c r="H60" s="48">
        <f t="shared" si="2"/>
        <v>1.4298145074065827</v>
      </c>
    </row>
    <row r="61" spans="2:8" x14ac:dyDescent="0.25">
      <c r="B61" s="44">
        <v>45749</v>
      </c>
      <c r="C61" s="46">
        <v>-1.34476382585318E-3</v>
      </c>
      <c r="D61" s="47">
        <f t="shared" si="0"/>
        <v>-1.6433079764430684E-3</v>
      </c>
      <c r="E61" s="48">
        <f t="shared" si="1"/>
        <v>2.7004611054414122E-6</v>
      </c>
      <c r="F61" s="48">
        <f t="shared" si="3"/>
        <v>2.2654723868474548E-3</v>
      </c>
      <c r="G61" s="48">
        <f t="shared" si="4"/>
        <v>1.0750137245284313E-3</v>
      </c>
      <c r="H61" s="48">
        <f t="shared" si="2"/>
        <v>2.4975163796501141</v>
      </c>
    </row>
    <row r="62" spans="2:8" x14ac:dyDescent="0.25">
      <c r="B62" s="44">
        <v>45748</v>
      </c>
      <c r="C62" s="46">
        <v>-2.8494803888701702E-3</v>
      </c>
      <c r="D62" s="47">
        <f t="shared" si="0"/>
        <v>-3.1480245394600584E-3</v>
      </c>
      <c r="E62" s="48">
        <f t="shared" si="1"/>
        <v>9.9100585010427128E-6</v>
      </c>
      <c r="F62" s="48">
        <f t="shared" si="3"/>
        <v>2.7004611054414122E-6</v>
      </c>
      <c r="G62" s="48">
        <f t="shared" si="4"/>
        <v>7.9757421807070863E-4</v>
      </c>
      <c r="H62" s="48">
        <f t="shared" si="2"/>
        <v>2.6418166742533309</v>
      </c>
    </row>
    <row r="63" spans="2:8" x14ac:dyDescent="0.25">
      <c r="B63" s="44">
        <v>45747</v>
      </c>
      <c r="C63" s="46">
        <v>7.6000675561559801E-3</v>
      </c>
      <c r="D63" s="47">
        <f t="shared" si="0"/>
        <v>7.3015234055660919E-3</v>
      </c>
      <c r="E63" s="48">
        <f t="shared" si="1"/>
        <v>5.3312244042029458E-5</v>
      </c>
      <c r="F63" s="48">
        <f t="shared" si="3"/>
        <v>9.9100585010427128E-6</v>
      </c>
      <c r="G63" s="48">
        <f t="shared" si="4"/>
        <v>6.0305377736825461E-4</v>
      </c>
      <c r="H63" s="48">
        <f t="shared" si="2"/>
        <v>2.7436116591146704</v>
      </c>
    </row>
    <row r="64" spans="2:8" x14ac:dyDescent="0.25">
      <c r="B64" s="44">
        <v>45744</v>
      </c>
      <c r="C64" s="46">
        <v>-2.1484052222773099E-2</v>
      </c>
      <c r="D64" s="47">
        <f t="shared" si="0"/>
        <v>-2.1782596373362988E-2</v>
      </c>
      <c r="E64" s="48">
        <f t="shared" si="1"/>
        <v>4.7448150476484636E-4</v>
      </c>
      <c r="F64" s="48">
        <f t="shared" si="3"/>
        <v>5.3312244042029458E-5</v>
      </c>
      <c r="G64" s="48">
        <f t="shared" si="4"/>
        <v>4.7171228708776578E-4</v>
      </c>
      <c r="H64" s="48">
        <f t="shared" si="2"/>
        <v>2.4076968440045521</v>
      </c>
    </row>
    <row r="65" spans="2:8" x14ac:dyDescent="0.25">
      <c r="B65" s="44">
        <v>45743</v>
      </c>
      <c r="C65" s="46">
        <v>1.6553550736633201E-3</v>
      </c>
      <c r="D65" s="47">
        <f t="shared" si="0"/>
        <v>1.3568109230734317E-3</v>
      </c>
      <c r="E65" s="48">
        <f t="shared" si="1"/>
        <v>1.8409358809713778E-6</v>
      </c>
      <c r="F65" s="48">
        <f t="shared" si="3"/>
        <v>4.7448150476484636E-4</v>
      </c>
      <c r="G65" s="48">
        <f t="shared" si="4"/>
        <v>4.3455407414534977E-4</v>
      </c>
      <c r="H65" s="48">
        <f t="shared" si="2"/>
        <v>2.9495383619365838</v>
      </c>
    </row>
    <row r="66" spans="2:8" x14ac:dyDescent="0.25">
      <c r="B66" s="44">
        <v>45742</v>
      </c>
      <c r="C66" s="46">
        <v>1.78601516427969E-2</v>
      </c>
      <c r="D66" s="47">
        <f t="shared" si="0"/>
        <v>1.7561607492207011E-2</v>
      </c>
      <c r="E66" s="48">
        <f t="shared" si="1"/>
        <v>3.0841005771034145E-4</v>
      </c>
      <c r="F66" s="48">
        <f t="shared" si="3"/>
        <v>1.8409358809713778E-6</v>
      </c>
      <c r="G66" s="48">
        <f t="shared" si="4"/>
        <v>3.4622906285134547E-4</v>
      </c>
      <c r="H66" s="48">
        <f t="shared" si="2"/>
        <v>2.6198820363940776</v>
      </c>
    </row>
    <row r="67" spans="2:8" x14ac:dyDescent="0.25">
      <c r="B67" s="44">
        <v>45741</v>
      </c>
      <c r="C67" s="46">
        <v>2.3982056590752299E-2</v>
      </c>
      <c r="D67" s="47">
        <f t="shared" si="0"/>
        <v>2.368351244016241E-2</v>
      </c>
      <c r="E67" s="48">
        <f t="shared" si="1"/>
        <v>5.6090876150332767E-4</v>
      </c>
      <c r="F67" s="48">
        <f t="shared" si="3"/>
        <v>3.0841005771034145E-4</v>
      </c>
      <c r="G67" s="48">
        <f t="shared" si="4"/>
        <v>3.2430959838309129E-4</v>
      </c>
      <c r="H67" s="48">
        <f t="shared" si="2"/>
        <v>2.2331938350386977</v>
      </c>
    </row>
    <row r="68" spans="2:8" x14ac:dyDescent="0.25">
      <c r="B68" s="44">
        <v>45740</v>
      </c>
      <c r="C68" s="46">
        <v>-7.5342465753424296E-3</v>
      </c>
      <c r="D68" s="47">
        <f t="shared" si="0"/>
        <v>-7.8327907259323187E-3</v>
      </c>
      <c r="E68" s="48">
        <f t="shared" si="1"/>
        <v>6.1352610556251341E-5</v>
      </c>
      <c r="F68" s="48">
        <f t="shared" si="3"/>
        <v>5.6090876150332767E-4</v>
      </c>
      <c r="G68" s="48">
        <f t="shared" si="4"/>
        <v>3.4206629870092351E-4</v>
      </c>
      <c r="H68" s="48">
        <f t="shared" si="2"/>
        <v>2.9816350445349187</v>
      </c>
    </row>
    <row r="69" spans="2:8" x14ac:dyDescent="0.25">
      <c r="B69" s="44">
        <v>45737</v>
      </c>
      <c r="C69" s="46">
        <v>-7.9836928826227099E-3</v>
      </c>
      <c r="D69" s="47">
        <f t="shared" si="0"/>
        <v>-8.2822370332125989E-3</v>
      </c>
      <c r="E69" s="48">
        <f t="shared" si="1"/>
        <v>6.8595450274318228E-5</v>
      </c>
      <c r="F69" s="48">
        <f t="shared" si="3"/>
        <v>6.1352610556251341E-5</v>
      </c>
      <c r="G69" s="48">
        <f t="shared" si="4"/>
        <v>2.8889226148870012E-4</v>
      </c>
      <c r="H69" s="48">
        <f t="shared" si="2"/>
        <v>3.0370683265778049</v>
      </c>
    </row>
    <row r="70" spans="2:8" x14ac:dyDescent="0.25">
      <c r="B70" s="44">
        <v>45736</v>
      </c>
      <c r="C70" s="46">
        <v>1.02023465397033E-3</v>
      </c>
      <c r="D70" s="47">
        <f t="shared" si="0"/>
        <v>7.2169050338044159E-4</v>
      </c>
      <c r="E70" s="48">
        <f t="shared" si="1"/>
        <v>5.2083718266951522E-7</v>
      </c>
      <c r="F70" s="48">
        <f t="shared" si="3"/>
        <v>6.8595450274318228E-5</v>
      </c>
      <c r="G70" s="48">
        <f t="shared" si="4"/>
        <v>2.5238113010989783E-4</v>
      </c>
      <c r="H70" s="48">
        <f t="shared" si="2"/>
        <v>3.2223147162426291</v>
      </c>
    </row>
    <row r="71" spans="2:8" x14ac:dyDescent="0.25">
      <c r="B71" s="44">
        <v>45735</v>
      </c>
      <c r="C71" s="46">
        <v>1.4490253579437701E-2</v>
      </c>
      <c r="D71" s="47">
        <f t="shared" si="0"/>
        <v>1.4191709428847812E-2</v>
      </c>
      <c r="E71" s="48">
        <f t="shared" si="1"/>
        <v>2.0140461651284788E-4</v>
      </c>
      <c r="F71" s="48">
        <f t="shared" si="3"/>
        <v>5.2083718266951522E-7</v>
      </c>
      <c r="G71" s="48">
        <f t="shared" si="4"/>
        <v>2.1770659553279671E-4</v>
      </c>
      <c r="H71" s="48">
        <f t="shared" si="2"/>
        <v>2.8346828643449906</v>
      </c>
    </row>
    <row r="72" spans="2:8" x14ac:dyDescent="0.25">
      <c r="B72" s="44">
        <v>45734</v>
      </c>
      <c r="C72" s="46">
        <v>7.2980017376194899E-3</v>
      </c>
      <c r="D72" s="47">
        <f t="shared" si="0"/>
        <v>6.9994575870296017E-3</v>
      </c>
      <c r="E72" s="48">
        <f t="shared" si="1"/>
        <v>4.8992406512626256E-5</v>
      </c>
      <c r="F72" s="48">
        <f t="shared" si="3"/>
        <v>2.0140461651284788E-4</v>
      </c>
      <c r="G72" s="48">
        <f t="shared" si="4"/>
        <v>2.19690168045991E-4</v>
      </c>
      <c r="H72" s="48">
        <f t="shared" si="2"/>
        <v>3.1812042207352458</v>
      </c>
    </row>
    <row r="73" spans="2:8" x14ac:dyDescent="0.25">
      <c r="B73" s="44">
        <v>45733</v>
      </c>
      <c r="C73" s="46">
        <v>1.0436597669159001E-3</v>
      </c>
      <c r="D73" s="47">
        <f t="shared" si="0"/>
        <v>7.4511561632601168E-4</v>
      </c>
      <c r="E73" s="48">
        <f t="shared" si="1"/>
        <v>5.551972816928922E-7</v>
      </c>
      <c r="F73" s="48">
        <f t="shared" si="3"/>
        <v>4.8992406512626256E-5</v>
      </c>
      <c r="G73" s="48">
        <f t="shared" si="4"/>
        <v>2.010476785918569E-4</v>
      </c>
      <c r="H73" s="48">
        <f t="shared" si="2"/>
        <v>3.3356649421106379</v>
      </c>
    </row>
    <row r="74" spans="2:8" x14ac:dyDescent="0.25">
      <c r="B74" s="44">
        <v>45730</v>
      </c>
      <c r="C74" s="46">
        <v>5.42147604057367E-3</v>
      </c>
      <c r="D74" s="47">
        <f t="shared" si="0"/>
        <v>5.1229318899837818E-3</v>
      </c>
      <c r="E74" s="48">
        <f t="shared" si="1"/>
        <v>2.6244431149412804E-5</v>
      </c>
      <c r="F74" s="48">
        <f t="shared" si="3"/>
        <v>5.551972816928922E-7</v>
      </c>
      <c r="G74" s="48">
        <f t="shared" si="4"/>
        <v>1.8154442721069104E-4</v>
      </c>
      <c r="H74" s="48">
        <f t="shared" si="2"/>
        <v>3.3157855292947889</v>
      </c>
    </row>
    <row r="75" spans="2:8" x14ac:dyDescent="0.25">
      <c r="B75" s="44">
        <v>45729</v>
      </c>
      <c r="C75" s="46">
        <v>9.7121666960974205E-3</v>
      </c>
      <c r="D75" s="47">
        <f t="shared" si="0"/>
        <v>9.4136225455075315E-3</v>
      </c>
      <c r="E75" s="48">
        <f t="shared" si="1"/>
        <v>8.8616289429287699E-5</v>
      </c>
      <c r="F75" s="48">
        <f t="shared" si="3"/>
        <v>2.6244431149412804E-5</v>
      </c>
      <c r="G75" s="48">
        <f t="shared" si="4"/>
        <v>1.7118128749080746E-4</v>
      </c>
      <c r="H75" s="48">
        <f t="shared" si="2"/>
        <v>3.1586176199477238</v>
      </c>
    </row>
    <row r="76" spans="2:8" x14ac:dyDescent="0.25">
      <c r="B76" s="44">
        <v>45728</v>
      </c>
      <c r="C76" s="46">
        <v>8.7281795511222303E-3</v>
      </c>
      <c r="D76" s="47">
        <f t="shared" si="0"/>
        <v>8.4296354005323412E-3</v>
      </c>
      <c r="E76" s="48">
        <f t="shared" si="1"/>
        <v>7.1058752985908051E-5</v>
      </c>
      <c r="F76" s="48">
        <f t="shared" si="3"/>
        <v>8.8616289429287699E-5</v>
      </c>
      <c r="G76" s="48">
        <f t="shared" si="4"/>
        <v>1.7208099576617329E-4</v>
      </c>
      <c r="H76" s="48">
        <f t="shared" si="2"/>
        <v>3.2083651949537084</v>
      </c>
    </row>
    <row r="77" spans="2:8" x14ac:dyDescent="0.25">
      <c r="B77" s="44">
        <v>45727</v>
      </c>
      <c r="C77" s="46">
        <v>-4.6099290780141503E-3</v>
      </c>
      <c r="D77" s="47">
        <f t="shared" si="0"/>
        <v>-4.9084732286040385E-3</v>
      </c>
      <c r="E77" s="48">
        <f t="shared" si="1"/>
        <v>2.4093109435922555E-5</v>
      </c>
      <c r="F77" s="48">
        <f t="shared" si="3"/>
        <v>7.1058752985908051E-5</v>
      </c>
      <c r="G77" s="48">
        <f t="shared" si="4"/>
        <v>1.7040631760460197E-4</v>
      </c>
      <c r="H77" s="48">
        <f t="shared" si="2"/>
        <v>3.3490307786590234</v>
      </c>
    </row>
    <row r="78" spans="2:8" x14ac:dyDescent="0.25">
      <c r="B78" s="44">
        <v>45726</v>
      </c>
      <c r="C78" s="46">
        <v>-2.4761230986912E-3</v>
      </c>
      <c r="D78" s="47">
        <f t="shared" si="0"/>
        <v>-2.7746672492810886E-3</v>
      </c>
      <c r="E78" s="48">
        <f t="shared" si="1"/>
        <v>7.6987783442330832E-6</v>
      </c>
      <c r="F78" s="48">
        <f t="shared" si="3"/>
        <v>2.4093109435922555E-5</v>
      </c>
      <c r="G78" s="48">
        <f t="shared" si="4"/>
        <v>1.6305112909972797E-4</v>
      </c>
      <c r="H78" s="48">
        <f t="shared" si="2"/>
        <v>3.4181763531467766</v>
      </c>
    </row>
    <row r="79" spans="2:8" x14ac:dyDescent="0.25">
      <c r="B79" s="44">
        <v>45723</v>
      </c>
      <c r="C79" s="46">
        <v>3.9062499999999801E-3</v>
      </c>
      <c r="D79" s="47">
        <f t="shared" si="0"/>
        <v>3.6077058494100919E-3</v>
      </c>
      <c r="E79" s="48">
        <f t="shared" si="1"/>
        <v>1.3015541495867792E-5</v>
      </c>
      <c r="F79" s="48">
        <f t="shared" si="3"/>
        <v>7.6987783442330832E-6</v>
      </c>
      <c r="G79" s="48">
        <f t="shared" si="4"/>
        <v>1.5571345588719475E-4</v>
      </c>
      <c r="H79" s="48">
        <f t="shared" si="2"/>
        <v>3.4230147514080644</v>
      </c>
    </row>
    <row r="80" spans="2:8" x14ac:dyDescent="0.25">
      <c r="B80" s="44">
        <v>45722</v>
      </c>
      <c r="C80" s="46">
        <v>6.0735977134691596E-3</v>
      </c>
      <c r="D80" s="47">
        <f t="shared" ref="D80:D143" si="5">C80-$C$6</f>
        <v>5.7750535628792714E-3</v>
      </c>
      <c r="E80" s="48">
        <f t="shared" si="1"/>
        <v>3.3351243654124566E-5</v>
      </c>
      <c r="F80" s="48">
        <f t="shared" si="3"/>
        <v>1.3015541495867792E-5</v>
      </c>
      <c r="G80" s="48">
        <f t="shared" si="4"/>
        <v>1.5124281824417749E-4</v>
      </c>
      <c r="H80" s="48">
        <f t="shared" si="2"/>
        <v>3.3691161587781084</v>
      </c>
    </row>
    <row r="81" spans="2:8" x14ac:dyDescent="0.25">
      <c r="B81" s="44">
        <v>45721</v>
      </c>
      <c r="C81" s="46">
        <v>-1.1128775834658201E-2</v>
      </c>
      <c r="D81" s="47">
        <f t="shared" si="5"/>
        <v>-1.142731998524809E-2</v>
      </c>
      <c r="E81" s="48">
        <f t="shared" ref="E81:E144" si="6">D81^2</f>
        <v>1.3058364204525041E-4</v>
      </c>
      <c r="F81" s="48">
        <f t="shared" si="3"/>
        <v>3.3351243654124566E-5</v>
      </c>
      <c r="G81" s="48">
        <f t="shared" si="4"/>
        <v>1.5076690744655544E-4</v>
      </c>
      <c r="H81" s="48">
        <f t="shared" ref="H81:H144" si="7">LN(1/SQRT(2*PI()*G81)*EXP(-E81/(2*G81)))</f>
        <v>3.0478845833362773</v>
      </c>
    </row>
    <row r="82" spans="2:8" x14ac:dyDescent="0.25">
      <c r="B82" s="44">
        <v>45720</v>
      </c>
      <c r="C82" s="46">
        <v>-2.6817947395564801E-2</v>
      </c>
      <c r="D82" s="47">
        <f t="shared" si="5"/>
        <v>-2.711649154615469E-2</v>
      </c>
      <c r="E82" s="48">
        <f t="shared" si="6"/>
        <v>7.3530411377267877E-4</v>
      </c>
      <c r="F82" s="48">
        <f t="shared" ref="F82:F145" si="8">E81</f>
        <v>1.3058364204525041E-4</v>
      </c>
      <c r="G82" s="48">
        <f t="shared" ref="G82:G145" si="9">$C$7+$C$8*F82+$C$9*G81</f>
        <v>1.6321626309433499E-4</v>
      </c>
      <c r="H82" s="48">
        <f t="shared" si="7"/>
        <v>1.1887332140429734</v>
      </c>
    </row>
    <row r="83" spans="2:8" x14ac:dyDescent="0.25">
      <c r="B83" s="44">
        <v>45719</v>
      </c>
      <c r="C83" s="46">
        <v>6.7497403946002203E-3</v>
      </c>
      <c r="D83" s="47">
        <f t="shared" si="5"/>
        <v>6.4511962440103321E-3</v>
      </c>
      <c r="E83" s="48">
        <f t="shared" si="6"/>
        <v>4.1617932978733019E-5</v>
      </c>
      <c r="F83" s="48">
        <f t="shared" si="8"/>
        <v>7.3530411377267877E-4</v>
      </c>
      <c r="G83" s="48">
        <f t="shared" si="9"/>
        <v>2.5149939128383712E-4</v>
      </c>
      <c r="H83" s="48">
        <f t="shared" si="7"/>
        <v>3.142356831540901</v>
      </c>
    </row>
    <row r="84" spans="2:8" x14ac:dyDescent="0.25">
      <c r="B84" s="44">
        <v>45716</v>
      </c>
      <c r="C84" s="46">
        <v>-6.9180214458663405E-4</v>
      </c>
      <c r="D84" s="47">
        <f t="shared" si="5"/>
        <v>-9.9034629517652257E-4</v>
      </c>
      <c r="E84" s="48">
        <f t="shared" si="6"/>
        <v>9.8078578436986402E-7</v>
      </c>
      <c r="F84" s="48">
        <f t="shared" si="8"/>
        <v>4.1617932978733019E-5</v>
      </c>
      <c r="G84" s="48">
        <f t="shared" si="9"/>
        <v>2.2248904598686176E-4</v>
      </c>
      <c r="H84" s="48">
        <f t="shared" si="7"/>
        <v>3.2841736898292981</v>
      </c>
    </row>
    <row r="85" spans="2:8" x14ac:dyDescent="0.25">
      <c r="B85" s="44">
        <v>45715</v>
      </c>
      <c r="C85" s="46">
        <v>1.03878116343494E-3</v>
      </c>
      <c r="D85" s="47">
        <f t="shared" si="5"/>
        <v>7.4023701284505155E-4</v>
      </c>
      <c r="E85" s="48">
        <f t="shared" si="6"/>
        <v>5.4795083518576506E-7</v>
      </c>
      <c r="F85" s="48">
        <f t="shared" si="8"/>
        <v>9.8078578436986402E-7</v>
      </c>
      <c r="G85" s="48">
        <f t="shared" si="9"/>
        <v>1.9670677725902821E-4</v>
      </c>
      <c r="H85" s="48">
        <f t="shared" si="7"/>
        <v>3.3465668447002512</v>
      </c>
    </row>
    <row r="86" spans="2:8" x14ac:dyDescent="0.25">
      <c r="B86" s="44">
        <v>45714</v>
      </c>
      <c r="C86" s="46">
        <v>5.0461110144422996E-3</v>
      </c>
      <c r="D86" s="47">
        <f t="shared" si="5"/>
        <v>4.7475668638524114E-3</v>
      </c>
      <c r="E86" s="48">
        <f t="shared" si="6"/>
        <v>2.2539391126749422E-5</v>
      </c>
      <c r="F86" s="48">
        <f t="shared" si="8"/>
        <v>5.4795083518576506E-7</v>
      </c>
      <c r="G86" s="48">
        <f t="shared" si="9"/>
        <v>1.7848511749622681E-4</v>
      </c>
      <c r="H86" s="48">
        <f t="shared" si="7"/>
        <v>3.3334233208277775</v>
      </c>
    </row>
    <row r="87" spans="2:8" x14ac:dyDescent="0.25">
      <c r="B87" s="44">
        <v>45713</v>
      </c>
      <c r="C87" s="46">
        <v>-1.01619014812264E-2</v>
      </c>
      <c r="D87" s="47">
        <f t="shared" si="5"/>
        <v>-1.0460445631816289E-2</v>
      </c>
      <c r="E87" s="48">
        <f t="shared" si="6"/>
        <v>1.0942092281618448E-4</v>
      </c>
      <c r="F87" s="48">
        <f t="shared" si="8"/>
        <v>2.2539391126749422E-5</v>
      </c>
      <c r="G87" s="48">
        <f t="shared" si="9"/>
        <v>1.6853870929409577E-4</v>
      </c>
      <c r="H87" s="48">
        <f t="shared" si="7"/>
        <v>3.1006174278355689</v>
      </c>
    </row>
    <row r="88" spans="2:8" x14ac:dyDescent="0.25">
      <c r="B88" s="44">
        <v>45712</v>
      </c>
      <c r="C88" s="46">
        <v>-1.03234686854775E-3</v>
      </c>
      <c r="D88" s="47">
        <f t="shared" si="5"/>
        <v>-1.3308910191376384E-3</v>
      </c>
      <c r="E88" s="48">
        <f t="shared" si="6"/>
        <v>1.7712709048212217E-6</v>
      </c>
      <c r="F88" s="48">
        <f t="shared" si="8"/>
        <v>1.0942092281618448E-4</v>
      </c>
      <c r="G88" s="48">
        <f t="shared" si="9"/>
        <v>1.7295469135445362E-4</v>
      </c>
      <c r="H88" s="48">
        <f t="shared" si="7"/>
        <v>3.4071812943612425</v>
      </c>
    </row>
    <row r="89" spans="2:8" x14ac:dyDescent="0.25">
      <c r="B89" s="44">
        <v>45709</v>
      </c>
      <c r="C89" s="46">
        <v>-1.1900714042842601E-2</v>
      </c>
      <c r="D89" s="47">
        <f t="shared" si="5"/>
        <v>-1.219925819343249E-2</v>
      </c>
      <c r="E89" s="48">
        <f t="shared" si="6"/>
        <v>1.4882190047002972E-4</v>
      </c>
      <c r="F89" s="48">
        <f t="shared" si="8"/>
        <v>1.7712709048212217E-6</v>
      </c>
      <c r="G89" s="48">
        <f t="shared" si="9"/>
        <v>1.6191157175349821E-4</v>
      </c>
      <c r="H89" s="48">
        <f t="shared" si="7"/>
        <v>2.9857138640152456</v>
      </c>
    </row>
    <row r="90" spans="2:8" x14ac:dyDescent="0.25">
      <c r="B90" s="44">
        <v>45708</v>
      </c>
      <c r="C90" s="46">
        <v>1.8736160790325199E-3</v>
      </c>
      <c r="D90" s="47">
        <f t="shared" si="5"/>
        <v>1.5750719284426315E-3</v>
      </c>
      <c r="E90" s="48">
        <f t="shared" si="6"/>
        <v>2.48085157976799E-6</v>
      </c>
      <c r="F90" s="48">
        <f t="shared" si="8"/>
        <v>1.4882190047002972E-4</v>
      </c>
      <c r="G90" s="48">
        <f t="shared" si="9"/>
        <v>1.7346623936030983E-4</v>
      </c>
      <c r="H90" s="48">
        <f t="shared" si="7"/>
        <v>3.4036744288290479</v>
      </c>
    </row>
    <row r="91" spans="2:8" x14ac:dyDescent="0.25">
      <c r="B91" s="44">
        <v>45707</v>
      </c>
      <c r="C91" s="46">
        <v>-6.43086816720262E-3</v>
      </c>
      <c r="D91" s="47">
        <f t="shared" si="5"/>
        <v>-6.7294123177925082E-3</v>
      </c>
      <c r="E91" s="48">
        <f t="shared" si="6"/>
        <v>4.5284990142857538E-5</v>
      </c>
      <c r="F91" s="48">
        <f t="shared" si="8"/>
        <v>2.48085157976799E-6</v>
      </c>
      <c r="G91" s="48">
        <f t="shared" si="9"/>
        <v>1.6236527954919413E-4</v>
      </c>
      <c r="H91" s="48">
        <f t="shared" si="7"/>
        <v>3.3044383958464763</v>
      </c>
    </row>
    <row r="92" spans="2:8" x14ac:dyDescent="0.25">
      <c r="B92" s="44">
        <v>45706</v>
      </c>
      <c r="C92" s="46">
        <v>3.22580645161299E-3</v>
      </c>
      <c r="D92" s="47">
        <f t="shared" si="5"/>
        <v>2.9272623010231013E-3</v>
      </c>
      <c r="E92" s="48">
        <f t="shared" si="6"/>
        <v>8.5688645789910619E-6</v>
      </c>
      <c r="F92" s="48">
        <f t="shared" si="8"/>
        <v>4.5284990142857538E-5</v>
      </c>
      <c r="G92" s="48">
        <f t="shared" si="9"/>
        <v>1.601722884664347E-4</v>
      </c>
      <c r="H92" s="48">
        <f t="shared" si="7"/>
        <v>3.4239428278537023</v>
      </c>
    </row>
    <row r="93" spans="2:8" x14ac:dyDescent="0.25">
      <c r="B93" s="44">
        <v>45705</v>
      </c>
      <c r="C93" s="46">
        <v>3.3967391304341098E-4</v>
      </c>
      <c r="D93" s="47">
        <f t="shared" si="5"/>
        <v>4.1129762453522565E-5</v>
      </c>
      <c r="E93" s="48">
        <f t="shared" si="6"/>
        <v>1.6916573594831945E-9</v>
      </c>
      <c r="F93" s="48">
        <f t="shared" si="8"/>
        <v>8.5688645789910619E-6</v>
      </c>
      <c r="G93" s="48">
        <f t="shared" si="9"/>
        <v>1.5379958915135968E-4</v>
      </c>
      <c r="H93" s="48">
        <f t="shared" si="7"/>
        <v>3.4709860533512851</v>
      </c>
    </row>
    <row r="94" spans="2:8" x14ac:dyDescent="0.25">
      <c r="B94" s="44">
        <v>45702</v>
      </c>
      <c r="C94" s="46">
        <v>3.0664395229982899E-3</v>
      </c>
      <c r="D94" s="47">
        <f t="shared" si="5"/>
        <v>2.7678953724084012E-3</v>
      </c>
      <c r="E94" s="48">
        <f t="shared" si="6"/>
        <v>7.6612447925998428E-6</v>
      </c>
      <c r="F94" s="48">
        <f t="shared" si="8"/>
        <v>1.6916573594831945E-9</v>
      </c>
      <c r="G94" s="48">
        <f t="shared" si="9"/>
        <v>1.4818328124583513E-4</v>
      </c>
      <c r="H94" s="48">
        <f t="shared" si="7"/>
        <v>3.4637412278282524</v>
      </c>
    </row>
    <row r="95" spans="2:8" x14ac:dyDescent="0.25">
      <c r="B95" s="44">
        <v>45701</v>
      </c>
      <c r="C95" s="46">
        <v>-5.2533468903574803E-3</v>
      </c>
      <c r="D95" s="47">
        <f t="shared" si="5"/>
        <v>-5.5518910409473685E-3</v>
      </c>
      <c r="E95" s="48">
        <f t="shared" si="6"/>
        <v>3.0823494130551654E-5</v>
      </c>
      <c r="F95" s="48">
        <f t="shared" si="8"/>
        <v>7.6612447925998428E-6</v>
      </c>
      <c r="G95" s="48">
        <f t="shared" si="9"/>
        <v>1.4523346460835584E-4</v>
      </c>
      <c r="H95" s="48">
        <f t="shared" si="7"/>
        <v>3.3935284199539586</v>
      </c>
    </row>
    <row r="96" spans="2:8" x14ac:dyDescent="0.25">
      <c r="B96" s="44">
        <v>45700</v>
      </c>
      <c r="C96" s="46">
        <v>2.5484199796126199E-3</v>
      </c>
      <c r="D96" s="47">
        <f t="shared" si="5"/>
        <v>2.2498758290227317E-3</v>
      </c>
      <c r="E96" s="48">
        <f t="shared" si="6"/>
        <v>5.061941246020724E-6</v>
      </c>
      <c r="F96" s="48">
        <f t="shared" si="8"/>
        <v>3.0823494130551654E-5</v>
      </c>
      <c r="G96" s="48">
        <f t="shared" si="9"/>
        <v>1.4620068957261581E-4</v>
      </c>
      <c r="H96" s="48">
        <f t="shared" si="7"/>
        <v>3.4790149948905773</v>
      </c>
    </row>
    <row r="97" spans="2:8" x14ac:dyDescent="0.25">
      <c r="B97" s="44">
        <v>45699</v>
      </c>
      <c r="C97" s="46">
        <v>4.0941658137154903E-3</v>
      </c>
      <c r="D97" s="47">
        <f t="shared" si="5"/>
        <v>3.7956216631256021E-3</v>
      </c>
      <c r="E97" s="48">
        <f t="shared" si="6"/>
        <v>1.4406743809588361E-5</v>
      </c>
      <c r="F97" s="48">
        <f t="shared" si="8"/>
        <v>5.061941246020724E-6</v>
      </c>
      <c r="G97" s="48">
        <f t="shared" si="9"/>
        <v>1.4349487025019234E-4</v>
      </c>
      <c r="H97" s="48">
        <f t="shared" si="7"/>
        <v>3.4554675940663886</v>
      </c>
    </row>
    <row r="98" spans="2:8" x14ac:dyDescent="0.25">
      <c r="B98" s="44">
        <v>45698</v>
      </c>
      <c r="C98" s="46">
        <v>-4.4157608695653003E-3</v>
      </c>
      <c r="D98" s="47">
        <f t="shared" si="5"/>
        <v>-4.7143050201551885E-3</v>
      </c>
      <c r="E98" s="48">
        <f t="shared" si="6"/>
        <v>2.2224671823060412E-5</v>
      </c>
      <c r="F98" s="48">
        <f t="shared" si="8"/>
        <v>1.4406743809588361E-5</v>
      </c>
      <c r="G98" s="48">
        <f t="shared" si="9"/>
        <v>1.4281720745575879E-4</v>
      </c>
      <c r="H98" s="48">
        <f t="shared" si="7"/>
        <v>3.4302258717939513</v>
      </c>
    </row>
    <row r="99" spans="2:8" x14ac:dyDescent="0.25">
      <c r="B99" s="44">
        <v>45695</v>
      </c>
      <c r="C99" s="46">
        <v>4.6067224023204796E-3</v>
      </c>
      <c r="D99" s="47">
        <f t="shared" si="5"/>
        <v>4.3081782517305914E-3</v>
      </c>
      <c r="E99" s="48">
        <f t="shared" si="6"/>
        <v>1.8560399848684455E-5</v>
      </c>
      <c r="F99" s="48">
        <f t="shared" si="8"/>
        <v>2.2224671823060412E-5</v>
      </c>
      <c r="G99" s="48">
        <f t="shared" si="9"/>
        <v>1.4336770865801385E-4</v>
      </c>
      <c r="H99" s="48">
        <f t="shared" si="7"/>
        <v>3.4413803294240899</v>
      </c>
    </row>
    <row r="100" spans="2:8" x14ac:dyDescent="0.25">
      <c r="B100" s="44">
        <v>45694</v>
      </c>
      <c r="C100" s="46">
        <v>1.03430443027065E-2</v>
      </c>
      <c r="D100" s="47">
        <f t="shared" si="5"/>
        <v>1.0044500152116611E-2</v>
      </c>
      <c r="E100" s="48">
        <f t="shared" si="6"/>
        <v>1.0089198330587061E-4</v>
      </c>
      <c r="F100" s="48">
        <f t="shared" si="8"/>
        <v>1.8560399848684455E-5</v>
      </c>
      <c r="G100" s="48">
        <f t="shared" si="9"/>
        <v>1.4327376226063135E-4</v>
      </c>
      <c r="H100" s="48">
        <f t="shared" si="7"/>
        <v>3.1543430210545549</v>
      </c>
    </row>
    <row r="101" spans="2:8" x14ac:dyDescent="0.25">
      <c r="B101" s="44">
        <v>45693</v>
      </c>
      <c r="C101" s="46">
        <v>1.7362329007365701E-2</v>
      </c>
      <c r="D101" s="47">
        <f t="shared" si="5"/>
        <v>1.7063784856775812E-2</v>
      </c>
      <c r="E101" s="48">
        <f t="shared" si="6"/>
        <v>2.9117275363833151E-4</v>
      </c>
      <c r="F101" s="48">
        <f t="shared" si="8"/>
        <v>1.0089198330587061E-4</v>
      </c>
      <c r="G101" s="48">
        <f t="shared" si="9"/>
        <v>1.5403298679760995E-4</v>
      </c>
      <c r="H101" s="48">
        <f t="shared" si="7"/>
        <v>2.5250697268405515</v>
      </c>
    </row>
    <row r="102" spans="2:8" x14ac:dyDescent="0.25">
      <c r="B102" s="44">
        <v>45692</v>
      </c>
      <c r="C102" s="46">
        <v>1.8760050026800101E-2</v>
      </c>
      <c r="D102" s="47">
        <f t="shared" si="5"/>
        <v>1.8461505876210212E-2</v>
      </c>
      <c r="E102" s="48">
        <f t="shared" si="6"/>
        <v>3.4082719921734415E-4</v>
      </c>
      <c r="F102" s="48">
        <f t="shared" si="8"/>
        <v>2.9117275363833151E-4</v>
      </c>
      <c r="G102" s="48">
        <f t="shared" si="9"/>
        <v>1.8663250882987943E-4</v>
      </c>
      <c r="H102" s="48">
        <f t="shared" si="7"/>
        <v>2.4611489167363776</v>
      </c>
    </row>
    <row r="103" spans="2:8" x14ac:dyDescent="0.25">
      <c r="B103" s="44">
        <v>45691</v>
      </c>
      <c r="C103" s="46">
        <v>-7.4481291009044501E-3</v>
      </c>
      <c r="D103" s="47">
        <f t="shared" si="5"/>
        <v>-7.7466732514943383E-3</v>
      </c>
      <c r="E103" s="48">
        <f t="shared" si="6"/>
        <v>6.0010946465417863E-5</v>
      </c>
      <c r="F103" s="48">
        <f t="shared" si="8"/>
        <v>3.4082719921734415E-4</v>
      </c>
      <c r="G103" s="48">
        <f t="shared" si="9"/>
        <v>2.1612915573529704E-4</v>
      </c>
      <c r="H103" s="48">
        <f t="shared" si="7"/>
        <v>3.1620474449285365</v>
      </c>
    </row>
    <row r="104" spans="2:8" x14ac:dyDescent="0.25">
      <c r="B104" s="44">
        <v>45688</v>
      </c>
      <c r="C104" s="46">
        <v>4.0954415954416699E-3</v>
      </c>
      <c r="D104" s="47">
        <f t="shared" si="5"/>
        <v>3.7968974448517817E-3</v>
      </c>
      <c r="E104" s="48">
        <f t="shared" si="6"/>
        <v>1.4416430206721989E-5</v>
      </c>
      <c r="F104" s="48">
        <f t="shared" si="8"/>
        <v>6.0010946465417863E-5</v>
      </c>
      <c r="G104" s="48">
        <f t="shared" si="9"/>
        <v>1.999875668160921E-4</v>
      </c>
      <c r="H104" s="48">
        <f t="shared" si="7"/>
        <v>3.3036458302467073</v>
      </c>
    </row>
    <row r="105" spans="2:8" x14ac:dyDescent="0.25">
      <c r="B105" s="44">
        <v>45687</v>
      </c>
      <c r="C105" s="46">
        <v>6.4516129032258004E-3</v>
      </c>
      <c r="D105" s="47">
        <f t="shared" si="5"/>
        <v>6.1530687526359122E-3</v>
      </c>
      <c r="E105" s="48">
        <f t="shared" si="6"/>
        <v>3.7860255074664461E-5</v>
      </c>
      <c r="F105" s="48">
        <f t="shared" si="8"/>
        <v>1.4416430206721989E-5</v>
      </c>
      <c r="G105" s="48">
        <f t="shared" si="9"/>
        <v>1.8262008349559885E-4</v>
      </c>
      <c r="H105" s="48">
        <f t="shared" si="7"/>
        <v>3.2814542517982401</v>
      </c>
    </row>
    <row r="106" spans="2:8" x14ac:dyDescent="0.25">
      <c r="B106" s="44">
        <v>45686</v>
      </c>
      <c r="C106" s="46">
        <v>8.9686098654703404E-4</v>
      </c>
      <c r="D106" s="47">
        <f t="shared" si="5"/>
        <v>5.9831683595714562E-4</v>
      </c>
      <c r="E106" s="48">
        <f t="shared" si="6"/>
        <v>3.5798303618976993E-7</v>
      </c>
      <c r="F106" s="48">
        <f t="shared" si="8"/>
        <v>3.7860255074664461E-5</v>
      </c>
      <c r="G106" s="48">
        <f t="shared" si="9"/>
        <v>1.7346644795421067E-4</v>
      </c>
      <c r="H106" s="48">
        <f t="shared" si="7"/>
        <v>3.4097927962650001</v>
      </c>
    </row>
    <row r="107" spans="2:8" x14ac:dyDescent="0.25">
      <c r="B107" s="44">
        <v>45685</v>
      </c>
      <c r="C107" s="46">
        <v>1.07739270964271E-3</v>
      </c>
      <c r="D107" s="47">
        <f t="shared" si="5"/>
        <v>7.7884855905282157E-4</v>
      </c>
      <c r="E107" s="48">
        <f t="shared" si="6"/>
        <v>6.0660507793865643E-7</v>
      </c>
      <c r="F107" s="48">
        <f t="shared" si="8"/>
        <v>3.5798303618976993E-7</v>
      </c>
      <c r="G107" s="48">
        <f t="shared" si="9"/>
        <v>1.6208629996462267E-4</v>
      </c>
      <c r="H107" s="48">
        <f t="shared" si="7"/>
        <v>3.4428810501119846</v>
      </c>
    </row>
    <row r="108" spans="2:8" x14ac:dyDescent="0.25">
      <c r="B108" s="44">
        <v>45684</v>
      </c>
      <c r="C108" s="46">
        <v>-2.6862464183382102E-3</v>
      </c>
      <c r="D108" s="47">
        <f t="shared" si="5"/>
        <v>-2.9847905689280984E-3</v>
      </c>
      <c r="E108" s="48">
        <f t="shared" si="6"/>
        <v>8.9089747403621218E-6</v>
      </c>
      <c r="F108" s="48">
        <f t="shared" si="8"/>
        <v>6.0660507793865643E-7</v>
      </c>
      <c r="G108" s="48">
        <f t="shared" si="9"/>
        <v>1.5410117276734749E-4</v>
      </c>
      <c r="H108" s="48">
        <f t="shared" si="7"/>
        <v>3.4411058171756577</v>
      </c>
    </row>
    <row r="109" spans="2:8" x14ac:dyDescent="0.25">
      <c r="B109" s="44">
        <v>45681</v>
      </c>
      <c r="C109" s="46">
        <v>-5.3437833986461902E-3</v>
      </c>
      <c r="D109" s="47">
        <f t="shared" si="5"/>
        <v>-5.6423275492360784E-3</v>
      </c>
      <c r="E109" s="48">
        <f t="shared" si="6"/>
        <v>3.1835860172868408E-5</v>
      </c>
      <c r="F109" s="48">
        <f t="shared" si="8"/>
        <v>8.9089747403621218E-6</v>
      </c>
      <c r="G109" s="48">
        <f t="shared" si="9"/>
        <v>1.4956693929492196E-4</v>
      </c>
      <c r="H109" s="48">
        <f t="shared" si="7"/>
        <v>3.3785179265635903</v>
      </c>
    </row>
    <row r="110" spans="2:8" x14ac:dyDescent="0.25">
      <c r="B110" s="44">
        <v>45680</v>
      </c>
      <c r="C110" s="46">
        <v>-4.2568286626463604E-3</v>
      </c>
      <c r="D110" s="47">
        <f t="shared" si="5"/>
        <v>-4.5553728132362485E-3</v>
      </c>
      <c r="E110" s="48">
        <f t="shared" si="6"/>
        <v>2.0751421467571935E-5</v>
      </c>
      <c r="F110" s="48">
        <f t="shared" si="8"/>
        <v>3.1835860172868408E-5</v>
      </c>
      <c r="G110" s="48">
        <f t="shared" si="9"/>
        <v>1.4938692559412144E-4</v>
      </c>
      <c r="H110" s="48">
        <f t="shared" si="7"/>
        <v>3.4160915877995532</v>
      </c>
    </row>
    <row r="111" spans="2:8" x14ac:dyDescent="0.25">
      <c r="B111" s="44">
        <v>45679</v>
      </c>
      <c r="C111" s="46">
        <v>-4.5903954802259499E-3</v>
      </c>
      <c r="D111" s="47">
        <f t="shared" si="5"/>
        <v>-4.8889396308158381E-3</v>
      </c>
      <c r="E111" s="48">
        <f t="shared" si="6"/>
        <v>2.3901730713761702E-5</v>
      </c>
      <c r="F111" s="48">
        <f t="shared" si="8"/>
        <v>2.0751421467571935E-5</v>
      </c>
      <c r="G111" s="48">
        <f t="shared" si="9"/>
        <v>1.4780265441034378E-4</v>
      </c>
      <c r="H111" s="48">
        <f t="shared" si="7"/>
        <v>3.4100208557103535</v>
      </c>
    </row>
    <row r="112" spans="2:8" x14ac:dyDescent="0.25">
      <c r="B112" s="44">
        <v>45678</v>
      </c>
      <c r="C112" s="46">
        <v>-9.2705964666783495E-3</v>
      </c>
      <c r="D112" s="47">
        <f t="shared" si="5"/>
        <v>-9.5691406172682385E-3</v>
      </c>
      <c r="E112" s="48">
        <f t="shared" si="6"/>
        <v>9.1568452153052766E-5</v>
      </c>
      <c r="F112" s="48">
        <f t="shared" si="8"/>
        <v>2.3901730713761702E-5</v>
      </c>
      <c r="G112" s="48">
        <f t="shared" si="9"/>
        <v>1.4710068547564911E-4</v>
      </c>
      <c r="H112" s="48">
        <f t="shared" si="7"/>
        <v>3.1820139638345792</v>
      </c>
    </row>
    <row r="113" spans="2:8" x14ac:dyDescent="0.25">
      <c r="B113" s="44">
        <v>45677</v>
      </c>
      <c r="C113" s="46">
        <v>-5.2201148425264901E-3</v>
      </c>
      <c r="D113" s="47">
        <f t="shared" si="5"/>
        <v>-5.5186589931163783E-3</v>
      </c>
      <c r="E113" s="48">
        <f t="shared" si="6"/>
        <v>3.0455597082304279E-5</v>
      </c>
      <c r="F113" s="48">
        <f t="shared" si="8"/>
        <v>9.1568452153052766E-5</v>
      </c>
      <c r="G113" s="48">
        <f t="shared" si="9"/>
        <v>1.5550331373451521E-4</v>
      </c>
      <c r="H113" s="48">
        <f t="shared" si="7"/>
        <v>3.3675573469106252</v>
      </c>
    </row>
    <row r="114" spans="2:8" x14ac:dyDescent="0.25">
      <c r="B114" s="44">
        <v>45674</v>
      </c>
      <c r="C114" s="46">
        <v>1.5684907633321101E-3</v>
      </c>
      <c r="D114" s="47">
        <f t="shared" si="5"/>
        <v>1.2699466127422216E-3</v>
      </c>
      <c r="E114" s="48">
        <f t="shared" si="6"/>
        <v>1.6127643992154422E-6</v>
      </c>
      <c r="F114" s="48">
        <f t="shared" si="8"/>
        <v>3.0455597082304279E-5</v>
      </c>
      <c r="G114" s="48">
        <f t="shared" si="9"/>
        <v>1.5338787919102632E-4</v>
      </c>
      <c r="H114" s="48">
        <f t="shared" si="7"/>
        <v>3.4670746658707348</v>
      </c>
    </row>
    <row r="115" spans="2:8" x14ac:dyDescent="0.25">
      <c r="B115" s="44">
        <v>45673</v>
      </c>
      <c r="C115" s="46">
        <v>2.5925263722510299E-2</v>
      </c>
      <c r="D115" s="47">
        <f t="shared" si="5"/>
        <v>2.562671957192041E-2</v>
      </c>
      <c r="E115" s="48">
        <f t="shared" si="6"/>
        <v>6.5672875601784856E-4</v>
      </c>
      <c r="F115" s="48">
        <f t="shared" si="8"/>
        <v>1.6127643992154422E-6</v>
      </c>
      <c r="G115" s="48">
        <f t="shared" si="9"/>
        <v>1.4810504616928955E-4</v>
      </c>
      <c r="H115" s="48">
        <f t="shared" si="7"/>
        <v>1.2727512567443668</v>
      </c>
    </row>
    <row r="116" spans="2:8" x14ac:dyDescent="0.25">
      <c r="B116" s="44">
        <v>45672</v>
      </c>
      <c r="C116" s="46">
        <v>5.9352517985611199E-3</v>
      </c>
      <c r="D116" s="47">
        <f t="shared" si="5"/>
        <v>5.6367076479712317E-3</v>
      </c>
      <c r="E116" s="48">
        <f t="shared" si="6"/>
        <v>3.1772473108697374E-5</v>
      </c>
      <c r="F116" s="48">
        <f t="shared" si="8"/>
        <v>6.5672875601784856E-4</v>
      </c>
      <c r="G116" s="48">
        <f t="shared" si="9"/>
        <v>2.3052134634709719E-4</v>
      </c>
      <c r="H116" s="48">
        <f t="shared" si="7"/>
        <v>3.1997306283840405</v>
      </c>
    </row>
    <row r="117" spans="2:8" x14ac:dyDescent="0.25">
      <c r="B117" s="44">
        <v>45671</v>
      </c>
      <c r="C117" s="46">
        <v>-5.72246065808298E-3</v>
      </c>
      <c r="D117" s="47">
        <f t="shared" si="5"/>
        <v>-6.0210048086728682E-3</v>
      </c>
      <c r="E117" s="48">
        <f t="shared" si="6"/>
        <v>3.6252498906061799E-5</v>
      </c>
      <c r="F117" s="48">
        <f t="shared" si="8"/>
        <v>3.1772473108697374E-5</v>
      </c>
      <c r="G117" s="48">
        <f t="shared" si="9"/>
        <v>2.0641455008227273E-4</v>
      </c>
      <c r="H117" s="48">
        <f t="shared" si="7"/>
        <v>3.2360586973584549</v>
      </c>
    </row>
    <row r="118" spans="2:8" x14ac:dyDescent="0.25">
      <c r="B118" s="44">
        <v>45670</v>
      </c>
      <c r="C118" s="46">
        <v>1.2126696832579199E-2</v>
      </c>
      <c r="D118" s="47">
        <f t="shared" si="5"/>
        <v>1.182815268198931E-2</v>
      </c>
      <c r="E118" s="48">
        <f t="shared" si="6"/>
        <v>1.3990519586845092E-4</v>
      </c>
      <c r="F118" s="48">
        <f t="shared" si="8"/>
        <v>3.6252498906061799E-5</v>
      </c>
      <c r="G118" s="48">
        <f t="shared" si="9"/>
        <v>1.9001930496748379E-4</v>
      </c>
      <c r="H118" s="48">
        <f t="shared" si="7"/>
        <v>2.99711974596265</v>
      </c>
    </row>
    <row r="119" spans="2:8" x14ac:dyDescent="0.25">
      <c r="B119" s="44">
        <v>45667</v>
      </c>
      <c r="C119" s="46">
        <v>-9.0415913200718196E-4</v>
      </c>
      <c r="D119" s="47">
        <f t="shared" si="5"/>
        <v>-1.2027032825970704E-3</v>
      </c>
      <c r="E119" s="48">
        <f t="shared" si="6"/>
        <v>1.4464951859697685E-6</v>
      </c>
      <c r="F119" s="48">
        <f t="shared" si="8"/>
        <v>1.3990519586845092E-4</v>
      </c>
      <c r="G119" s="48">
        <f t="shared" si="9"/>
        <v>1.9209696227353359E-4</v>
      </c>
      <c r="H119" s="48">
        <f t="shared" si="7"/>
        <v>3.3560516044101329</v>
      </c>
    </row>
    <row r="120" spans="2:8" x14ac:dyDescent="0.25">
      <c r="B120" s="44">
        <v>45666</v>
      </c>
      <c r="C120" s="46">
        <v>2.5380710659898601E-3</v>
      </c>
      <c r="D120" s="47">
        <f t="shared" si="5"/>
        <v>2.2395269153999715E-3</v>
      </c>
      <c r="E120" s="48">
        <f t="shared" si="6"/>
        <v>5.0154808048009111E-6</v>
      </c>
      <c r="F120" s="48">
        <f t="shared" si="8"/>
        <v>1.4464951859697685E-6</v>
      </c>
      <c r="G120" s="48">
        <f t="shared" si="9"/>
        <v>1.7535544462959793E-4</v>
      </c>
      <c r="H120" s="48">
        <f t="shared" si="7"/>
        <v>3.3911083342631483</v>
      </c>
    </row>
    <row r="121" spans="2:8" x14ac:dyDescent="0.25">
      <c r="B121" s="44">
        <v>45665</v>
      </c>
      <c r="C121" s="46">
        <v>3.2739177882866398E-3</v>
      </c>
      <c r="D121" s="47">
        <f t="shared" si="5"/>
        <v>2.9753736376967512E-3</v>
      </c>
      <c r="E121" s="48">
        <f t="shared" si="6"/>
        <v>8.8528482839007976E-6</v>
      </c>
      <c r="F121" s="48">
        <f t="shared" si="8"/>
        <v>5.0154808048009111E-6</v>
      </c>
      <c r="G121" s="48">
        <f t="shared" si="9"/>
        <v>1.6402957531788513E-4</v>
      </c>
      <c r="H121" s="48">
        <f t="shared" si="7"/>
        <v>3.4118078467299915</v>
      </c>
    </row>
    <row r="122" spans="2:8" x14ac:dyDescent="0.25">
      <c r="B122" s="44">
        <v>45664</v>
      </c>
      <c r="C122" s="46">
        <v>4.9351124108937298E-3</v>
      </c>
      <c r="D122" s="47">
        <f t="shared" si="5"/>
        <v>4.6365682603038416E-3</v>
      </c>
      <c r="E122" s="48">
        <f t="shared" si="6"/>
        <v>2.1497765232456992E-5</v>
      </c>
      <c r="F122" s="48">
        <f t="shared" si="8"/>
        <v>8.8528482839007976E-6</v>
      </c>
      <c r="G122" s="48">
        <f t="shared" si="9"/>
        <v>1.5655455803380094E-4</v>
      </c>
      <c r="H122" s="48">
        <f t="shared" si="7"/>
        <v>3.3934554438023663</v>
      </c>
    </row>
    <row r="123" spans="2:8" x14ac:dyDescent="0.25">
      <c r="B123" s="44">
        <v>45663</v>
      </c>
      <c r="C123" s="46">
        <v>1.31481481481482E-2</v>
      </c>
      <c r="D123" s="47">
        <f t="shared" si="5"/>
        <v>1.2849603997558311E-2</v>
      </c>
      <c r="E123" s="48">
        <f t="shared" si="6"/>
        <v>1.6511232289406655E-4</v>
      </c>
      <c r="F123" s="48">
        <f t="shared" si="8"/>
        <v>2.1497765232456992E-5</v>
      </c>
      <c r="G123" s="48">
        <f t="shared" si="9"/>
        <v>1.5295070178760958E-4</v>
      </c>
      <c r="H123" s="48">
        <f t="shared" si="7"/>
        <v>2.9340022464679589</v>
      </c>
    </row>
    <row r="124" spans="2:8" x14ac:dyDescent="0.25">
      <c r="B124" s="44">
        <v>45660</v>
      </c>
      <c r="C124" s="46">
        <v>5.02512562814076E-3</v>
      </c>
      <c r="D124" s="47">
        <f t="shared" si="5"/>
        <v>4.7265814775508718E-3</v>
      </c>
      <c r="E124" s="48">
        <f t="shared" si="6"/>
        <v>2.2340572463926983E-5</v>
      </c>
      <c r="F124" s="48">
        <f t="shared" si="8"/>
        <v>1.6511232289406655E-4</v>
      </c>
      <c r="G124" s="48">
        <f t="shared" si="9"/>
        <v>1.692948655163377E-4</v>
      </c>
      <c r="H124" s="48">
        <f t="shared" si="7"/>
        <v>3.3570145189230183</v>
      </c>
    </row>
    <row r="125" spans="2:8" x14ac:dyDescent="0.25">
      <c r="B125" s="44">
        <v>45659</v>
      </c>
      <c r="C125" s="46">
        <v>6.7453625632377598E-3</v>
      </c>
      <c r="D125" s="47">
        <f t="shared" si="5"/>
        <v>6.4468184126478716E-3</v>
      </c>
      <c r="E125" s="48">
        <f t="shared" si="6"/>
        <v>4.1561467645655622E-5</v>
      </c>
      <c r="F125" s="48">
        <f t="shared" si="8"/>
        <v>2.2340572463926983E-5</v>
      </c>
      <c r="G125" s="48">
        <f t="shared" si="9"/>
        <v>1.6203762866732994E-4</v>
      </c>
      <c r="H125" s="48">
        <f t="shared" si="7"/>
        <v>3.3166561075891901</v>
      </c>
    </row>
    <row r="126" spans="2:8" x14ac:dyDescent="0.25">
      <c r="B126" s="44">
        <v>45657</v>
      </c>
      <c r="C126" s="46">
        <v>1.4638783269961901E-2</v>
      </c>
      <c r="D126" s="47">
        <f t="shared" si="5"/>
        <v>1.4340239119372012E-2</v>
      </c>
      <c r="E126" s="48">
        <f t="shared" si="6"/>
        <v>2.0564245800076738E-4</v>
      </c>
      <c r="F126" s="48">
        <f t="shared" si="8"/>
        <v>4.1561467645655622E-5</v>
      </c>
      <c r="G126" s="48">
        <f t="shared" si="9"/>
        <v>1.5945185451255567E-4</v>
      </c>
      <c r="H126" s="48">
        <f t="shared" si="7"/>
        <v>2.8081038827969365</v>
      </c>
    </row>
    <row r="127" spans="2:8" x14ac:dyDescent="0.25">
      <c r="B127" s="44">
        <v>45656</v>
      </c>
      <c r="C127" s="46">
        <v>-2.8436018957345701E-3</v>
      </c>
      <c r="D127" s="47">
        <f t="shared" si="5"/>
        <v>-3.1421460463244583E-3</v>
      </c>
      <c r="E127" s="48">
        <f t="shared" si="6"/>
        <v>9.8730817764324242E-6</v>
      </c>
      <c r="F127" s="48">
        <f t="shared" si="8"/>
        <v>2.0564245800076738E-4</v>
      </c>
      <c r="G127" s="48">
        <f t="shared" si="9"/>
        <v>1.7920434234398533E-4</v>
      </c>
      <c r="H127" s="48">
        <f t="shared" si="7"/>
        <v>3.3670063860462167</v>
      </c>
    </row>
    <row r="128" spans="2:8" x14ac:dyDescent="0.25">
      <c r="B128" s="44">
        <v>45653</v>
      </c>
      <c r="C128" s="46">
        <v>1.42280330705634E-2</v>
      </c>
      <c r="D128" s="47">
        <f t="shared" si="5"/>
        <v>1.3929488919973511E-2</v>
      </c>
      <c r="E128" s="48">
        <f t="shared" si="6"/>
        <v>1.9403066157166481E-4</v>
      </c>
      <c r="F128" s="48">
        <f t="shared" si="8"/>
        <v>9.8730817764324242E-6</v>
      </c>
      <c r="G128" s="48">
        <f t="shared" si="9"/>
        <v>1.6737999828606877E-4</v>
      </c>
      <c r="H128" s="48">
        <f t="shared" si="7"/>
        <v>2.8490721580887901</v>
      </c>
    </row>
    <row r="129" spans="2:8" x14ac:dyDescent="0.25">
      <c r="B129" s="44">
        <v>45650</v>
      </c>
      <c r="C129" s="46">
        <v>3.0858244937318501E-3</v>
      </c>
      <c r="D129" s="47">
        <f t="shared" si="5"/>
        <v>2.7872803431419615E-3</v>
      </c>
      <c r="E129" s="48">
        <f t="shared" si="6"/>
        <v>7.7689317112655709E-6</v>
      </c>
      <c r="F129" s="48">
        <f t="shared" si="8"/>
        <v>1.9403066157166481E-4</v>
      </c>
      <c r="G129" s="48">
        <f t="shared" si="9"/>
        <v>1.8326328666053501E-4</v>
      </c>
      <c r="H129" s="48">
        <f t="shared" si="7"/>
        <v>3.362158729856477</v>
      </c>
    </row>
    <row r="130" spans="2:8" x14ac:dyDescent="0.25">
      <c r="B130" s="44">
        <v>45649</v>
      </c>
      <c r="C130" s="46">
        <v>-7.7086143765656503E-4</v>
      </c>
      <c r="D130" s="47">
        <f t="shared" si="5"/>
        <v>-1.0694055882464536E-3</v>
      </c>
      <c r="E130" s="48">
        <f t="shared" si="6"/>
        <v>1.1436283121727434E-6</v>
      </c>
      <c r="F130" s="48">
        <f t="shared" si="8"/>
        <v>7.7689317112655709E-6</v>
      </c>
      <c r="G130" s="48">
        <f t="shared" si="9"/>
        <v>1.6996303867479974E-4</v>
      </c>
      <c r="H130" s="48">
        <f t="shared" si="7"/>
        <v>3.4176619046947763</v>
      </c>
    </row>
    <row r="131" spans="2:8" x14ac:dyDescent="0.25">
      <c r="B131" s="44">
        <v>45646</v>
      </c>
      <c r="C131" s="46">
        <v>-7.7026766801461903E-4</v>
      </c>
      <c r="D131" s="47">
        <f t="shared" si="5"/>
        <v>-1.0688118186045073E-3</v>
      </c>
      <c r="E131" s="48">
        <f t="shared" si="6"/>
        <v>1.1423587035886742E-6</v>
      </c>
      <c r="F131" s="48">
        <f t="shared" si="8"/>
        <v>1.1436283121727434E-6</v>
      </c>
      <c r="G131" s="48">
        <f t="shared" si="9"/>
        <v>1.5972129423749506E-4</v>
      </c>
      <c r="H131" s="48">
        <f t="shared" si="7"/>
        <v>3.4485254529168872</v>
      </c>
    </row>
    <row r="132" spans="2:8" x14ac:dyDescent="0.25">
      <c r="B132" s="44">
        <v>45645</v>
      </c>
      <c r="C132" s="46">
        <v>-5.1724137931035098E-3</v>
      </c>
      <c r="D132" s="47">
        <f t="shared" si="5"/>
        <v>-5.470957943693398E-3</v>
      </c>
      <c r="E132" s="48">
        <f t="shared" si="6"/>
        <v>2.9931380821661893E-5</v>
      </c>
      <c r="F132" s="48">
        <f t="shared" si="8"/>
        <v>1.1423587035886742E-6</v>
      </c>
      <c r="G132" s="48">
        <f t="shared" si="9"/>
        <v>1.5250536553228027E-4</v>
      </c>
      <c r="H132" s="48">
        <f t="shared" si="7"/>
        <v>3.3770846339952296</v>
      </c>
    </row>
    <row r="133" spans="2:8" x14ac:dyDescent="0.25">
      <c r="B133" s="44">
        <v>45644</v>
      </c>
      <c r="C133" s="46">
        <v>1.0061919504643999E-2</v>
      </c>
      <c r="D133" s="47">
        <f t="shared" si="5"/>
        <v>9.7633753540541102E-3</v>
      </c>
      <c r="E133" s="48">
        <f t="shared" si="6"/>
        <v>9.5323498304151219E-5</v>
      </c>
      <c r="F133" s="48">
        <f t="shared" si="8"/>
        <v>2.9931380821661893E-5</v>
      </c>
      <c r="G133" s="48">
        <f t="shared" si="9"/>
        <v>1.5120676526966716E-4</v>
      </c>
      <c r="H133" s="48">
        <f t="shared" si="7"/>
        <v>3.1642835374719542</v>
      </c>
    </row>
    <row r="134" spans="2:8" x14ac:dyDescent="0.25">
      <c r="B134" s="44">
        <v>45643</v>
      </c>
      <c r="C134" s="46">
        <v>-1.1665710460891199E-2</v>
      </c>
      <c r="D134" s="47">
        <f t="shared" si="5"/>
        <v>-1.1964254611481089E-2</v>
      </c>
      <c r="E134" s="48">
        <f t="shared" si="6"/>
        <v>1.4314338840834648E-4</v>
      </c>
      <c r="F134" s="48">
        <f t="shared" si="8"/>
        <v>9.5323498304151219E-5</v>
      </c>
      <c r="G134" s="48">
        <f t="shared" si="9"/>
        <v>1.5888996281621852E-4</v>
      </c>
      <c r="H134" s="48">
        <f t="shared" si="7"/>
        <v>3.004262615646057</v>
      </c>
    </row>
    <row r="135" spans="2:8" x14ac:dyDescent="0.25">
      <c r="B135" s="44">
        <v>45642</v>
      </c>
      <c r="C135" s="46">
        <v>-2.00524737631184E-2</v>
      </c>
      <c r="D135" s="47">
        <f t="shared" si="5"/>
        <v>-2.0351017913708289E-2</v>
      </c>
      <c r="E135" s="48">
        <f t="shared" si="6"/>
        <v>4.1416393012407569E-4</v>
      </c>
      <c r="F135" s="48">
        <f t="shared" si="8"/>
        <v>1.4314338840834648E-4</v>
      </c>
      <c r="G135" s="48">
        <f t="shared" si="9"/>
        <v>1.7059073996206165E-4</v>
      </c>
      <c r="H135" s="48">
        <f t="shared" si="7"/>
        <v>2.2052721311868848</v>
      </c>
    </row>
    <row r="136" spans="2:8" x14ac:dyDescent="0.25">
      <c r="B136" s="44">
        <v>45639</v>
      </c>
      <c r="C136" s="46">
        <v>-1.87371182312123E-4</v>
      </c>
      <c r="D136" s="47">
        <f t="shared" si="5"/>
        <v>-4.8591533290201142E-4</v>
      </c>
      <c r="E136" s="48">
        <f t="shared" si="6"/>
        <v>2.3611371074927259E-7</v>
      </c>
      <c r="F136" s="48">
        <f t="shared" si="8"/>
        <v>4.1416393012407569E-4</v>
      </c>
      <c r="G136" s="48">
        <f t="shared" si="9"/>
        <v>2.1446974106963403E-4</v>
      </c>
      <c r="H136" s="48">
        <f t="shared" si="7"/>
        <v>3.3041819559441814</v>
      </c>
    </row>
    <row r="137" spans="2:8" x14ac:dyDescent="0.25">
      <c r="B137" s="44">
        <v>45638</v>
      </c>
      <c r="C137" s="46">
        <v>-2.0568436798803201E-3</v>
      </c>
      <c r="D137" s="47">
        <f t="shared" si="5"/>
        <v>-2.3553878304702087E-3</v>
      </c>
      <c r="E137" s="48">
        <f t="shared" si="6"/>
        <v>5.5478518319271565E-6</v>
      </c>
      <c r="F137" s="48">
        <f t="shared" si="8"/>
        <v>2.3611371074927259E-7</v>
      </c>
      <c r="G137" s="48">
        <f t="shared" si="9"/>
        <v>1.9095890876994555E-4</v>
      </c>
      <c r="H137" s="48">
        <f t="shared" si="7"/>
        <v>3.3482613145081457</v>
      </c>
    </row>
    <row r="138" spans="2:8" x14ac:dyDescent="0.25">
      <c r="B138" s="44">
        <v>45637</v>
      </c>
      <c r="C138" s="46">
        <v>-1.6007359705611901E-2</v>
      </c>
      <c r="D138" s="47">
        <f t="shared" si="5"/>
        <v>-1.630590385620179E-2</v>
      </c>
      <c r="E138" s="48">
        <f t="shared" si="6"/>
        <v>2.658825005676964E-4</v>
      </c>
      <c r="F138" s="48">
        <f t="shared" si="8"/>
        <v>5.5478518319271565E-6</v>
      </c>
      <c r="G138" s="48">
        <f t="shared" si="9"/>
        <v>1.7509290477402101E-4</v>
      </c>
      <c r="H138" s="48">
        <f t="shared" si="7"/>
        <v>2.6468971796505567</v>
      </c>
    </row>
    <row r="139" spans="2:8" x14ac:dyDescent="0.25">
      <c r="B139" s="44">
        <v>45636</v>
      </c>
      <c r="C139" s="46">
        <v>-1.1098981077147E-2</v>
      </c>
      <c r="D139" s="47">
        <f t="shared" si="5"/>
        <v>-1.1397525227736889E-2</v>
      </c>
      <c r="E139" s="48">
        <f t="shared" si="6"/>
        <v>1.2990358131689881E-4</v>
      </c>
      <c r="F139" s="48">
        <f t="shared" si="8"/>
        <v>2.658825005676964E-4</v>
      </c>
      <c r="G139" s="48">
        <f t="shared" si="9"/>
        <v>1.9814484920181448E-4</v>
      </c>
      <c r="H139" s="48">
        <f t="shared" si="7"/>
        <v>3.0165180421532112</v>
      </c>
    </row>
    <row r="140" spans="2:8" x14ac:dyDescent="0.25">
      <c r="B140" s="44">
        <v>45635</v>
      </c>
      <c r="C140" s="46">
        <v>1.3461183846579501E-2</v>
      </c>
      <c r="D140" s="47">
        <f t="shared" si="5"/>
        <v>1.3162639695989612E-2</v>
      </c>
      <c r="E140" s="48">
        <f t="shared" si="6"/>
        <v>1.7325508376644149E-4</v>
      </c>
      <c r="F140" s="48">
        <f t="shared" si="8"/>
        <v>1.2990358131689881E-4</v>
      </c>
      <c r="G140" s="48">
        <f t="shared" si="9"/>
        <v>1.9650669959979424E-4</v>
      </c>
      <c r="H140" s="48">
        <f t="shared" si="7"/>
        <v>2.9076308828428159</v>
      </c>
    </row>
    <row r="141" spans="2:8" x14ac:dyDescent="0.25">
      <c r="B141" s="44">
        <v>45632</v>
      </c>
      <c r="C141" s="46">
        <v>3.1446540880502101E-3</v>
      </c>
      <c r="D141" s="47">
        <f t="shared" si="5"/>
        <v>2.8461099374603215E-3</v>
      </c>
      <c r="E141" s="48">
        <f t="shared" si="6"/>
        <v>8.1003417761103956E-6</v>
      </c>
      <c r="F141" s="48">
        <f t="shared" si="8"/>
        <v>1.7325508376644149E-4</v>
      </c>
      <c r="G141" s="48">
        <f t="shared" si="9"/>
        <v>2.0105264712887724E-4</v>
      </c>
      <c r="H141" s="48">
        <f t="shared" si="7"/>
        <v>3.3168885184227785</v>
      </c>
    </row>
    <row r="142" spans="2:8" x14ac:dyDescent="0.25">
      <c r="B142" s="44">
        <v>45631</v>
      </c>
      <c r="C142" s="46">
        <v>2.2246941045607101E-3</v>
      </c>
      <c r="D142" s="47">
        <f t="shared" si="5"/>
        <v>1.9261499539708217E-3</v>
      </c>
      <c r="E142" s="48">
        <f t="shared" si="6"/>
        <v>3.7100536451817984E-6</v>
      </c>
      <c r="F142" s="48">
        <f t="shared" si="8"/>
        <v>8.1003417761103956E-6</v>
      </c>
      <c r="G142" s="48">
        <f t="shared" si="9"/>
        <v>1.8254000527450739E-4</v>
      </c>
      <c r="H142" s="48">
        <f t="shared" si="7"/>
        <v>3.3751697648985779</v>
      </c>
    </row>
    <row r="143" spans="2:8" x14ac:dyDescent="0.25">
      <c r="B143" s="44">
        <v>45630</v>
      </c>
      <c r="C143" s="46">
        <v>-3.6941263391208502E-3</v>
      </c>
      <c r="D143" s="47">
        <f t="shared" si="5"/>
        <v>-3.9926704897107384E-3</v>
      </c>
      <c r="E143" s="48">
        <f t="shared" si="6"/>
        <v>1.5941417639406987E-5</v>
      </c>
      <c r="F143" s="48">
        <f t="shared" si="8"/>
        <v>3.7100536451817984E-6</v>
      </c>
      <c r="G143" s="48">
        <f t="shared" si="9"/>
        <v>1.6891977112586614E-4</v>
      </c>
      <c r="H143" s="48">
        <f t="shared" si="7"/>
        <v>3.3769184500537577</v>
      </c>
    </row>
    <row r="144" spans="2:8" x14ac:dyDescent="0.25">
      <c r="B144" s="44">
        <v>45629</v>
      </c>
      <c r="C144" s="46">
        <v>6.3197026022305501E-3</v>
      </c>
      <c r="D144" s="47">
        <f t="shared" ref="D144:D207" si="10">C144-$C$6</f>
        <v>6.0211584516406619E-3</v>
      </c>
      <c r="E144" s="48">
        <f t="shared" si="6"/>
        <v>3.6254349099763775E-5</v>
      </c>
      <c r="F144" s="48">
        <f t="shared" si="8"/>
        <v>1.5941417639406987E-5</v>
      </c>
      <c r="G144" s="48">
        <f t="shared" si="9"/>
        <v>1.6093196166306757E-4</v>
      </c>
      <c r="H144" s="48">
        <f t="shared" si="7"/>
        <v>3.3356871599050928</v>
      </c>
    </row>
    <row r="145" spans="2:8" x14ac:dyDescent="0.25">
      <c r="B145" s="44">
        <v>45628</v>
      </c>
      <c r="C145" s="46">
        <v>-2.1284336911042399E-2</v>
      </c>
      <c r="D145" s="47">
        <f t="shared" si="10"/>
        <v>-2.1582881061632288E-2</v>
      </c>
      <c r="E145" s="48">
        <f t="shared" ref="E145:E208" si="11">D145^2</f>
        <v>4.6582075492056566E-4</v>
      </c>
      <c r="F145" s="48">
        <f t="shared" si="8"/>
        <v>3.6254349099763775E-5</v>
      </c>
      <c r="G145" s="48">
        <f t="shared" si="9"/>
        <v>1.5797505379732302E-4</v>
      </c>
      <c r="H145" s="48">
        <f t="shared" ref="H145:H208" si="12">LN(1/SQRT(2*PI()*G145)*EXP(-E145/(2*G145)))</f>
        <v>1.983249085052039</v>
      </c>
    </row>
    <row r="146" spans="2:8" x14ac:dyDescent="0.25">
      <c r="B146" s="44">
        <v>45625</v>
      </c>
      <c r="C146" s="46">
        <v>1.3832534120250799E-2</v>
      </c>
      <c r="D146" s="47">
        <f t="shared" si="10"/>
        <v>1.353398996966091E-2</v>
      </c>
      <c r="E146" s="48">
        <f t="shared" si="11"/>
        <v>1.8316888449888214E-4</v>
      </c>
      <c r="F146" s="48">
        <f t="shared" ref="F146:F209" si="13">E145</f>
        <v>4.6582075492056566E-4</v>
      </c>
      <c r="G146" s="48">
        <f t="shared" ref="G146:G209" si="14">$C$7+$C$8*F146+$C$9*G145</f>
        <v>2.1237355866156126E-4</v>
      </c>
      <c r="H146" s="48">
        <f t="shared" si="12"/>
        <v>2.8784011416849067</v>
      </c>
    </row>
    <row r="147" spans="2:8" x14ac:dyDescent="0.25">
      <c r="B147" s="44">
        <v>45624</v>
      </c>
      <c r="C147" s="46">
        <v>2.2181146025877499E-3</v>
      </c>
      <c r="D147" s="47">
        <f t="shared" si="10"/>
        <v>1.9195704519978614E-3</v>
      </c>
      <c r="E147" s="48">
        <f t="shared" si="11"/>
        <v>3.684750720183274E-6</v>
      </c>
      <c r="F147" s="48">
        <f t="shared" si="13"/>
        <v>1.8316888449888214E-4</v>
      </c>
      <c r="G147" s="48">
        <f t="shared" si="14"/>
        <v>2.1353507244204192E-4</v>
      </c>
      <c r="H147" s="48">
        <f t="shared" si="12"/>
        <v>3.2982882238846627</v>
      </c>
    </row>
    <row r="148" spans="2:8" x14ac:dyDescent="0.25">
      <c r="B148" s="44">
        <v>45623</v>
      </c>
      <c r="C148" s="46">
        <v>-1.51101401784089E-2</v>
      </c>
      <c r="D148" s="47">
        <f t="shared" si="10"/>
        <v>-1.5408684328998789E-2</v>
      </c>
      <c r="E148" s="48">
        <f t="shared" si="11"/>
        <v>2.3742755275073287E-4</v>
      </c>
      <c r="F148" s="48">
        <f t="shared" si="13"/>
        <v>3.684750720183274E-6</v>
      </c>
      <c r="G148" s="48">
        <f t="shared" si="14"/>
        <v>1.9075383934814773E-4</v>
      </c>
      <c r="H148" s="48">
        <f t="shared" si="12"/>
        <v>2.740984679242751</v>
      </c>
    </row>
    <row r="149" spans="2:8" x14ac:dyDescent="0.25">
      <c r="B149" s="44">
        <v>45622</v>
      </c>
      <c r="C149" s="46">
        <v>-1.7000715819613502E-2</v>
      </c>
      <c r="D149" s="47">
        <f t="shared" si="10"/>
        <v>-1.7299259970203391E-2</v>
      </c>
      <c r="E149" s="48">
        <f t="shared" si="11"/>
        <v>2.992643955166814E-4</v>
      </c>
      <c r="F149" s="48">
        <f t="shared" si="13"/>
        <v>2.3742755275073287E-4</v>
      </c>
      <c r="G149" s="48">
        <f t="shared" si="14"/>
        <v>2.0543725541939532E-4</v>
      </c>
      <c r="H149" s="48">
        <f t="shared" si="12"/>
        <v>2.5978868125296315</v>
      </c>
    </row>
    <row r="150" spans="2:8" x14ac:dyDescent="0.25">
      <c r="B150" s="44">
        <v>45621</v>
      </c>
      <c r="C150" s="46">
        <v>-2.11946050096339E-2</v>
      </c>
      <c r="D150" s="47">
        <f t="shared" si="10"/>
        <v>-2.1493149160223789E-2</v>
      </c>
      <c r="E150" s="48">
        <f t="shared" si="11"/>
        <v>4.6195546082362856E-4</v>
      </c>
      <c r="F150" s="48">
        <f t="shared" si="13"/>
        <v>2.992643955166814E-4</v>
      </c>
      <c r="G150" s="48">
        <f t="shared" si="14"/>
        <v>2.2391302281079357E-4</v>
      </c>
      <c r="H150" s="48">
        <f t="shared" si="12"/>
        <v>2.2516367788266485</v>
      </c>
    </row>
    <row r="151" spans="2:8" x14ac:dyDescent="0.25">
      <c r="B151" s="44">
        <v>45618</v>
      </c>
      <c r="C151" s="46">
        <v>-1.5739769150051801E-3</v>
      </c>
      <c r="D151" s="47">
        <f t="shared" si="10"/>
        <v>-1.8725210655950685E-3</v>
      </c>
      <c r="E151" s="48">
        <f t="shared" si="11"/>
        <v>3.5063351410972907E-6</v>
      </c>
      <c r="F151" s="48">
        <f t="shared" si="13"/>
        <v>4.6195546082362856E-4</v>
      </c>
      <c r="G151" s="48">
        <f t="shared" si="14"/>
        <v>2.5832154278051752E-4</v>
      </c>
      <c r="H151" s="48">
        <f t="shared" si="12"/>
        <v>3.2049274315149221</v>
      </c>
    </row>
    <row r="152" spans="2:8" x14ac:dyDescent="0.25">
      <c r="B152" s="44">
        <v>45617</v>
      </c>
      <c r="C152" s="46">
        <v>-3.3118354540700298E-3</v>
      </c>
      <c r="D152" s="47">
        <f t="shared" si="10"/>
        <v>-3.610379604659918E-3</v>
      </c>
      <c r="E152" s="48">
        <f t="shared" si="11"/>
        <v>1.3034840889744306E-5</v>
      </c>
      <c r="F152" s="48">
        <f t="shared" si="13"/>
        <v>3.5063351410972907E-6</v>
      </c>
      <c r="G152" s="48">
        <f t="shared" si="14"/>
        <v>2.2228442875560445E-4</v>
      </c>
      <c r="H152" s="48">
        <f t="shared" si="12"/>
        <v>3.2575176751405994</v>
      </c>
    </row>
    <row r="153" spans="2:8" x14ac:dyDescent="0.25">
      <c r="B153" s="44">
        <v>45616</v>
      </c>
      <c r="C153" s="46">
        <v>-1.7400382808421999E-3</v>
      </c>
      <c r="D153" s="47">
        <f t="shared" si="10"/>
        <v>-2.0385824314320886E-3</v>
      </c>
      <c r="E153" s="48">
        <f t="shared" si="11"/>
        <v>4.1558183297435662E-6</v>
      </c>
      <c r="F153" s="48">
        <f t="shared" si="13"/>
        <v>1.3034840889744306E-5</v>
      </c>
      <c r="G153" s="48">
        <f t="shared" si="14"/>
        <v>1.9814754949594237E-4</v>
      </c>
      <c r="H153" s="48">
        <f t="shared" si="12"/>
        <v>3.3338240933884178</v>
      </c>
    </row>
    <row r="154" spans="2:8" x14ac:dyDescent="0.25">
      <c r="B154" s="44">
        <v>45615</v>
      </c>
      <c r="C154" s="46">
        <v>-1.08433734939759E-2</v>
      </c>
      <c r="D154" s="47">
        <f t="shared" si="10"/>
        <v>-1.1141917644565789E-2</v>
      </c>
      <c r="E154" s="48">
        <f t="shared" si="11"/>
        <v>1.2414232879828647E-4</v>
      </c>
      <c r="F154" s="48">
        <f t="shared" si="13"/>
        <v>4.1558183297435662E-6</v>
      </c>
      <c r="G154" s="48">
        <f t="shared" si="14"/>
        <v>1.7997458769651863E-4</v>
      </c>
      <c r="H154" s="48">
        <f t="shared" si="12"/>
        <v>3.0475204216576062</v>
      </c>
    </row>
    <row r="155" spans="2:8" x14ac:dyDescent="0.25">
      <c r="B155" s="44">
        <v>45614</v>
      </c>
      <c r="C155" s="46">
        <v>1.02590853764563E-2</v>
      </c>
      <c r="D155" s="47">
        <f t="shared" si="10"/>
        <v>9.9605412258664105E-3</v>
      </c>
      <c r="E155" s="48">
        <f t="shared" si="11"/>
        <v>9.9212381512184337E-5</v>
      </c>
      <c r="F155" s="48">
        <f t="shared" si="13"/>
        <v>1.2414232879828647E-4</v>
      </c>
      <c r="G155" s="48">
        <f t="shared" si="14"/>
        <v>1.8294742553148324E-4</v>
      </c>
      <c r="H155" s="48">
        <f t="shared" si="12"/>
        <v>3.1130673561811597</v>
      </c>
    </row>
    <row r="156" spans="2:8" x14ac:dyDescent="0.25">
      <c r="B156" s="44">
        <v>45611</v>
      </c>
      <c r="C156" s="46">
        <v>6.2992125984251898E-3</v>
      </c>
      <c r="D156" s="47">
        <f t="shared" si="10"/>
        <v>6.0006684478353016E-3</v>
      </c>
      <c r="E156" s="48">
        <f t="shared" si="11"/>
        <v>3.6008021820846126E-5</v>
      </c>
      <c r="F156" s="48">
        <f t="shared" si="13"/>
        <v>9.9212381512184337E-5</v>
      </c>
      <c r="G156" s="48">
        <f t="shared" si="14"/>
        <v>1.8176399327326587E-4</v>
      </c>
      <c r="H156" s="48">
        <f t="shared" si="12"/>
        <v>3.2884106120719605</v>
      </c>
    </row>
    <row r="157" spans="2:8" x14ac:dyDescent="0.25">
      <c r="B157" s="44">
        <v>45610</v>
      </c>
      <c r="C157" s="46">
        <v>2.3459885386819399E-2</v>
      </c>
      <c r="D157" s="47">
        <f t="shared" si="10"/>
        <v>2.316134123622951E-2</v>
      </c>
      <c r="E157" s="48">
        <f t="shared" si="11"/>
        <v>5.3644772786106548E-4</v>
      </c>
      <c r="F157" s="48">
        <f t="shared" si="13"/>
        <v>3.6008021820846126E-5</v>
      </c>
      <c r="G157" s="48">
        <f t="shared" si="14"/>
        <v>1.7261975262564225E-4</v>
      </c>
      <c r="H157" s="48">
        <f t="shared" si="12"/>
        <v>1.8594288940304595</v>
      </c>
    </row>
    <row r="158" spans="2:8" x14ac:dyDescent="0.25">
      <c r="B158" s="44">
        <v>45609</v>
      </c>
      <c r="C158" s="46">
        <v>2.1536252692032402E-3</v>
      </c>
      <c r="D158" s="47">
        <f t="shared" si="10"/>
        <v>1.8550811186133517E-3</v>
      </c>
      <c r="E158" s="48">
        <f t="shared" si="11"/>
        <v>3.4413259566357644E-6</v>
      </c>
      <c r="F158" s="48">
        <f t="shared" si="13"/>
        <v>5.3644772786106548E-4</v>
      </c>
      <c r="G158" s="48">
        <f t="shared" si="14"/>
        <v>2.3197782318619804E-4</v>
      </c>
      <c r="H158" s="48">
        <f t="shared" si="12"/>
        <v>3.2580784972942176</v>
      </c>
    </row>
    <row r="159" spans="2:8" x14ac:dyDescent="0.25">
      <c r="B159" s="44">
        <v>45608</v>
      </c>
      <c r="C159" s="46">
        <v>-2.5192442267319801E-2</v>
      </c>
      <c r="D159" s="47">
        <f t="shared" si="10"/>
        <v>-2.549098641790969E-2</v>
      </c>
      <c r="E159" s="48">
        <f t="shared" si="11"/>
        <v>6.4979038855805631E-4</v>
      </c>
      <c r="F159" s="48">
        <f t="shared" si="13"/>
        <v>3.4413259566357644E-6</v>
      </c>
      <c r="G159" s="48">
        <f t="shared" si="14"/>
        <v>2.037155658089127E-4</v>
      </c>
      <c r="H159" s="48">
        <f t="shared" si="12"/>
        <v>1.7356072046824931</v>
      </c>
    </row>
    <row r="160" spans="2:8" x14ac:dyDescent="0.25">
      <c r="B160" s="44">
        <v>45607</v>
      </c>
      <c r="C160" s="46">
        <v>5.6298381421532899E-3</v>
      </c>
      <c r="D160" s="47">
        <f t="shared" si="10"/>
        <v>5.3312939915634017E-3</v>
      </c>
      <c r="E160" s="48">
        <f t="shared" si="11"/>
        <v>2.8422695624480029E-5</v>
      </c>
      <c r="F160" s="48">
        <f t="shared" si="13"/>
        <v>6.4979038855805631E-4</v>
      </c>
      <c r="G160" s="48">
        <f t="shared" si="14"/>
        <v>2.6878912102297383E-4</v>
      </c>
      <c r="H160" s="48">
        <f t="shared" si="12"/>
        <v>3.1389814406937946</v>
      </c>
    </row>
    <row r="161" spans="2:8" x14ac:dyDescent="0.25">
      <c r="B161" s="44">
        <v>45604</v>
      </c>
      <c r="C161" s="46">
        <v>-1.5587114651887699E-2</v>
      </c>
      <c r="D161" s="47">
        <f t="shared" si="10"/>
        <v>-1.5885658802477588E-2</v>
      </c>
      <c r="E161" s="48">
        <f t="shared" si="11"/>
        <v>2.5235415558873367E-4</v>
      </c>
      <c r="F161" s="48">
        <f t="shared" si="13"/>
        <v>2.8422695624480029E-5</v>
      </c>
      <c r="G161" s="48">
        <f t="shared" si="14"/>
        <v>2.3293544190754168E-4</v>
      </c>
      <c r="H161" s="48">
        <f t="shared" si="12"/>
        <v>2.7217534663276401</v>
      </c>
    </row>
    <row r="162" spans="2:8" x14ac:dyDescent="0.25">
      <c r="B162" s="44">
        <v>45603</v>
      </c>
      <c r="C162" s="46">
        <v>2.9529268716345599E-3</v>
      </c>
      <c r="D162" s="47">
        <f t="shared" si="10"/>
        <v>2.6543827210446713E-3</v>
      </c>
      <c r="E162" s="48">
        <f t="shared" si="11"/>
        <v>7.0457476297805129E-6</v>
      </c>
      <c r="F162" s="48">
        <f t="shared" si="13"/>
        <v>2.5235415558873367E-4</v>
      </c>
      <c r="G162" s="48">
        <f t="shared" si="14"/>
        <v>2.371186920352369E-4</v>
      </c>
      <c r="H162" s="48">
        <f t="shared" si="12"/>
        <v>3.2396793268189761</v>
      </c>
    </row>
    <row r="163" spans="2:8" x14ac:dyDescent="0.25">
      <c r="B163" s="44">
        <v>45602</v>
      </c>
      <c r="C163" s="46">
        <v>-1.23520329387545E-2</v>
      </c>
      <c r="D163" s="47">
        <f t="shared" si="10"/>
        <v>-1.2650577089344389E-2</v>
      </c>
      <c r="E163" s="48">
        <f t="shared" si="11"/>
        <v>1.6003710069344514E-4</v>
      </c>
      <c r="F163" s="48">
        <f t="shared" si="13"/>
        <v>7.0457476297805129E-6</v>
      </c>
      <c r="G163" s="48">
        <f t="shared" si="14"/>
        <v>2.0781146458752342E-4</v>
      </c>
      <c r="H163" s="48">
        <f t="shared" si="12"/>
        <v>2.9354475322303442</v>
      </c>
    </row>
    <row r="164" spans="2:8" x14ac:dyDescent="0.25">
      <c r="B164" s="44">
        <v>45601</v>
      </c>
      <c r="C164" s="46">
        <v>3.61570247933886E-3</v>
      </c>
      <c r="D164" s="47">
        <f t="shared" si="10"/>
        <v>3.3171583287489714E-3</v>
      </c>
      <c r="E164" s="48">
        <f t="shared" si="11"/>
        <v>1.1003539377988668E-5</v>
      </c>
      <c r="F164" s="48">
        <f t="shared" si="13"/>
        <v>1.6003710069344514E-4</v>
      </c>
      <c r="G164" s="48">
        <f t="shared" si="14"/>
        <v>2.0727938003801003E-4</v>
      </c>
      <c r="H164" s="48">
        <f t="shared" si="12"/>
        <v>3.2952401993649012</v>
      </c>
    </row>
    <row r="165" spans="2:8" x14ac:dyDescent="0.25">
      <c r="B165" s="44">
        <v>45600</v>
      </c>
      <c r="C165" s="46">
        <v>3.1088082901554398E-3</v>
      </c>
      <c r="D165" s="47">
        <f t="shared" si="10"/>
        <v>2.8102641395655516E-3</v>
      </c>
      <c r="E165" s="48">
        <f t="shared" si="11"/>
        <v>7.8975845341281108E-6</v>
      </c>
      <c r="F165" s="48">
        <f t="shared" si="13"/>
        <v>1.1003539377988668E-5</v>
      </c>
      <c r="G165" s="48">
        <f t="shared" si="14"/>
        <v>1.8730874245626375E-4</v>
      </c>
      <c r="H165" s="48">
        <f t="shared" si="12"/>
        <v>3.3513558738496476</v>
      </c>
    </row>
    <row r="166" spans="2:8" x14ac:dyDescent="0.25">
      <c r="B166" s="44">
        <v>45597</v>
      </c>
      <c r="C166" s="46">
        <v>8.7108013937282208E-3</v>
      </c>
      <c r="D166" s="47">
        <f t="shared" si="10"/>
        <v>8.4122572431383318E-3</v>
      </c>
      <c r="E166" s="48">
        <f t="shared" si="11"/>
        <v>7.076607192473332E-5</v>
      </c>
      <c r="F166" s="48">
        <f t="shared" si="13"/>
        <v>7.8975845341281108E-6</v>
      </c>
      <c r="G166" s="48">
        <f t="shared" si="14"/>
        <v>1.7283015713071765E-4</v>
      </c>
      <c r="H166" s="48">
        <f t="shared" si="12"/>
        <v>3.207934854474022</v>
      </c>
    </row>
    <row r="167" spans="2:8" x14ac:dyDescent="0.25">
      <c r="B167" s="44">
        <v>45596</v>
      </c>
      <c r="C167" s="46">
        <v>-2.9421711193777501E-2</v>
      </c>
      <c r="D167" s="47">
        <f t="shared" si="10"/>
        <v>-2.972025534436739E-2</v>
      </c>
      <c r="E167" s="48">
        <f t="shared" si="11"/>
        <v>8.8329357773439835E-4</v>
      </c>
      <c r="F167" s="48">
        <f t="shared" si="13"/>
        <v>7.076607192473332E-5</v>
      </c>
      <c r="G167" s="48">
        <f t="shared" si="14"/>
        <v>1.7089565157657531E-4</v>
      </c>
      <c r="H167" s="48">
        <f t="shared" si="12"/>
        <v>0.8339834057318517</v>
      </c>
    </row>
    <row r="168" spans="2:8" x14ac:dyDescent="0.25">
      <c r="B168" s="44">
        <v>45595</v>
      </c>
      <c r="C168" s="46">
        <v>-4.3771043771043397E-3</v>
      </c>
      <c r="D168" s="47">
        <f t="shared" si="10"/>
        <v>-4.6756485276942279E-3</v>
      </c>
      <c r="E168" s="48">
        <f t="shared" si="11"/>
        <v>2.1861689154529202E-5</v>
      </c>
      <c r="F168" s="48">
        <f t="shared" si="13"/>
        <v>8.8329357773439835E-4</v>
      </c>
      <c r="G168" s="48">
        <f t="shared" si="14"/>
        <v>2.7636833676712583E-4</v>
      </c>
      <c r="H168" s="48">
        <f t="shared" si="12"/>
        <v>3.1383977555852312</v>
      </c>
    </row>
    <row r="169" spans="2:8" x14ac:dyDescent="0.25">
      <c r="B169" s="44">
        <v>45594</v>
      </c>
      <c r="C169" s="46">
        <v>-5.5248618784530098E-3</v>
      </c>
      <c r="D169" s="47">
        <f t="shared" si="10"/>
        <v>-5.823406029042898E-3</v>
      </c>
      <c r="E169" s="48">
        <f t="shared" si="11"/>
        <v>3.3912057779093172E-5</v>
      </c>
      <c r="F169" s="48">
        <f t="shared" si="13"/>
        <v>2.1861689154529202E-5</v>
      </c>
      <c r="G169" s="48">
        <f t="shared" si="14"/>
        <v>2.3741265692030122E-4</v>
      </c>
      <c r="H169" s="48">
        <f t="shared" si="12"/>
        <v>3.1824967767079939</v>
      </c>
    </row>
    <row r="170" spans="2:8" x14ac:dyDescent="0.25">
      <c r="B170" s="44">
        <v>45593</v>
      </c>
      <c r="C170" s="46">
        <v>-8.9596814335491295E-3</v>
      </c>
      <c r="D170" s="47">
        <f t="shared" si="10"/>
        <v>-9.2582255841390185E-3</v>
      </c>
      <c r="E170" s="48">
        <f t="shared" si="11"/>
        <v>8.5714740966806276E-5</v>
      </c>
      <c r="F170" s="48">
        <f t="shared" si="13"/>
        <v>3.3912057779093172E-5</v>
      </c>
      <c r="G170" s="48">
        <f t="shared" si="14"/>
        <v>2.1155110754112014E-4</v>
      </c>
      <c r="H170" s="48">
        <f t="shared" si="12"/>
        <v>3.1089970717073974</v>
      </c>
    </row>
    <row r="171" spans="2:8" x14ac:dyDescent="0.25">
      <c r="B171" s="44">
        <v>45590</v>
      </c>
      <c r="C171" s="46">
        <v>3.1624500665779799E-3</v>
      </c>
      <c r="D171" s="47">
        <f t="shared" si="10"/>
        <v>2.8639059159880917E-3</v>
      </c>
      <c r="E171" s="48">
        <f t="shared" si="11"/>
        <v>8.2019570956315913E-6</v>
      </c>
      <c r="F171" s="48">
        <f t="shared" si="13"/>
        <v>8.5714740966806276E-5</v>
      </c>
      <c r="G171" s="48">
        <f t="shared" si="14"/>
        <v>2.0014180713617716E-4</v>
      </c>
      <c r="H171" s="48">
        <f t="shared" si="12"/>
        <v>3.3188133059468772</v>
      </c>
    </row>
    <row r="172" spans="2:8" x14ac:dyDescent="0.25">
      <c r="B172" s="44">
        <v>45589</v>
      </c>
      <c r="C172" s="46">
        <v>1.1664722546242299E-3</v>
      </c>
      <c r="D172" s="47">
        <f t="shared" si="10"/>
        <v>8.6792810403434149E-4</v>
      </c>
      <c r="E172" s="48">
        <f t="shared" si="11"/>
        <v>7.5329919377264671E-7</v>
      </c>
      <c r="F172" s="48">
        <f t="shared" si="13"/>
        <v>8.2019570956315913E-6</v>
      </c>
      <c r="G172" s="48">
        <f t="shared" si="14"/>
        <v>1.8191163917572652E-4</v>
      </c>
      <c r="H172" s="48">
        <f t="shared" si="12"/>
        <v>3.3849857021932319</v>
      </c>
    </row>
    <row r="173" spans="2:8" x14ac:dyDescent="0.25">
      <c r="B173" s="44">
        <v>45588</v>
      </c>
      <c r="C173" s="46">
        <v>-3.9834024896265897E-3</v>
      </c>
      <c r="D173" s="47">
        <f t="shared" si="10"/>
        <v>-4.2819466402164779E-3</v>
      </c>
      <c r="E173" s="48">
        <f t="shared" si="11"/>
        <v>1.8335067029661183E-5</v>
      </c>
      <c r="F173" s="48">
        <f t="shared" si="13"/>
        <v>7.5329919377264671E-7</v>
      </c>
      <c r="G173" s="48">
        <f t="shared" si="14"/>
        <v>1.680882889281695E-4</v>
      </c>
      <c r="H173" s="48">
        <f t="shared" si="12"/>
        <v>3.3720320709201439</v>
      </c>
    </row>
    <row r="174" spans="2:8" x14ac:dyDescent="0.25">
      <c r="B174" s="44">
        <v>45587</v>
      </c>
      <c r="C174" s="46">
        <v>5.1718385051718798E-3</v>
      </c>
      <c r="D174" s="47">
        <f t="shared" si="10"/>
        <v>4.8732943545819916E-3</v>
      </c>
      <c r="E174" s="48">
        <f t="shared" si="11"/>
        <v>2.3748997866400709E-5</v>
      </c>
      <c r="F174" s="48">
        <f t="shared" si="13"/>
        <v>1.8335067029661183E-5</v>
      </c>
      <c r="G174" s="48">
        <f t="shared" si="14"/>
        <v>1.606608760108657E-4</v>
      </c>
      <c r="H174" s="48">
        <f t="shared" si="12"/>
        <v>3.3752585205815029</v>
      </c>
    </row>
    <row r="175" spans="2:8" x14ac:dyDescent="0.25">
      <c r="B175" s="44">
        <v>45586</v>
      </c>
      <c r="C175" s="46">
        <v>4.6932618169628097E-3</v>
      </c>
      <c r="D175" s="47">
        <f t="shared" si="10"/>
        <v>4.3947176663729215E-3</v>
      </c>
      <c r="E175" s="48">
        <f t="shared" si="11"/>
        <v>1.9313543367130258E-5</v>
      </c>
      <c r="F175" s="48">
        <f t="shared" si="13"/>
        <v>2.3748997866400709E-5</v>
      </c>
      <c r="G175" s="48">
        <f t="shared" si="14"/>
        <v>1.5613978892519732E-4</v>
      </c>
      <c r="H175" s="48">
        <f t="shared" si="12"/>
        <v>3.4015939387628387</v>
      </c>
    </row>
    <row r="176" spans="2:8" x14ac:dyDescent="0.25">
      <c r="B176" s="44">
        <v>45583</v>
      </c>
      <c r="C176" s="46">
        <v>-2.0073603211777299E-3</v>
      </c>
      <c r="D176" s="47">
        <f t="shared" si="10"/>
        <v>-2.3059044717676181E-3</v>
      </c>
      <c r="E176" s="48">
        <f t="shared" si="11"/>
        <v>5.3171954329178983E-6</v>
      </c>
      <c r="F176" s="48">
        <f t="shared" si="13"/>
        <v>1.9313543367130258E-5</v>
      </c>
      <c r="G176" s="48">
        <f t="shared" si="14"/>
        <v>1.5237128498884063E-4</v>
      </c>
      <c r="H176" s="48">
        <f t="shared" si="12"/>
        <v>3.4582084879172794</v>
      </c>
    </row>
    <row r="177" spans="2:8" x14ac:dyDescent="0.25">
      <c r="B177" s="44">
        <v>45582</v>
      </c>
      <c r="C177" s="46">
        <v>6.2279077596364999E-3</v>
      </c>
      <c r="D177" s="47">
        <f t="shared" si="10"/>
        <v>5.9293636090466117E-3</v>
      </c>
      <c r="E177" s="48">
        <f t="shared" si="11"/>
        <v>3.5157352808286264E-5</v>
      </c>
      <c r="F177" s="48">
        <f t="shared" si="13"/>
        <v>5.3171954329178983E-6</v>
      </c>
      <c r="G177" s="48">
        <f t="shared" si="14"/>
        <v>1.4787588977724226E-4</v>
      </c>
      <c r="H177" s="48">
        <f t="shared" si="12"/>
        <v>3.3717555494154938</v>
      </c>
    </row>
    <row r="178" spans="2:8" x14ac:dyDescent="0.25">
      <c r="B178" s="44">
        <v>45581</v>
      </c>
      <c r="C178" s="46">
        <v>-1.34476382585318E-3</v>
      </c>
      <c r="D178" s="47">
        <f t="shared" si="10"/>
        <v>-1.6433079764430684E-3</v>
      </c>
      <c r="E178" s="48">
        <f t="shared" si="11"/>
        <v>2.7004611054414122E-6</v>
      </c>
      <c r="F178" s="48">
        <f t="shared" si="13"/>
        <v>3.5157352808286264E-5</v>
      </c>
      <c r="G178" s="48">
        <f t="shared" si="14"/>
        <v>1.4863223474515051E-4</v>
      </c>
      <c r="H178" s="48">
        <f t="shared" si="12"/>
        <v>3.4789948576638325</v>
      </c>
    </row>
    <row r="179" spans="2:8" x14ac:dyDescent="0.25">
      <c r="B179" s="44">
        <v>45580</v>
      </c>
      <c r="C179" s="46">
        <v>-4.8007681228996603E-2</v>
      </c>
      <c r="D179" s="47">
        <f t="shared" si="10"/>
        <v>-4.8306225379586488E-2</v>
      </c>
      <c r="E179" s="48">
        <f t="shared" si="11"/>
        <v>2.3334914104234058E-3</v>
      </c>
      <c r="F179" s="48">
        <f t="shared" si="13"/>
        <v>2.7004611054414122E-6</v>
      </c>
      <c r="G179" s="48">
        <f t="shared" si="14"/>
        <v>1.4489750080272043E-4</v>
      </c>
      <c r="H179" s="48">
        <f t="shared" si="12"/>
        <v>-4.5514106976847968</v>
      </c>
    </row>
    <row r="180" spans="2:8" x14ac:dyDescent="0.25">
      <c r="B180" s="44">
        <v>45579</v>
      </c>
      <c r="C180" s="46">
        <v>1.924001924002E-3</v>
      </c>
      <c r="D180" s="47">
        <f t="shared" si="10"/>
        <v>1.6254577734121116E-3</v>
      </c>
      <c r="E180" s="48">
        <f t="shared" si="11"/>
        <v>2.6421129731458595E-6</v>
      </c>
      <c r="F180" s="48">
        <f t="shared" si="13"/>
        <v>2.3334914104234058E-3</v>
      </c>
      <c r="G180" s="48">
        <f t="shared" si="14"/>
        <v>4.4873155668693625E-4</v>
      </c>
      <c r="H180" s="48">
        <f t="shared" si="12"/>
        <v>2.9326603464895484</v>
      </c>
    </row>
    <row r="181" spans="2:8" x14ac:dyDescent="0.25">
      <c r="B181" s="44">
        <v>45576</v>
      </c>
      <c r="C181" s="46">
        <v>-6.4092292901777204E-4</v>
      </c>
      <c r="D181" s="47">
        <f t="shared" si="10"/>
        <v>-9.3946707960766045E-4</v>
      </c>
      <c r="E181" s="48">
        <f t="shared" si="11"/>
        <v>8.8259839366654624E-7</v>
      </c>
      <c r="F181" s="48">
        <f t="shared" si="13"/>
        <v>2.6421129731458595E-6</v>
      </c>
      <c r="G181" s="48">
        <f t="shared" si="14"/>
        <v>3.563230693394223E-4</v>
      </c>
      <c r="H181" s="48">
        <f t="shared" si="12"/>
        <v>3.0496593564762993</v>
      </c>
    </row>
    <row r="182" spans="2:8" x14ac:dyDescent="0.25">
      <c r="B182" s="44">
        <v>45575</v>
      </c>
      <c r="C182" s="46">
        <v>6.9377218457566904E-3</v>
      </c>
      <c r="D182" s="47">
        <f t="shared" si="10"/>
        <v>6.6391776951668022E-3</v>
      </c>
      <c r="E182" s="48">
        <f t="shared" si="11"/>
        <v>4.4078680468000375E-5</v>
      </c>
      <c r="F182" s="48">
        <f t="shared" si="13"/>
        <v>8.8259839366654624E-7</v>
      </c>
      <c r="G182" s="48">
        <f t="shared" si="14"/>
        <v>2.9098585363482267E-4</v>
      </c>
      <c r="H182" s="48">
        <f t="shared" si="12"/>
        <v>3.0764391729179548</v>
      </c>
    </row>
    <row r="183" spans="2:8" x14ac:dyDescent="0.25">
      <c r="B183" s="44">
        <v>45574</v>
      </c>
      <c r="C183" s="46">
        <v>-1.61082474226806E-3</v>
      </c>
      <c r="D183" s="47">
        <f t="shared" si="10"/>
        <v>-1.9093688928579484E-3</v>
      </c>
      <c r="E183" s="48">
        <f t="shared" si="11"/>
        <v>3.6456895690135879E-6</v>
      </c>
      <c r="F183" s="48">
        <f t="shared" si="13"/>
        <v>4.4078680468000375E-5</v>
      </c>
      <c r="G183" s="48">
        <f t="shared" si="14"/>
        <v>2.5063255726032673E-4</v>
      </c>
      <c r="H183" s="48">
        <f t="shared" si="12"/>
        <v>3.2195497933049637</v>
      </c>
    </row>
    <row r="184" spans="2:8" x14ac:dyDescent="0.25">
      <c r="B184" s="44">
        <v>45573</v>
      </c>
      <c r="C184" s="46">
        <v>-1.89633375474084E-2</v>
      </c>
      <c r="D184" s="47">
        <f t="shared" si="10"/>
        <v>-1.9261881697998289E-2</v>
      </c>
      <c r="E184" s="48">
        <f t="shared" si="11"/>
        <v>3.7102008654768147E-4</v>
      </c>
      <c r="F184" s="48">
        <f t="shared" si="13"/>
        <v>3.6456895690135879E-6</v>
      </c>
      <c r="G184" s="48">
        <f t="shared" si="14"/>
        <v>2.1688552160101005E-4</v>
      </c>
      <c r="H184" s="48">
        <f t="shared" si="12"/>
        <v>2.4437956888580281</v>
      </c>
    </row>
    <row r="185" spans="2:8" x14ac:dyDescent="0.25">
      <c r="B185" s="44">
        <v>45572</v>
      </c>
      <c r="C185" s="46">
        <v>1.00558659217878E-2</v>
      </c>
      <c r="D185" s="47">
        <f t="shared" si="10"/>
        <v>9.7573217711979104E-3</v>
      </c>
      <c r="E185" s="48">
        <f t="shared" si="11"/>
        <v>9.5205328146692728E-5</v>
      </c>
      <c r="F185" s="48">
        <f t="shared" si="13"/>
        <v>3.7102008654768147E-4</v>
      </c>
      <c r="G185" s="48">
        <f t="shared" si="14"/>
        <v>2.4141366933762328E-4</v>
      </c>
      <c r="H185" s="48">
        <f t="shared" si="12"/>
        <v>3.0483778106334816</v>
      </c>
    </row>
    <row r="186" spans="2:8" x14ac:dyDescent="0.25">
      <c r="B186" s="44">
        <v>45569</v>
      </c>
      <c r="C186" s="46">
        <v>1.8368010403120898E-2</v>
      </c>
      <c r="D186" s="47">
        <f t="shared" si="10"/>
        <v>1.8069466252531009E-2</v>
      </c>
      <c r="E186" s="48">
        <f t="shared" si="11"/>
        <v>3.2650561065135705E-4</v>
      </c>
      <c r="F186" s="48">
        <f t="shared" si="13"/>
        <v>9.5205328146692728E-5</v>
      </c>
      <c r="G186" s="48">
        <f t="shared" si="14"/>
        <v>2.224291773433374E-4</v>
      </c>
      <c r="H186" s="48">
        <f t="shared" si="12"/>
        <v>2.5525582783937861</v>
      </c>
    </row>
    <row r="187" spans="2:8" x14ac:dyDescent="0.25">
      <c r="B187" s="44">
        <v>45568</v>
      </c>
      <c r="C187" s="46">
        <v>1.45118733509235E-2</v>
      </c>
      <c r="D187" s="47">
        <f t="shared" si="10"/>
        <v>1.4213329200333611E-2</v>
      </c>
      <c r="E187" s="48">
        <f t="shared" si="11"/>
        <v>2.0201872695705609E-4</v>
      </c>
      <c r="F187" s="48">
        <f t="shared" si="13"/>
        <v>3.2650561065135705E-4</v>
      </c>
      <c r="G187" s="48">
        <f t="shared" si="14"/>
        <v>2.3946640934803374E-4</v>
      </c>
      <c r="H187" s="48">
        <f t="shared" si="12"/>
        <v>2.8278000129144822</v>
      </c>
    </row>
    <row r="188" spans="2:8" x14ac:dyDescent="0.25">
      <c r="B188" s="44">
        <v>45567</v>
      </c>
      <c r="C188" s="46">
        <v>2.2424548979935899E-2</v>
      </c>
      <c r="D188" s="47">
        <f t="shared" si="10"/>
        <v>2.212600482934601E-2</v>
      </c>
      <c r="E188" s="48">
        <f t="shared" si="11"/>
        <v>4.89560089708243E-4</v>
      </c>
      <c r="F188" s="48">
        <f t="shared" si="13"/>
        <v>2.0201872695705609E-4</v>
      </c>
      <c r="G188" s="48">
        <f t="shared" si="14"/>
        <v>2.3510166558879175E-4</v>
      </c>
      <c r="H188" s="48">
        <f t="shared" si="12"/>
        <v>2.2176409426542052</v>
      </c>
    </row>
    <row r="189" spans="2:8" x14ac:dyDescent="0.25">
      <c r="B189" s="44">
        <v>45566</v>
      </c>
      <c r="C189" s="46">
        <v>1.38461538461539E-2</v>
      </c>
      <c r="D189" s="47">
        <f t="shared" si="10"/>
        <v>1.3547609695564011E-2</v>
      </c>
      <c r="E189" s="48">
        <f t="shared" si="11"/>
        <v>1.8353772846334E-4</v>
      </c>
      <c r="F189" s="48">
        <f t="shared" si="13"/>
        <v>4.89560089708243E-4</v>
      </c>
      <c r="G189" s="48">
        <f t="shared" si="14"/>
        <v>2.6983404624002585E-4</v>
      </c>
      <c r="H189" s="48">
        <f t="shared" si="12"/>
        <v>2.8498194637893985</v>
      </c>
    </row>
    <row r="190" spans="2:8" x14ac:dyDescent="0.25">
      <c r="B190" s="44">
        <v>45565</v>
      </c>
      <c r="C190" s="46">
        <v>-1.0989010989011E-2</v>
      </c>
      <c r="D190" s="47">
        <f t="shared" si="10"/>
        <v>-1.1287555139600889E-2</v>
      </c>
      <c r="E190" s="48">
        <f t="shared" si="11"/>
        <v>1.2740890102953044E-4</v>
      </c>
      <c r="F190" s="48">
        <f t="shared" si="13"/>
        <v>1.8353772846334E-4</v>
      </c>
      <c r="G190" s="48">
        <f t="shared" si="14"/>
        <v>2.540670240707678E-4</v>
      </c>
      <c r="H190" s="48">
        <f t="shared" si="12"/>
        <v>2.9692789327521916</v>
      </c>
    </row>
    <row r="191" spans="2:8" x14ac:dyDescent="0.25">
      <c r="B191" s="44">
        <v>45562</v>
      </c>
      <c r="C191" s="46">
        <v>-2.52951096121414E-3</v>
      </c>
      <c r="D191" s="47">
        <f t="shared" si="10"/>
        <v>-2.8280551118040282E-3</v>
      </c>
      <c r="E191" s="48">
        <f t="shared" si="11"/>
        <v>7.9978957154008947E-6</v>
      </c>
      <c r="F191" s="48">
        <f t="shared" si="13"/>
        <v>1.2740890102953044E-4</v>
      </c>
      <c r="G191" s="48">
        <f t="shared" si="14"/>
        <v>2.3557832983699188E-4</v>
      </c>
      <c r="H191" s="48">
        <f t="shared" si="12"/>
        <v>3.2408199870814052</v>
      </c>
    </row>
    <row r="192" spans="2:8" x14ac:dyDescent="0.25">
      <c r="B192" s="44">
        <v>45561</v>
      </c>
      <c r="C192" s="46">
        <v>-2.3225168835447299E-2</v>
      </c>
      <c r="D192" s="47">
        <f t="shared" si="10"/>
        <v>-2.3523712986037188E-2</v>
      </c>
      <c r="E192" s="48">
        <f t="shared" si="11"/>
        <v>5.5336507264945459E-4</v>
      </c>
      <c r="F192" s="48">
        <f t="shared" si="13"/>
        <v>7.9978957154008947E-6</v>
      </c>
      <c r="G192" s="48">
        <f t="shared" si="14"/>
        <v>2.0685140503475232E-4</v>
      </c>
      <c r="H192" s="48">
        <f t="shared" si="12"/>
        <v>1.9852256031518456</v>
      </c>
    </row>
    <row r="193" spans="2:8" x14ac:dyDescent="0.25">
      <c r="B193" s="44">
        <v>45560</v>
      </c>
      <c r="C193" s="46">
        <v>-3.1738437001594899E-2</v>
      </c>
      <c r="D193" s="47">
        <f t="shared" si="10"/>
        <v>-3.2036981152184785E-2</v>
      </c>
      <c r="E193" s="48">
        <f t="shared" si="11"/>
        <v>1.0263681613454432E-3</v>
      </c>
      <c r="F193" s="48">
        <f t="shared" si="13"/>
        <v>5.5336507264945459E-4</v>
      </c>
      <c r="G193" s="48">
        <f t="shared" si="14"/>
        <v>2.5831992224314721E-4</v>
      </c>
      <c r="H193" s="48">
        <f t="shared" si="12"/>
        <v>1.2250951777995285</v>
      </c>
    </row>
    <row r="194" spans="2:8" x14ac:dyDescent="0.25">
      <c r="B194" s="44">
        <v>45559</v>
      </c>
      <c r="C194" s="46">
        <v>9.3367675466839196E-3</v>
      </c>
      <c r="D194" s="47">
        <f t="shared" si="10"/>
        <v>9.0382233960940306E-3</v>
      </c>
      <c r="E194" s="48">
        <f t="shared" si="11"/>
        <v>8.1689482157701511E-5</v>
      </c>
      <c r="F194" s="48">
        <f t="shared" si="13"/>
        <v>1.0263681613454432E-3</v>
      </c>
      <c r="G194" s="48">
        <f t="shared" si="14"/>
        <v>3.5677484170662272E-4</v>
      </c>
      <c r="H194" s="48">
        <f t="shared" si="12"/>
        <v>2.9357810586204884</v>
      </c>
    </row>
    <row r="195" spans="2:8" x14ac:dyDescent="0.25">
      <c r="B195" s="44">
        <v>45558</v>
      </c>
      <c r="C195" s="46">
        <v>2.0971124374898399E-3</v>
      </c>
      <c r="D195" s="47">
        <f t="shared" si="10"/>
        <v>1.7985682868999515E-3</v>
      </c>
      <c r="E195" s="48">
        <f t="shared" si="11"/>
        <v>3.2348478826422261E-6</v>
      </c>
      <c r="F195" s="48">
        <f t="shared" si="13"/>
        <v>8.1689482157701511E-5</v>
      </c>
      <c r="G195" s="48">
        <f t="shared" si="14"/>
        <v>3.019290851840434E-4</v>
      </c>
      <c r="H195" s="48">
        <f t="shared" si="12"/>
        <v>3.1283636931894798</v>
      </c>
    </row>
    <row r="196" spans="2:8" x14ac:dyDescent="0.25">
      <c r="B196" s="44">
        <v>45555</v>
      </c>
      <c r="C196" s="46">
        <v>-1.0534716679968E-2</v>
      </c>
      <c r="D196" s="47">
        <f t="shared" si="10"/>
        <v>-1.0833260830557889E-2</v>
      </c>
      <c r="E196" s="48">
        <f t="shared" si="11"/>
        <v>1.1735954022289981E-4</v>
      </c>
      <c r="F196" s="48">
        <f t="shared" si="13"/>
        <v>3.2348478826422261E-6</v>
      </c>
      <c r="G196" s="48">
        <f t="shared" si="14"/>
        <v>2.5297217372804651E-4</v>
      </c>
      <c r="H196" s="48">
        <f t="shared" si="12"/>
        <v>2.9902156344957014</v>
      </c>
    </row>
    <row r="197" spans="2:8" x14ac:dyDescent="0.25">
      <c r="B197" s="44">
        <v>45554</v>
      </c>
      <c r="C197" s="46">
        <v>2.31912461211825E-2</v>
      </c>
      <c r="D197" s="47">
        <f t="shared" si="10"/>
        <v>2.2892701970592611E-2</v>
      </c>
      <c r="E197" s="48">
        <f t="shared" si="11"/>
        <v>5.2407580351437487E-4</v>
      </c>
      <c r="F197" s="48">
        <f t="shared" si="13"/>
        <v>1.1735954022289981E-4</v>
      </c>
      <c r="G197" s="48">
        <f t="shared" si="14"/>
        <v>2.3348561358344907E-4</v>
      </c>
      <c r="H197" s="48">
        <f t="shared" si="12"/>
        <v>2.1399693731004601</v>
      </c>
    </row>
    <row r="198" spans="2:8" x14ac:dyDescent="0.25">
      <c r="B198" s="44">
        <v>45553</v>
      </c>
      <c r="C198" s="46">
        <v>-2.7687296416938401E-3</v>
      </c>
      <c r="D198" s="47">
        <f t="shared" si="10"/>
        <v>-3.0672737922837288E-3</v>
      </c>
      <c r="E198" s="48">
        <f t="shared" si="11"/>
        <v>9.408168516830607E-6</v>
      </c>
      <c r="F198" s="48">
        <f t="shared" si="13"/>
        <v>5.2407580351437487E-4</v>
      </c>
      <c r="G198" s="48">
        <f t="shared" si="14"/>
        <v>2.7323378393118039E-4</v>
      </c>
      <c r="H198" s="48">
        <f t="shared" si="12"/>
        <v>3.166436521079234</v>
      </c>
    </row>
    <row r="199" spans="2:8" x14ac:dyDescent="0.25">
      <c r="B199" s="44">
        <v>45552</v>
      </c>
      <c r="C199" s="46">
        <v>2.9402156158118199E-3</v>
      </c>
      <c r="D199" s="47">
        <f t="shared" si="10"/>
        <v>2.6416714652219312E-3</v>
      </c>
      <c r="E199" s="48">
        <f t="shared" si="11"/>
        <v>6.9784281301677847E-6</v>
      </c>
      <c r="F199" s="48">
        <f t="shared" si="13"/>
        <v>9.408168516830607E-6</v>
      </c>
      <c r="G199" s="48">
        <f t="shared" si="14"/>
        <v>2.3356676779058246E-4</v>
      </c>
      <c r="H199" s="48">
        <f t="shared" si="12"/>
        <v>3.2471439266846227</v>
      </c>
    </row>
    <row r="200" spans="2:8" x14ac:dyDescent="0.25">
      <c r="B200" s="44">
        <v>45551</v>
      </c>
      <c r="C200" s="46">
        <v>2.4561978057965998E-3</v>
      </c>
      <c r="D200" s="47">
        <f t="shared" si="10"/>
        <v>2.1576536552067116E-3</v>
      </c>
      <c r="E200" s="48">
        <f t="shared" si="11"/>
        <v>4.6554692958268836E-6</v>
      </c>
      <c r="F200" s="48">
        <f t="shared" si="13"/>
        <v>6.9784281301677847E-6</v>
      </c>
      <c r="G200" s="48">
        <f t="shared" si="14"/>
        <v>2.0530012537567507E-4</v>
      </c>
      <c r="H200" s="48">
        <f t="shared" si="12"/>
        <v>3.3152420746846656</v>
      </c>
    </row>
    <row r="201" spans="2:8" x14ac:dyDescent="0.25">
      <c r="B201" s="44">
        <v>45548</v>
      </c>
      <c r="C201" s="46">
        <v>2.6268264652767001E-3</v>
      </c>
      <c r="D201" s="47">
        <f t="shared" si="10"/>
        <v>2.3282823146868114E-3</v>
      </c>
      <c r="E201" s="48">
        <f t="shared" si="11"/>
        <v>5.4208985368833764E-6</v>
      </c>
      <c r="F201" s="48">
        <f t="shared" si="13"/>
        <v>4.6554692958268836E-6</v>
      </c>
      <c r="G201" s="48">
        <f t="shared" si="14"/>
        <v>1.8507959052209958E-4</v>
      </c>
      <c r="H201" s="48">
        <f t="shared" si="12"/>
        <v>3.363778993312974</v>
      </c>
    </row>
    <row r="202" spans="2:8" x14ac:dyDescent="0.25">
      <c r="B202" s="44">
        <v>45547</v>
      </c>
      <c r="C202" s="46">
        <v>1.19621199534806E-2</v>
      </c>
      <c r="D202" s="47">
        <f t="shared" si="10"/>
        <v>1.1663575802890711E-2</v>
      </c>
      <c r="E202" s="48">
        <f t="shared" si="11"/>
        <v>1.360390005097777E-4</v>
      </c>
      <c r="F202" s="48">
        <f t="shared" si="13"/>
        <v>5.4208985368833764E-6</v>
      </c>
      <c r="G202" s="48">
        <f t="shared" si="14"/>
        <v>1.709339726041544E-4</v>
      </c>
      <c r="H202" s="48">
        <f t="shared" si="12"/>
        <v>3.0202495618853993</v>
      </c>
    </row>
    <row r="203" spans="2:8" x14ac:dyDescent="0.25">
      <c r="B203" s="44">
        <v>45546</v>
      </c>
      <c r="C203" s="46">
        <v>5.3449139802906297E-3</v>
      </c>
      <c r="D203" s="47">
        <f t="shared" si="10"/>
        <v>5.0463698297007415E-3</v>
      </c>
      <c r="E203" s="48">
        <f t="shared" si="11"/>
        <v>2.5465848458113891E-5</v>
      </c>
      <c r="F203" s="48">
        <f t="shared" si="13"/>
        <v>1.360390005097777E-4</v>
      </c>
      <c r="G203" s="48">
        <f t="shared" si="14"/>
        <v>1.7814215297012648E-4</v>
      </c>
      <c r="H203" s="48">
        <f t="shared" si="12"/>
        <v>3.3260496234754409</v>
      </c>
    </row>
    <row r="204" spans="2:8" x14ac:dyDescent="0.25">
      <c r="B204" s="44">
        <v>45545</v>
      </c>
      <c r="C204" s="46">
        <v>-1.7880577427821599E-2</v>
      </c>
      <c r="D204" s="47">
        <f t="shared" si="10"/>
        <v>-1.8179121578411488E-2</v>
      </c>
      <c r="E204" s="48">
        <f t="shared" si="11"/>
        <v>3.3048046136266619E-4</v>
      </c>
      <c r="F204" s="48">
        <f t="shared" si="13"/>
        <v>2.5465848458113891E-5</v>
      </c>
      <c r="G204" s="48">
        <f t="shared" si="14"/>
        <v>1.6868186248789312E-4</v>
      </c>
      <c r="H204" s="48">
        <f t="shared" si="12"/>
        <v>2.4452126040632081</v>
      </c>
    </row>
    <row r="205" spans="2:8" x14ac:dyDescent="0.25">
      <c r="B205" s="44">
        <v>45544</v>
      </c>
      <c r="C205" s="46">
        <v>1.8376211159371901E-2</v>
      </c>
      <c r="D205" s="47">
        <f t="shared" si="10"/>
        <v>1.8077667008782012E-2</v>
      </c>
      <c r="E205" s="48">
        <f t="shared" si="11"/>
        <v>3.2680204448040558E-4</v>
      </c>
      <c r="F205" s="48">
        <f t="shared" si="13"/>
        <v>3.3048046136266619E-4</v>
      </c>
      <c r="G205" s="48">
        <f t="shared" si="14"/>
        <v>2.0212168517589994E-4</v>
      </c>
      <c r="H205" s="48">
        <f t="shared" si="12"/>
        <v>2.5259528342532587</v>
      </c>
    </row>
    <row r="206" spans="2:8" x14ac:dyDescent="0.25">
      <c r="B206" s="44">
        <v>45541</v>
      </c>
      <c r="C206" s="46">
        <v>-1.15587846763541E-2</v>
      </c>
      <c r="D206" s="47">
        <f t="shared" si="10"/>
        <v>-1.1857328826943989E-2</v>
      </c>
      <c r="E206" s="48">
        <f t="shared" si="11"/>
        <v>1.4059624691027691E-4</v>
      </c>
      <c r="F206" s="48">
        <f t="shared" si="13"/>
        <v>3.2680204448040558E-4</v>
      </c>
      <c r="G206" s="48">
        <f t="shared" si="14"/>
        <v>2.251978600359241E-4</v>
      </c>
      <c r="H206" s="48">
        <f t="shared" si="12"/>
        <v>2.9681654526952359</v>
      </c>
    </row>
    <row r="207" spans="2:8" x14ac:dyDescent="0.25">
      <c r="B207" s="44">
        <v>45540</v>
      </c>
      <c r="C207" s="46">
        <v>6.4816353664616999E-3</v>
      </c>
      <c r="D207" s="47">
        <f t="shared" si="10"/>
        <v>6.1830912158718117E-3</v>
      </c>
      <c r="E207" s="48">
        <f t="shared" si="11"/>
        <v>3.8230616983791157E-5</v>
      </c>
      <c r="F207" s="48">
        <f t="shared" si="13"/>
        <v>1.4059624691027691E-4</v>
      </c>
      <c r="G207" s="48">
        <f t="shared" si="14"/>
        <v>2.1697267288354991E-4</v>
      </c>
      <c r="H207" s="48">
        <f t="shared" si="12"/>
        <v>3.2108309648863198</v>
      </c>
    </row>
    <row r="208" spans="2:8" x14ac:dyDescent="0.25">
      <c r="B208" s="44">
        <v>45539</v>
      </c>
      <c r="C208" s="46">
        <v>-5.6189059659559797E-3</v>
      </c>
      <c r="D208" s="47">
        <f t="shared" ref="D208:D271" si="15">C208-$C$6</f>
        <v>-5.9174501165458679E-3</v>
      </c>
      <c r="E208" s="48">
        <f t="shared" si="11"/>
        <v>3.5016215881808704E-5</v>
      </c>
      <c r="F208" s="48">
        <f t="shared" si="13"/>
        <v>3.8230616983791157E-5</v>
      </c>
      <c r="G208" s="48">
        <f t="shared" si="14"/>
        <v>1.977180632357208E-4</v>
      </c>
      <c r="H208" s="48">
        <f t="shared" si="12"/>
        <v>3.2568448221114044</v>
      </c>
    </row>
    <row r="209" spans="2:8" x14ac:dyDescent="0.25">
      <c r="B209" s="44">
        <v>45538</v>
      </c>
      <c r="C209" s="46">
        <v>-3.1530089628681202E-2</v>
      </c>
      <c r="D209" s="47">
        <f t="shared" si="15"/>
        <v>-3.1828633779271087E-2</v>
      </c>
      <c r="E209" s="48">
        <f t="shared" ref="E209:E272" si="16">D209^2</f>
        <v>1.0130619282549564E-3</v>
      </c>
      <c r="F209" s="48">
        <f t="shared" si="13"/>
        <v>3.5016215881808704E-5</v>
      </c>
      <c r="G209" s="48">
        <f t="shared" si="14"/>
        <v>1.8372969213064762E-4</v>
      </c>
      <c r="H209" s="48">
        <f t="shared" ref="H209:H272" si="17">LN(1/SQRT(2*PI()*G209)*EXP(-E209/(2*G209)))</f>
        <v>0.62514814816762643</v>
      </c>
    </row>
    <row r="210" spans="2:8" x14ac:dyDescent="0.25">
      <c r="B210" s="44">
        <v>45537</v>
      </c>
      <c r="C210" s="46">
        <v>4.66312912043736E-3</v>
      </c>
      <c r="D210" s="47">
        <f t="shared" si="15"/>
        <v>4.3645849698474718E-3</v>
      </c>
      <c r="E210" s="48">
        <f t="shared" si="16"/>
        <v>1.9049601959018456E-5</v>
      </c>
      <c r="F210" s="48">
        <f t="shared" ref="F210:F273" si="18">E209</f>
        <v>1.0130619282549564E-3</v>
      </c>
      <c r="G210" s="48">
        <f t="shared" ref="G210:G273" si="19">$C$7+$C$8*F210+$C$9*G209</f>
        <v>3.0247314932579759E-4</v>
      </c>
      <c r="H210" s="48">
        <f t="shared" si="17"/>
        <v>3.1013307497947373</v>
      </c>
    </row>
    <row r="211" spans="2:8" x14ac:dyDescent="0.25">
      <c r="B211" s="44">
        <v>45534</v>
      </c>
      <c r="C211" s="46">
        <v>-8.2921384149259002E-3</v>
      </c>
      <c r="D211" s="47">
        <f t="shared" si="15"/>
        <v>-8.5906825655157892E-3</v>
      </c>
      <c r="E211" s="48">
        <f t="shared" si="16"/>
        <v>7.3799826941456937E-5</v>
      </c>
      <c r="F211" s="48">
        <f t="shared" si="18"/>
        <v>1.9049601959018456E-5</v>
      </c>
      <c r="G211" s="48">
        <f t="shared" si="19"/>
        <v>2.5543490268397989E-4</v>
      </c>
      <c r="H211" s="48">
        <f t="shared" si="17"/>
        <v>3.0728737813873894</v>
      </c>
    </row>
    <row r="212" spans="2:8" x14ac:dyDescent="0.25">
      <c r="B212" s="44">
        <v>45533</v>
      </c>
      <c r="C212" s="46">
        <v>4.8069219676334599E-3</v>
      </c>
      <c r="D212" s="47">
        <f t="shared" si="15"/>
        <v>4.5083778170435717E-3</v>
      </c>
      <c r="E212" s="48">
        <f t="shared" si="16"/>
        <v>2.0325470541210562E-5</v>
      </c>
      <c r="F212" s="48">
        <f t="shared" si="18"/>
        <v>7.3799826941456937E-5</v>
      </c>
      <c r="G212" s="48">
        <f t="shared" si="19"/>
        <v>2.2949324194923291E-4</v>
      </c>
      <c r="H212" s="48">
        <f t="shared" si="17"/>
        <v>3.226596579764569</v>
      </c>
    </row>
    <row r="213" spans="2:8" x14ac:dyDescent="0.25">
      <c r="B213" s="44">
        <v>45532</v>
      </c>
      <c r="C213" s="46">
        <v>-4.9426020408163598E-3</v>
      </c>
      <c r="D213" s="47">
        <f t="shared" si="15"/>
        <v>-5.241146191406248E-3</v>
      </c>
      <c r="E213" s="48">
        <f t="shared" si="16"/>
        <v>2.7469613399692219E-5</v>
      </c>
      <c r="F213" s="48">
        <f t="shared" si="18"/>
        <v>2.0325470541210562E-5</v>
      </c>
      <c r="G213" s="48">
        <f t="shared" si="19"/>
        <v>2.0418508959556928E-4</v>
      </c>
      <c r="H213" s="48">
        <f t="shared" si="17"/>
        <v>3.2620368507209494</v>
      </c>
    </row>
    <row r="214" spans="2:8" x14ac:dyDescent="0.25">
      <c r="B214" s="44">
        <v>45531</v>
      </c>
      <c r="C214" s="46">
        <v>-2.2271714922049101E-3</v>
      </c>
      <c r="D214" s="47">
        <f t="shared" si="15"/>
        <v>-2.5257156427947987E-3</v>
      </c>
      <c r="E214" s="48">
        <f t="shared" si="16"/>
        <v>6.3792395082583429E-6</v>
      </c>
      <c r="F214" s="48">
        <f t="shared" si="18"/>
        <v>2.7469613399692219E-5</v>
      </c>
      <c r="G214" s="48">
        <f t="shared" si="19"/>
        <v>1.872937289109456E-4</v>
      </c>
      <c r="H214" s="48">
        <f t="shared" si="17"/>
        <v>3.355447641778504</v>
      </c>
    </row>
    <row r="215" spans="2:8" x14ac:dyDescent="0.25">
      <c r="B215" s="44">
        <v>45530</v>
      </c>
      <c r="C215" s="46">
        <v>1.1261261261261301E-2</v>
      </c>
      <c r="D215" s="47">
        <f t="shared" si="15"/>
        <v>1.0962717110671412E-2</v>
      </c>
      <c r="E215" s="48">
        <f t="shared" si="16"/>
        <v>1.2018116644860774E-4</v>
      </c>
      <c r="F215" s="48">
        <f t="shared" si="18"/>
        <v>6.3792395082583429E-6</v>
      </c>
      <c r="G215" s="48">
        <f t="shared" si="19"/>
        <v>1.7261993898616543E-4</v>
      </c>
      <c r="H215" s="48">
        <f t="shared" si="17"/>
        <v>3.0651614317846958</v>
      </c>
    </row>
    <row r="216" spans="2:8" x14ac:dyDescent="0.25">
      <c r="B216" s="44">
        <v>45527</v>
      </c>
      <c r="C216" s="46">
        <v>8.7633885102239399E-3</v>
      </c>
      <c r="D216" s="47">
        <f t="shared" si="15"/>
        <v>8.4648443596340509E-3</v>
      </c>
      <c r="E216" s="48">
        <f t="shared" si="16"/>
        <v>7.1653590032828409E-5</v>
      </c>
      <c r="F216" s="48">
        <f t="shared" si="18"/>
        <v>1.2018116644860774E-4</v>
      </c>
      <c r="G216" s="48">
        <f t="shared" si="19"/>
        <v>1.7724491471788755E-4</v>
      </c>
      <c r="H216" s="48">
        <f t="shared" si="17"/>
        <v>3.1979189262025072</v>
      </c>
    </row>
    <row r="217" spans="2:8" x14ac:dyDescent="0.25">
      <c r="B217" s="44">
        <v>45526</v>
      </c>
      <c r="C217" s="46">
        <v>-8.2085948816997406E-3</v>
      </c>
      <c r="D217" s="47">
        <f t="shared" si="15"/>
        <v>-8.5071390322896297E-3</v>
      </c>
      <c r="E217" s="48">
        <f t="shared" si="16"/>
        <v>7.2371414514705738E-5</v>
      </c>
      <c r="F217" s="48">
        <f t="shared" si="18"/>
        <v>7.1653590032828409E-5</v>
      </c>
      <c r="G217" s="48">
        <f t="shared" si="19"/>
        <v>1.7412273929538763E-4</v>
      </c>
      <c r="H217" s="48">
        <f t="shared" si="17"/>
        <v>3.2011192804892663</v>
      </c>
    </row>
    <row r="218" spans="2:8" x14ac:dyDescent="0.25">
      <c r="B218" s="44">
        <v>45525</v>
      </c>
      <c r="C218" s="46">
        <v>2.5818944650637999E-3</v>
      </c>
      <c r="D218" s="47">
        <f t="shared" si="15"/>
        <v>2.2833503144739113E-3</v>
      </c>
      <c r="E218" s="48">
        <f t="shared" si="16"/>
        <v>5.2136886586081094E-6</v>
      </c>
      <c r="F218" s="48">
        <f t="shared" si="18"/>
        <v>7.2371414514705738E-5</v>
      </c>
      <c r="G218" s="48">
        <f t="shared" si="19"/>
        <v>1.7201741222104693E-4</v>
      </c>
      <c r="H218" s="48">
        <f t="shared" si="17"/>
        <v>3.3998643554810668</v>
      </c>
    </row>
    <row r="219" spans="2:8" x14ac:dyDescent="0.25">
      <c r="B219" s="44">
        <v>45524</v>
      </c>
      <c r="C219" s="46">
        <v>-1.5098537825810599E-2</v>
      </c>
      <c r="D219" s="47">
        <f t="shared" si="15"/>
        <v>-1.5397081976400488E-2</v>
      </c>
      <c r="E219" s="48">
        <f t="shared" si="16"/>
        <v>2.3707013338799675E-4</v>
      </c>
      <c r="F219" s="48">
        <f t="shared" si="18"/>
        <v>5.2136886586081094E-6</v>
      </c>
      <c r="G219" s="48">
        <f t="shared" si="19"/>
        <v>1.6170384537265769E-4</v>
      </c>
      <c r="H219" s="48">
        <f t="shared" si="17"/>
        <v>2.7128954518297466</v>
      </c>
    </row>
    <row r="220" spans="2:8" x14ac:dyDescent="0.25">
      <c r="B220" s="44">
        <v>45523</v>
      </c>
      <c r="C220" s="46">
        <v>9.4657468313814105E-3</v>
      </c>
      <c r="D220" s="47">
        <f t="shared" si="15"/>
        <v>9.1672026807915214E-3</v>
      </c>
      <c r="E220" s="48">
        <f t="shared" si="16"/>
        <v>8.4037604990711251E-5</v>
      </c>
      <c r="F220" s="48">
        <f t="shared" si="18"/>
        <v>2.3707013338799675E-4</v>
      </c>
      <c r="G220" s="48">
        <f t="shared" si="19"/>
        <v>1.8492325480528004E-4</v>
      </c>
      <c r="H220" s="48">
        <f t="shared" si="17"/>
        <v>3.1516233726758984</v>
      </c>
    </row>
    <row r="221" spans="2:8" x14ac:dyDescent="0.25">
      <c r="B221" s="44">
        <v>45520</v>
      </c>
      <c r="C221" s="46">
        <v>-2.40076824583865E-3</v>
      </c>
      <c r="D221" s="47">
        <f t="shared" si="15"/>
        <v>-2.6993123964285382E-3</v>
      </c>
      <c r="E221" s="48">
        <f t="shared" si="16"/>
        <v>7.2862874135127776E-6</v>
      </c>
      <c r="F221" s="48">
        <f t="shared" si="18"/>
        <v>8.4037604990711251E-5</v>
      </c>
      <c r="G221" s="48">
        <f t="shared" si="19"/>
        <v>1.8116078844343636E-4</v>
      </c>
      <c r="H221" s="48">
        <f t="shared" si="17"/>
        <v>3.3690142589548859</v>
      </c>
    </row>
    <row r="222" spans="2:8" x14ac:dyDescent="0.25">
      <c r="B222" s="44">
        <v>45519</v>
      </c>
      <c r="C222" s="46">
        <v>1.6596160104132701E-2</v>
      </c>
      <c r="D222" s="47">
        <f t="shared" si="15"/>
        <v>1.6297615953542812E-2</v>
      </c>
      <c r="E222" s="48">
        <f t="shared" si="16"/>
        <v>2.6561228576917317E-4</v>
      </c>
      <c r="F222" s="48">
        <f t="shared" si="18"/>
        <v>7.2862874135127776E-6</v>
      </c>
      <c r="G222" s="48">
        <f t="shared" si="19"/>
        <v>1.6841827497072735E-4</v>
      </c>
      <c r="H222" s="48">
        <f t="shared" si="17"/>
        <v>2.6370419587952902</v>
      </c>
    </row>
    <row r="223" spans="2:8" x14ac:dyDescent="0.25">
      <c r="B223" s="44">
        <v>45518</v>
      </c>
      <c r="C223" s="46">
        <v>1.9563090968372598E-3</v>
      </c>
      <c r="D223" s="47">
        <f t="shared" si="15"/>
        <v>1.6577649462473714E-3</v>
      </c>
      <c r="E223" s="48">
        <f t="shared" si="16"/>
        <v>2.7481846170065503E-6</v>
      </c>
      <c r="F223" s="48">
        <f t="shared" si="18"/>
        <v>2.6561228576917317E-4</v>
      </c>
      <c r="G223" s="48">
        <f t="shared" si="19"/>
        <v>1.9340674806009431E-4</v>
      </c>
      <c r="H223" s="48">
        <f t="shared" si="17"/>
        <v>3.3493143325672086</v>
      </c>
    </row>
    <row r="224" spans="2:8" x14ac:dyDescent="0.25">
      <c r="B224" s="44">
        <v>45517</v>
      </c>
      <c r="C224" s="46">
        <v>-6.15683732987679E-3</v>
      </c>
      <c r="D224" s="47">
        <f t="shared" si="15"/>
        <v>-6.4553814804666782E-3</v>
      </c>
      <c r="E224" s="48">
        <f t="shared" si="16"/>
        <v>4.1671950058352161E-5</v>
      </c>
      <c r="F224" s="48">
        <f t="shared" si="18"/>
        <v>2.7481846170065503E-6</v>
      </c>
      <c r="G224" s="48">
        <f t="shared" si="19"/>
        <v>1.7644939998224193E-4</v>
      </c>
      <c r="H224" s="48">
        <f t="shared" si="17"/>
        <v>3.2842149677544796</v>
      </c>
    </row>
    <row r="225" spans="2:8" x14ac:dyDescent="0.25">
      <c r="B225" s="44">
        <v>45516</v>
      </c>
      <c r="C225" s="46">
        <v>6.0309698451507304E-3</v>
      </c>
      <c r="D225" s="47">
        <f t="shared" si="15"/>
        <v>5.7324256945608422E-3</v>
      </c>
      <c r="E225" s="48">
        <f t="shared" si="16"/>
        <v>3.2860704343661351E-5</v>
      </c>
      <c r="F225" s="48">
        <f t="shared" si="18"/>
        <v>4.1671950058352161E-5</v>
      </c>
      <c r="G225" s="48">
        <f t="shared" si="19"/>
        <v>1.6962011142683027E-4</v>
      </c>
      <c r="H225" s="48">
        <f t="shared" si="17"/>
        <v>3.3251705068352608</v>
      </c>
    </row>
    <row r="226" spans="2:8" x14ac:dyDescent="0.25">
      <c r="B226" s="44">
        <v>45513</v>
      </c>
      <c r="C226" s="46">
        <v>7.2237727795108298E-3</v>
      </c>
      <c r="D226" s="47">
        <f t="shared" si="15"/>
        <v>6.9252286289209417E-3</v>
      </c>
      <c r="E226" s="48">
        <f t="shared" si="16"/>
        <v>4.7958791562826228E-5</v>
      </c>
      <c r="F226" s="48">
        <f t="shared" si="18"/>
        <v>3.2860704343661351E-5</v>
      </c>
      <c r="G226" s="48">
        <f t="shared" si="19"/>
        <v>1.6365002416789592E-4</v>
      </c>
      <c r="H226" s="48">
        <f t="shared" si="17"/>
        <v>3.2934231518173176</v>
      </c>
    </row>
    <row r="227" spans="2:8" x14ac:dyDescent="0.25">
      <c r="B227" s="44">
        <v>45512</v>
      </c>
      <c r="C227" s="46">
        <v>-1.6414970453061599E-4</v>
      </c>
      <c r="D227" s="47">
        <f t="shared" si="15"/>
        <v>-4.6269385512050438E-4</v>
      </c>
      <c r="E227" s="48">
        <f t="shared" si="16"/>
        <v>2.1408560356627429E-7</v>
      </c>
      <c r="F227" s="48">
        <f t="shared" si="18"/>
        <v>4.7958791562826228E-5</v>
      </c>
      <c r="G227" s="48">
        <f t="shared" si="19"/>
        <v>1.6142901411528521E-4</v>
      </c>
      <c r="H227" s="48">
        <f t="shared" si="17"/>
        <v>3.4461208981164839</v>
      </c>
    </row>
    <row r="228" spans="2:8" x14ac:dyDescent="0.25">
      <c r="B228" s="44">
        <v>45511</v>
      </c>
      <c r="C228" s="46">
        <v>2.8532838088806401E-2</v>
      </c>
      <c r="D228" s="47">
        <f t="shared" si="15"/>
        <v>2.8234293938216512E-2</v>
      </c>
      <c r="E228" s="48">
        <f t="shared" si="16"/>
        <v>7.9717535418960973E-4</v>
      </c>
      <c r="F228" s="48">
        <f t="shared" si="18"/>
        <v>2.1408560356627429E-7</v>
      </c>
      <c r="G228" s="48">
        <f t="shared" si="19"/>
        <v>1.5358647518533264E-4</v>
      </c>
      <c r="H228" s="48">
        <f t="shared" si="17"/>
        <v>0.87648449431554465</v>
      </c>
    </row>
    <row r="229" spans="2:8" x14ac:dyDescent="0.25">
      <c r="B229" s="44">
        <v>45510</v>
      </c>
      <c r="C229" s="46">
        <v>-4.5378151260504701E-3</v>
      </c>
      <c r="D229" s="47">
        <f t="shared" si="15"/>
        <v>-4.8363592766403583E-3</v>
      </c>
      <c r="E229" s="48">
        <f t="shared" si="16"/>
        <v>2.3390371052745249E-5</v>
      </c>
      <c r="F229" s="48">
        <f t="shared" si="18"/>
        <v>7.9717535418960973E-4</v>
      </c>
      <c r="G229" s="48">
        <f t="shared" si="19"/>
        <v>2.5284995431589771E-4</v>
      </c>
      <c r="H229" s="48">
        <f t="shared" si="17"/>
        <v>3.1761651612516948</v>
      </c>
    </row>
    <row r="230" spans="2:8" x14ac:dyDescent="0.25">
      <c r="B230" s="44">
        <v>45509</v>
      </c>
      <c r="C230" s="46">
        <v>-2.6823683349689199E-2</v>
      </c>
      <c r="D230" s="47">
        <f t="shared" si="15"/>
        <v>-2.7122227500279088E-2</v>
      </c>
      <c r="E230" s="48">
        <f t="shared" si="16"/>
        <v>7.3561522457689518E-4</v>
      </c>
      <c r="F230" s="48">
        <f t="shared" si="18"/>
        <v>2.3390371052745249E-5</v>
      </c>
      <c r="G230" s="48">
        <f t="shared" si="19"/>
        <v>2.2104391626253024E-4</v>
      </c>
      <c r="H230" s="48">
        <f t="shared" si="17"/>
        <v>1.6256788635354034</v>
      </c>
    </row>
    <row r="231" spans="2:8" x14ac:dyDescent="0.25">
      <c r="B231" s="44">
        <v>45506</v>
      </c>
      <c r="C231" s="46">
        <v>-1.2437409142303299E-2</v>
      </c>
      <c r="D231" s="47">
        <f t="shared" si="15"/>
        <v>-1.2735953292893188E-2</v>
      </c>
      <c r="E231" s="48">
        <f t="shared" si="16"/>
        <v>1.6220450627875684E-4</v>
      </c>
      <c r="F231" s="48">
        <f t="shared" si="18"/>
        <v>7.3561522457689518E-4</v>
      </c>
      <c r="G231" s="48">
        <f t="shared" si="19"/>
        <v>2.9228243622726209E-4</v>
      </c>
      <c r="H231" s="48">
        <f t="shared" si="17"/>
        <v>2.8724774033276459</v>
      </c>
    </row>
    <row r="232" spans="2:8" x14ac:dyDescent="0.25">
      <c r="B232" s="44">
        <v>45505</v>
      </c>
      <c r="C232" s="46">
        <v>-9.1229193341869508E-3</v>
      </c>
      <c r="D232" s="47">
        <f t="shared" si="15"/>
        <v>-9.4214634847768399E-3</v>
      </c>
      <c r="E232" s="48">
        <f t="shared" si="16"/>
        <v>8.8763974194983354E-5</v>
      </c>
      <c r="F232" s="48">
        <f t="shared" si="18"/>
        <v>1.6220450627875684E-4</v>
      </c>
      <c r="G232" s="48">
        <f t="shared" si="19"/>
        <v>2.6707789676362978E-4</v>
      </c>
      <c r="H232" s="48">
        <f t="shared" si="17"/>
        <v>3.0288703745866186</v>
      </c>
    </row>
    <row r="233" spans="2:8" x14ac:dyDescent="0.25">
      <c r="B233" s="44">
        <v>45504</v>
      </c>
      <c r="C233" s="46">
        <v>6.4432989690721403E-3</v>
      </c>
      <c r="D233" s="47">
        <f t="shared" si="15"/>
        <v>6.1447548184822521E-3</v>
      </c>
      <c r="E233" s="48">
        <f t="shared" si="16"/>
        <v>3.7758011779260855E-5</v>
      </c>
      <c r="F233" s="48">
        <f t="shared" si="18"/>
        <v>8.8763974194983354E-5</v>
      </c>
      <c r="G233" s="48">
        <f t="shared" si="19"/>
        <v>2.3966381524873095E-4</v>
      </c>
      <c r="H233" s="48">
        <f t="shared" si="17"/>
        <v>3.1704252928092109</v>
      </c>
    </row>
    <row r="234" spans="2:8" x14ac:dyDescent="0.25">
      <c r="B234" s="44">
        <v>45503</v>
      </c>
      <c r="C234" s="46">
        <v>5.5069646906381001E-3</v>
      </c>
      <c r="D234" s="47">
        <f t="shared" si="15"/>
        <v>5.2084205400482119E-3</v>
      </c>
      <c r="E234" s="48">
        <f t="shared" si="16"/>
        <v>2.7127644521996107E-5</v>
      </c>
      <c r="F234" s="48">
        <f t="shared" si="18"/>
        <v>3.7758011779260855E-5</v>
      </c>
      <c r="G234" s="48">
        <f t="shared" si="19"/>
        <v>2.1364283550842251E-4</v>
      </c>
      <c r="H234" s="48">
        <f t="shared" si="17"/>
        <v>3.2431756233488915</v>
      </c>
    </row>
    <row r="235" spans="2:8" x14ac:dyDescent="0.25">
      <c r="B235" s="44">
        <v>45502</v>
      </c>
      <c r="C235" s="46">
        <v>-6.2771607918879896E-3</v>
      </c>
      <c r="D235" s="47">
        <f t="shared" si="15"/>
        <v>-6.5757049424778778E-3</v>
      </c>
      <c r="E235" s="48">
        <f t="shared" si="16"/>
        <v>4.3239895490527993E-5</v>
      </c>
      <c r="F235" s="48">
        <f t="shared" si="18"/>
        <v>2.7127644521996107E-5</v>
      </c>
      <c r="G235" s="48">
        <f t="shared" si="19"/>
        <v>1.9391216509029335E-4</v>
      </c>
      <c r="H235" s="48">
        <f t="shared" si="17"/>
        <v>3.2436205870306405</v>
      </c>
    </row>
    <row r="236" spans="2:8" x14ac:dyDescent="0.25">
      <c r="B236" s="44">
        <v>45499</v>
      </c>
      <c r="C236" s="46">
        <v>2.5818944650637999E-3</v>
      </c>
      <c r="D236" s="47">
        <f t="shared" si="15"/>
        <v>2.2833503144739113E-3</v>
      </c>
      <c r="E236" s="48">
        <f t="shared" si="16"/>
        <v>5.2136886586081094E-6</v>
      </c>
      <c r="F236" s="48">
        <f t="shared" si="18"/>
        <v>4.3239895490527993E-5</v>
      </c>
      <c r="G236" s="48">
        <f t="shared" si="19"/>
        <v>1.8212956369437964E-4</v>
      </c>
      <c r="H236" s="48">
        <f t="shared" si="17"/>
        <v>3.3721444535217078</v>
      </c>
    </row>
    <row r="237" spans="2:8" x14ac:dyDescent="0.25">
      <c r="B237" s="44">
        <v>45498</v>
      </c>
      <c r="C237" s="46">
        <v>-7.8450208133205596E-3</v>
      </c>
      <c r="D237" s="47">
        <f t="shared" si="15"/>
        <v>-8.1435649639104487E-3</v>
      </c>
      <c r="E237" s="48">
        <f t="shared" si="16"/>
        <v>6.6317650321429786E-5</v>
      </c>
      <c r="F237" s="48">
        <f t="shared" si="18"/>
        <v>5.2136886586081094E-6</v>
      </c>
      <c r="G237" s="48">
        <f t="shared" si="19"/>
        <v>1.6882830316992592E-4</v>
      </c>
      <c r="H237" s="48">
        <f t="shared" si="17"/>
        <v>3.2279700195178807</v>
      </c>
    </row>
    <row r="238" spans="2:8" x14ac:dyDescent="0.25">
      <c r="B238" s="44">
        <v>45497</v>
      </c>
      <c r="C238" s="46">
        <v>5.3114437469821097E-3</v>
      </c>
      <c r="D238" s="47">
        <f t="shared" si="15"/>
        <v>5.0128995963922215E-3</v>
      </c>
      <c r="E238" s="48">
        <f t="shared" si="16"/>
        <v>2.5129162363509298E-5</v>
      </c>
      <c r="F238" s="48">
        <f t="shared" si="18"/>
        <v>6.6317650321429786E-5</v>
      </c>
      <c r="G238" s="48">
        <f t="shared" si="19"/>
        <v>1.6749126534646247E-4</v>
      </c>
      <c r="H238" s="48">
        <f t="shared" si="17"/>
        <v>3.3533348075608913</v>
      </c>
    </row>
    <row r="239" spans="2:8" x14ac:dyDescent="0.25">
      <c r="B239" s="44">
        <v>45496</v>
      </c>
      <c r="C239" s="46">
        <v>-1.5996198923028199E-2</v>
      </c>
      <c r="D239" s="47">
        <f t="shared" si="15"/>
        <v>-1.6294743073618088E-2</v>
      </c>
      <c r="E239" s="48">
        <f t="shared" si="16"/>
        <v>2.6551865183522465E-4</v>
      </c>
      <c r="F239" s="48">
        <f t="shared" si="18"/>
        <v>2.5129162363509298E-5</v>
      </c>
      <c r="G239" s="48">
        <f t="shared" si="19"/>
        <v>1.611335718958625E-4</v>
      </c>
      <c r="H239" s="48">
        <f t="shared" si="17"/>
        <v>2.6237913760114768</v>
      </c>
    </row>
    <row r="240" spans="2:8" x14ac:dyDescent="0.25">
      <c r="B240" s="44">
        <v>45495</v>
      </c>
      <c r="C240" s="46">
        <v>6.5359477124183598E-3</v>
      </c>
      <c r="D240" s="47">
        <f t="shared" si="15"/>
        <v>6.2374035618284716E-3</v>
      </c>
      <c r="E240" s="48">
        <f t="shared" si="16"/>
        <v>3.8905203193110505E-5</v>
      </c>
      <c r="F240" s="48">
        <f t="shared" si="18"/>
        <v>2.6551865183522465E-4</v>
      </c>
      <c r="G240" s="48">
        <f t="shared" si="19"/>
        <v>1.8826204115858269E-4</v>
      </c>
      <c r="H240" s="48">
        <f t="shared" si="17"/>
        <v>3.266572067798228</v>
      </c>
    </row>
    <row r="241" spans="2:8" x14ac:dyDescent="0.25">
      <c r="B241" s="44">
        <v>45492</v>
      </c>
      <c r="C241" s="46">
        <v>-1.6771159874608199E-2</v>
      </c>
      <c r="D241" s="47">
        <f t="shared" si="15"/>
        <v>-1.7069704025198088E-2</v>
      </c>
      <c r="E241" s="48">
        <f t="shared" si="16"/>
        <v>2.913747955078638E-4</v>
      </c>
      <c r="F241" s="48">
        <f t="shared" si="18"/>
        <v>3.8905203193110505E-5</v>
      </c>
      <c r="G241" s="48">
        <f t="shared" si="19"/>
        <v>1.7757885215636683E-4</v>
      </c>
      <c r="H241" s="48">
        <f t="shared" si="17"/>
        <v>2.5786997567553391</v>
      </c>
    </row>
    <row r="242" spans="2:8" x14ac:dyDescent="0.25">
      <c r="B242" s="44">
        <v>45491</v>
      </c>
      <c r="C242" s="46">
        <v>1.5438484800254599E-2</v>
      </c>
      <c r="D242" s="47">
        <f t="shared" si="15"/>
        <v>1.513994064966471E-2</v>
      </c>
      <c r="E242" s="48">
        <f t="shared" si="16"/>
        <v>2.2921780287536988E-4</v>
      </c>
      <c r="F242" s="48">
        <f t="shared" si="18"/>
        <v>2.913747955078638E-4</v>
      </c>
      <c r="G242" s="48">
        <f t="shared" si="19"/>
        <v>2.032481775858841E-4</v>
      </c>
      <c r="H242" s="48">
        <f t="shared" si="17"/>
        <v>2.7677163648661325</v>
      </c>
    </row>
    <row r="243" spans="2:8" x14ac:dyDescent="0.25">
      <c r="B243" s="44">
        <v>45490</v>
      </c>
      <c r="C243" s="46">
        <v>8.5072231139647105E-3</v>
      </c>
      <c r="D243" s="47">
        <f t="shared" si="15"/>
        <v>8.2086789633748214E-3</v>
      </c>
      <c r="E243" s="48">
        <f t="shared" si="16"/>
        <v>6.7382410323752338E-5</v>
      </c>
      <c r="F243" s="48">
        <f t="shared" si="18"/>
        <v>2.2921780287536988E-4</v>
      </c>
      <c r="G243" s="48">
        <f t="shared" si="19"/>
        <v>2.131606055977654E-4</v>
      </c>
      <c r="H243" s="48">
        <f t="shared" si="17"/>
        <v>3.1497383009331594</v>
      </c>
    </row>
    <row r="244" spans="2:8" x14ac:dyDescent="0.25">
      <c r="B244" s="44">
        <v>45489</v>
      </c>
      <c r="C244" s="46">
        <v>-1.5486725663716901E-2</v>
      </c>
      <c r="D244" s="47">
        <f t="shared" si="15"/>
        <v>-1.578526981430679E-2</v>
      </c>
      <c r="E244" s="48">
        <f t="shared" si="16"/>
        <v>2.491747431104651E-4</v>
      </c>
      <c r="F244" s="48">
        <f t="shared" si="18"/>
        <v>6.7382410323752338E-5</v>
      </c>
      <c r="G244" s="48">
        <f t="shared" si="19"/>
        <v>1.9886533301196295E-4</v>
      </c>
      <c r="H244" s="48">
        <f t="shared" si="17"/>
        <v>2.716011655302256</v>
      </c>
    </row>
    <row r="245" spans="2:8" x14ac:dyDescent="0.25">
      <c r="B245" s="44">
        <v>45488</v>
      </c>
      <c r="C245" s="46">
        <v>-3.4645669291338398E-3</v>
      </c>
      <c r="D245" s="47">
        <f t="shared" si="15"/>
        <v>-3.763111079723728E-3</v>
      </c>
      <c r="E245" s="48">
        <f t="shared" si="16"/>
        <v>1.4161004998339482E-5</v>
      </c>
      <c r="F245" s="48">
        <f t="shared" si="18"/>
        <v>2.491747431104651E-4</v>
      </c>
      <c r="G245" s="48">
        <f t="shared" si="19"/>
        <v>2.1269674717727969E-4</v>
      </c>
      <c r="H245" s="48">
        <f t="shared" si="17"/>
        <v>3.2755938409075243</v>
      </c>
    </row>
    <row r="246" spans="2:8" x14ac:dyDescent="0.25">
      <c r="B246" s="44">
        <v>45485</v>
      </c>
      <c r="C246" s="46">
        <v>1.0824578159821701E-2</v>
      </c>
      <c r="D246" s="47">
        <f t="shared" si="15"/>
        <v>1.0526034009231812E-2</v>
      </c>
      <c r="E246" s="48">
        <f t="shared" si="16"/>
        <v>1.1079739196350472E-4</v>
      </c>
      <c r="F246" s="48">
        <f t="shared" si="18"/>
        <v>1.4161004998339482E-5</v>
      </c>
      <c r="G246" s="48">
        <f t="shared" si="19"/>
        <v>1.9154067824047677E-4</v>
      </c>
      <c r="H246" s="48">
        <f t="shared" si="17"/>
        <v>3.0720398508400897</v>
      </c>
    </row>
    <row r="247" spans="2:8" x14ac:dyDescent="0.25">
      <c r="B247" s="44">
        <v>45484</v>
      </c>
      <c r="C247" s="46">
        <v>-3.4898477157360198E-3</v>
      </c>
      <c r="D247" s="47">
        <f t="shared" si="15"/>
        <v>-3.788391866325908E-3</v>
      </c>
      <c r="E247" s="48">
        <f t="shared" si="16"/>
        <v>1.4351912932844297E-5</v>
      </c>
      <c r="F247" s="48">
        <f t="shared" si="18"/>
        <v>1.1079739196350472E-4</v>
      </c>
      <c r="G247" s="48">
        <f t="shared" si="19"/>
        <v>1.8934158126305544E-4</v>
      </c>
      <c r="H247" s="48">
        <f t="shared" si="17"/>
        <v>3.3291408722184421</v>
      </c>
    </row>
    <row r="248" spans="2:8" x14ac:dyDescent="0.25">
      <c r="B248" s="44">
        <v>45483</v>
      </c>
      <c r="C248" s="46">
        <v>-2.8472002530844599E-3</v>
      </c>
      <c r="D248" s="47">
        <f t="shared" si="15"/>
        <v>-3.1457444036743481E-3</v>
      </c>
      <c r="E248" s="48">
        <f t="shared" si="16"/>
        <v>9.8957078532484801E-6</v>
      </c>
      <c r="F248" s="48">
        <f t="shared" si="18"/>
        <v>1.4351912932844297E-5</v>
      </c>
      <c r="G248" s="48">
        <f t="shared" si="19"/>
        <v>1.7511103289744799E-4</v>
      </c>
      <c r="H248" s="48">
        <f t="shared" si="17"/>
        <v>3.3778510989398551</v>
      </c>
    </row>
    <row r="249" spans="2:8" x14ac:dyDescent="0.25">
      <c r="B249" s="44">
        <v>45482</v>
      </c>
      <c r="C249" s="46">
        <v>-2.2572665429808399E-2</v>
      </c>
      <c r="D249" s="47">
        <f t="shared" si="15"/>
        <v>-2.2871209580398288E-2</v>
      </c>
      <c r="E249" s="48">
        <f t="shared" si="16"/>
        <v>5.2309222767050242E-4</v>
      </c>
      <c r="F249" s="48">
        <f t="shared" si="18"/>
        <v>9.8957078532484801E-6</v>
      </c>
      <c r="G249" s="48">
        <f t="shared" si="19"/>
        <v>1.6449905580747499E-4</v>
      </c>
      <c r="H249" s="48">
        <f t="shared" si="17"/>
        <v>1.8474092238275732</v>
      </c>
    </row>
    <row r="250" spans="2:8" x14ac:dyDescent="0.25">
      <c r="B250" s="44">
        <v>45481</v>
      </c>
      <c r="C250" s="46">
        <v>-1.04039167686657E-2</v>
      </c>
      <c r="D250" s="47">
        <f t="shared" si="15"/>
        <v>-1.0702460919255589E-2</v>
      </c>
      <c r="E250" s="48">
        <f t="shared" si="16"/>
        <v>1.1454266972819318E-4</v>
      </c>
      <c r="F250" s="48">
        <f t="shared" si="18"/>
        <v>5.2309222767050242E-4</v>
      </c>
      <c r="G250" s="48">
        <f t="shared" si="19"/>
        <v>2.2450037788879765E-4</v>
      </c>
      <c r="H250" s="48">
        <f t="shared" si="17"/>
        <v>3.0267723113099834</v>
      </c>
    </row>
    <row r="251" spans="2:8" x14ac:dyDescent="0.25">
      <c r="B251" s="44">
        <v>45478</v>
      </c>
      <c r="C251" s="46">
        <v>-6.5359477124183997E-3</v>
      </c>
      <c r="D251" s="47">
        <f t="shared" si="15"/>
        <v>-6.8344918630082879E-3</v>
      </c>
      <c r="E251" s="48">
        <f t="shared" si="16"/>
        <v>4.6710279025526498E-5</v>
      </c>
      <c r="F251" s="48">
        <f t="shared" si="18"/>
        <v>1.1454266972819318E-4</v>
      </c>
      <c r="G251" s="48">
        <f t="shared" si="19"/>
        <v>2.1305559682338279E-4</v>
      </c>
      <c r="H251" s="48">
        <f t="shared" si="17"/>
        <v>3.1984202414331668</v>
      </c>
    </row>
    <row r="252" spans="2:8" x14ac:dyDescent="0.25">
      <c r="B252" s="44">
        <v>45477</v>
      </c>
      <c r="C252" s="46">
        <v>1.48079592781121E-2</v>
      </c>
      <c r="D252" s="47">
        <f t="shared" si="15"/>
        <v>1.4509415127522211E-2</v>
      </c>
      <c r="E252" s="48">
        <f t="shared" si="16"/>
        <v>2.1052312734277037E-4</v>
      </c>
      <c r="F252" s="48">
        <f t="shared" si="18"/>
        <v>4.6710279025526498E-5</v>
      </c>
      <c r="G252" s="48">
        <f t="shared" si="19"/>
        <v>1.9607326303527773E-4</v>
      </c>
      <c r="H252" s="48">
        <f t="shared" si="17"/>
        <v>2.8127244303391179</v>
      </c>
    </row>
    <row r="253" spans="2:8" x14ac:dyDescent="0.25">
      <c r="B253" s="44">
        <v>45476</v>
      </c>
      <c r="C253" s="46">
        <v>1.28104983596312E-2</v>
      </c>
      <c r="D253" s="47">
        <f t="shared" si="15"/>
        <v>1.2511954209041311E-2</v>
      </c>
      <c r="E253" s="48">
        <f t="shared" si="16"/>
        <v>1.5654899812914656E-4</v>
      </c>
      <c r="F253" s="48">
        <f t="shared" si="18"/>
        <v>2.1052312734277037E-4</v>
      </c>
      <c r="G253" s="48">
        <f t="shared" si="19"/>
        <v>2.056474812913709E-4</v>
      </c>
      <c r="H253" s="48">
        <f t="shared" si="17"/>
        <v>2.9451103796689178</v>
      </c>
    </row>
    <row r="254" spans="2:8" x14ac:dyDescent="0.25">
      <c r="B254" s="44">
        <v>45475</v>
      </c>
      <c r="C254" s="46">
        <v>6.2883194466279799E-3</v>
      </c>
      <c r="D254" s="47">
        <f t="shared" si="15"/>
        <v>5.9897752960380917E-3</v>
      </c>
      <c r="E254" s="48">
        <f t="shared" si="16"/>
        <v>3.5877408097028212E-5</v>
      </c>
      <c r="F254" s="48">
        <f t="shared" si="18"/>
        <v>1.5654899812914656E-4</v>
      </c>
      <c r="G254" s="48">
        <f t="shared" si="19"/>
        <v>2.0529612302975744E-4</v>
      </c>
      <c r="H254" s="48">
        <f t="shared" si="17"/>
        <v>3.2392103727888655</v>
      </c>
    </row>
    <row r="255" spans="2:8" x14ac:dyDescent="0.25">
      <c r="B255" s="44">
        <v>45474</v>
      </c>
      <c r="C255" s="46">
        <v>2.0535857532488402E-2</v>
      </c>
      <c r="D255" s="47">
        <f t="shared" si="15"/>
        <v>2.0237313381898513E-2</v>
      </c>
      <c r="E255" s="48">
        <f t="shared" si="16"/>
        <v>4.0954885291716862E-4</v>
      </c>
      <c r="F255" s="48">
        <f t="shared" si="18"/>
        <v>3.5877408097028212E-5</v>
      </c>
      <c r="G255" s="48">
        <f t="shared" si="19"/>
        <v>1.8918200463731915E-4</v>
      </c>
      <c r="H255" s="48">
        <f t="shared" si="17"/>
        <v>2.2850417594680899</v>
      </c>
    </row>
    <row r="256" spans="2:8" x14ac:dyDescent="0.25">
      <c r="B256" s="44">
        <v>45471</v>
      </c>
      <c r="C256" s="46">
        <v>4.67440361057381E-3</v>
      </c>
      <c r="D256" s="47">
        <f t="shared" si="15"/>
        <v>4.3758594599839218E-3</v>
      </c>
      <c r="E256" s="48">
        <f t="shared" si="16"/>
        <v>1.9148146013530778E-5</v>
      </c>
      <c r="F256" s="48">
        <f t="shared" si="18"/>
        <v>4.0954885291716862E-4</v>
      </c>
      <c r="G256" s="48">
        <f t="shared" si="19"/>
        <v>2.2696129301418298E-4</v>
      </c>
      <c r="H256" s="48">
        <f t="shared" si="17"/>
        <v>3.2342432759419566</v>
      </c>
    </row>
    <row r="257" spans="2:8" x14ac:dyDescent="0.25">
      <c r="B257" s="44">
        <v>45470</v>
      </c>
      <c r="C257" s="46">
        <v>0</v>
      </c>
      <c r="D257" s="47">
        <f t="shared" si="15"/>
        <v>-2.9854415058988841E-4</v>
      </c>
      <c r="E257" s="48">
        <f t="shared" si="16"/>
        <v>8.912860985143797E-8</v>
      </c>
      <c r="F257" s="48">
        <f t="shared" si="18"/>
        <v>1.9148146013530778E-5</v>
      </c>
      <c r="G257" s="48">
        <f t="shared" si="19"/>
        <v>2.0224641845814295E-4</v>
      </c>
      <c r="H257" s="48">
        <f t="shared" si="17"/>
        <v>3.3338529755593549</v>
      </c>
    </row>
    <row r="258" spans="2:8" x14ac:dyDescent="0.25">
      <c r="B258" s="44">
        <v>45469</v>
      </c>
      <c r="C258" s="46">
        <v>-1.3358778625954301E-2</v>
      </c>
      <c r="D258" s="47">
        <f t="shared" si="15"/>
        <v>-1.365732277654419E-2</v>
      </c>
      <c r="E258" s="48">
        <f t="shared" si="16"/>
        <v>1.8652246542271269E-4</v>
      </c>
      <c r="F258" s="48">
        <f t="shared" si="18"/>
        <v>8.912860985143797E-8</v>
      </c>
      <c r="G258" s="48">
        <f t="shared" si="19"/>
        <v>1.8232771114798474E-4</v>
      </c>
      <c r="H258" s="48">
        <f t="shared" si="17"/>
        <v>2.874410569292249</v>
      </c>
    </row>
    <row r="259" spans="2:8" x14ac:dyDescent="0.25">
      <c r="B259" s="44">
        <v>45468</v>
      </c>
      <c r="C259" s="46">
        <v>5.9190529515278298E-3</v>
      </c>
      <c r="D259" s="47">
        <f t="shared" si="15"/>
        <v>5.6205088009379416E-3</v>
      </c>
      <c r="E259" s="48">
        <f t="shared" si="16"/>
        <v>3.1590119181420857E-5</v>
      </c>
      <c r="F259" s="48">
        <f t="shared" si="18"/>
        <v>1.8652246542271269E-4</v>
      </c>
      <c r="G259" s="48">
        <f t="shared" si="19"/>
        <v>1.9280739191259295E-4</v>
      </c>
      <c r="H259" s="48">
        <f t="shared" si="17"/>
        <v>3.2760494430708902</v>
      </c>
    </row>
    <row r="260" spans="2:8" x14ac:dyDescent="0.25">
      <c r="B260" s="44">
        <v>45467</v>
      </c>
      <c r="C260" s="46">
        <v>1.1979925530192601E-2</v>
      </c>
      <c r="D260" s="47">
        <f t="shared" si="15"/>
        <v>1.1681381379602711E-2</v>
      </c>
      <c r="E260" s="48">
        <f t="shared" si="16"/>
        <v>1.3645467093572895E-4</v>
      </c>
      <c r="F260" s="48">
        <f t="shared" si="18"/>
        <v>3.1590119181420857E-5</v>
      </c>
      <c r="G260" s="48">
        <f t="shared" si="19"/>
        <v>1.7981942484464347E-4</v>
      </c>
      <c r="H260" s="48">
        <f t="shared" si="17"/>
        <v>3.0134187834011139</v>
      </c>
    </row>
    <row r="261" spans="2:8" x14ac:dyDescent="0.25">
      <c r="B261" s="44">
        <v>45464</v>
      </c>
      <c r="C261" s="46">
        <v>-8.6663456909003202E-3</v>
      </c>
      <c r="D261" s="47">
        <f t="shared" si="15"/>
        <v>-8.9648898414902093E-3</v>
      </c>
      <c r="E261" s="48">
        <f t="shared" si="16"/>
        <v>8.0369249870054351E-5</v>
      </c>
      <c r="F261" s="48">
        <f t="shared" si="18"/>
        <v>1.3645467093572895E-4</v>
      </c>
      <c r="G261" s="48">
        <f t="shared" si="19"/>
        <v>1.8445700157888414E-4</v>
      </c>
      <c r="H261" s="48">
        <f t="shared" si="17"/>
        <v>3.1622549377206424</v>
      </c>
    </row>
    <row r="262" spans="2:8" x14ac:dyDescent="0.25">
      <c r="B262" s="44">
        <v>45463</v>
      </c>
      <c r="C262" s="46">
        <v>8.5788280997086599E-3</v>
      </c>
      <c r="D262" s="47">
        <f t="shared" si="15"/>
        <v>8.2802839491187708E-3</v>
      </c>
      <c r="E262" s="48">
        <f t="shared" si="16"/>
        <v>6.8563102278033943E-5</v>
      </c>
      <c r="F262" s="48">
        <f t="shared" si="18"/>
        <v>8.0369249870054351E-5</v>
      </c>
      <c r="G262" s="48">
        <f t="shared" si="19"/>
        <v>1.8034995672297876E-4</v>
      </c>
      <c r="H262" s="48">
        <f t="shared" si="17"/>
        <v>3.201283661305621</v>
      </c>
    </row>
    <row r="263" spans="2:8" x14ac:dyDescent="0.25">
      <c r="B263" s="44">
        <v>45462</v>
      </c>
      <c r="C263" s="46">
        <v>-1.7181037225580599E-2</v>
      </c>
      <c r="D263" s="47">
        <f t="shared" si="15"/>
        <v>-1.7479581376170488E-2</v>
      </c>
      <c r="E263" s="48">
        <f t="shared" si="16"/>
        <v>3.055357650861662E-4</v>
      </c>
      <c r="F263" s="48">
        <f t="shared" si="18"/>
        <v>6.8563102278033943E-5</v>
      </c>
      <c r="G263" s="48">
        <f t="shared" si="19"/>
        <v>1.7590402417288364E-4</v>
      </c>
      <c r="H263" s="48">
        <f t="shared" si="17"/>
        <v>2.5353745553729565</v>
      </c>
    </row>
    <row r="264" spans="2:8" x14ac:dyDescent="0.25">
      <c r="B264" s="44">
        <v>45461</v>
      </c>
      <c r="C264" s="46">
        <v>1.3870967741935501E-2</v>
      </c>
      <c r="D264" s="47">
        <f t="shared" si="15"/>
        <v>1.3572423591345611E-2</v>
      </c>
      <c r="E264" s="48">
        <f t="shared" si="16"/>
        <v>1.8421068214291491E-4</v>
      </c>
      <c r="F264" s="48">
        <f t="shared" si="18"/>
        <v>3.055357650861662E-4</v>
      </c>
      <c r="G264" s="48">
        <f t="shared" si="19"/>
        <v>2.0393015016441113E-4</v>
      </c>
      <c r="H264" s="48">
        <f t="shared" si="17"/>
        <v>2.8782765628245839</v>
      </c>
    </row>
    <row r="265" spans="2:8" x14ac:dyDescent="0.25">
      <c r="B265" s="44">
        <v>45460</v>
      </c>
      <c r="C265" s="46">
        <v>9.4431781178768905E-3</v>
      </c>
      <c r="D265" s="47">
        <f t="shared" si="15"/>
        <v>9.1446339672870015E-3</v>
      </c>
      <c r="E265" s="48">
        <f t="shared" si="16"/>
        <v>8.3624330395659207E-5</v>
      </c>
      <c r="F265" s="48">
        <f t="shared" si="18"/>
        <v>1.8421068214291491E-4</v>
      </c>
      <c r="G265" s="48">
        <f t="shared" si="19"/>
        <v>2.0772329919213037E-4</v>
      </c>
      <c r="H265" s="48">
        <f t="shared" si="17"/>
        <v>3.1194254983071201</v>
      </c>
    </row>
    <row r="266" spans="2:8" x14ac:dyDescent="0.25">
      <c r="B266" s="44">
        <v>45457</v>
      </c>
      <c r="C266" s="46">
        <v>-1.4283421601669099E-2</v>
      </c>
      <c r="D266" s="47">
        <f t="shared" si="15"/>
        <v>-1.4581965752258988E-2</v>
      </c>
      <c r="E266" s="48">
        <f t="shared" si="16"/>
        <v>2.1263372520005403E-4</v>
      </c>
      <c r="F266" s="48">
        <f t="shared" si="18"/>
        <v>8.3624330395659207E-5</v>
      </c>
      <c r="G266" s="48">
        <f t="shared" si="19"/>
        <v>1.9717008812334663E-4</v>
      </c>
      <c r="H266" s="48">
        <f t="shared" si="17"/>
        <v>2.8075694190717337</v>
      </c>
    </row>
    <row r="267" spans="2:8" x14ac:dyDescent="0.25">
      <c r="B267" s="44">
        <v>45456</v>
      </c>
      <c r="C267" s="46">
        <v>-2.5492649358773802E-2</v>
      </c>
      <c r="D267" s="47">
        <f t="shared" si="15"/>
        <v>-2.5791193509363691E-2</v>
      </c>
      <c r="E267" s="48">
        <f t="shared" si="16"/>
        <v>6.6518566263744372E-4</v>
      </c>
      <c r="F267" s="48">
        <f t="shared" si="18"/>
        <v>2.1263372520005403E-4</v>
      </c>
      <c r="G267" s="48">
        <f t="shared" si="19"/>
        <v>2.066977561895843E-4</v>
      </c>
      <c r="H267" s="48">
        <f t="shared" si="17"/>
        <v>1.7141098473459933</v>
      </c>
    </row>
    <row r="268" spans="2:8" x14ac:dyDescent="0.25">
      <c r="B268" s="44">
        <v>45455</v>
      </c>
      <c r="C268" s="46">
        <v>-2.4960998439937099E-3</v>
      </c>
      <c r="D268" s="47">
        <f t="shared" si="15"/>
        <v>-2.7946439945835981E-3</v>
      </c>
      <c r="E268" s="48">
        <f t="shared" si="16"/>
        <v>7.8100350564621698E-6</v>
      </c>
      <c r="F268" s="48">
        <f t="shared" si="18"/>
        <v>6.6518566263744372E-4</v>
      </c>
      <c r="G268" s="48">
        <f t="shared" si="19"/>
        <v>2.729144621499487E-4</v>
      </c>
      <c r="H268" s="48">
        <f t="shared" si="17"/>
        <v>3.1699289587109858</v>
      </c>
    </row>
    <row r="269" spans="2:8" x14ac:dyDescent="0.25">
      <c r="B269" s="44">
        <v>45454</v>
      </c>
      <c r="C269" s="46">
        <v>-1.70219291519705E-2</v>
      </c>
      <c r="D269" s="47">
        <f t="shared" si="15"/>
        <v>-1.7320473302560389E-2</v>
      </c>
      <c r="E269" s="48">
        <f t="shared" si="16"/>
        <v>2.9999879542470722E-4</v>
      </c>
      <c r="F269" s="48">
        <f t="shared" si="18"/>
        <v>7.8100350564621698E-6</v>
      </c>
      <c r="G269" s="48">
        <f t="shared" si="19"/>
        <v>2.331316600130011E-4</v>
      </c>
      <c r="H269" s="48">
        <f t="shared" si="17"/>
        <v>2.6196043959495463</v>
      </c>
    </row>
    <row r="270" spans="2:8" x14ac:dyDescent="0.25">
      <c r="B270" s="44">
        <v>45453</v>
      </c>
      <c r="C270" s="46">
        <v>4.15768401601472E-3</v>
      </c>
      <c r="D270" s="47">
        <f t="shared" si="15"/>
        <v>3.8591398654248318E-3</v>
      </c>
      <c r="E270" s="48">
        <f t="shared" si="16"/>
        <v>1.4892960500911189E-5</v>
      </c>
      <c r="F270" s="48">
        <f t="shared" si="18"/>
        <v>2.9999879542470722E-4</v>
      </c>
      <c r="G270" s="48">
        <f t="shared" si="19"/>
        <v>2.4352151826740963E-4</v>
      </c>
      <c r="H270" s="48">
        <f t="shared" si="17"/>
        <v>3.2106357656200135</v>
      </c>
    </row>
    <row r="271" spans="2:8" x14ac:dyDescent="0.25">
      <c r="B271" s="44">
        <v>45450</v>
      </c>
      <c r="C271" s="46">
        <v>-4.6175157765124101E-4</v>
      </c>
      <c r="D271" s="47">
        <f t="shared" si="15"/>
        <v>-7.6029572824112943E-4</v>
      </c>
      <c r="E271" s="48">
        <f t="shared" si="16"/>
        <v>5.7804959438170928E-7</v>
      </c>
      <c r="F271" s="48">
        <f t="shared" si="18"/>
        <v>1.4892960500911189E-5</v>
      </c>
      <c r="G271" s="48">
        <f t="shared" si="19"/>
        <v>2.1335433389146582E-4</v>
      </c>
      <c r="H271" s="48">
        <f t="shared" si="17"/>
        <v>3.3059849139160704</v>
      </c>
    </row>
    <row r="272" spans="2:8" x14ac:dyDescent="0.25">
      <c r="B272" s="44">
        <v>45449</v>
      </c>
      <c r="C272" s="46">
        <v>3.8627935723115001E-3</v>
      </c>
      <c r="D272" s="47">
        <f t="shared" ref="D272:D335" si="20">C272-$C$6</f>
        <v>3.5642494217216119E-3</v>
      </c>
      <c r="E272" s="48">
        <f t="shared" si="16"/>
        <v>1.2703873940242845E-5</v>
      </c>
      <c r="F272" s="48">
        <f t="shared" si="18"/>
        <v>5.7804959438170928E-7</v>
      </c>
      <c r="G272" s="48">
        <f t="shared" si="19"/>
        <v>1.902180147272588E-4</v>
      </c>
      <c r="H272" s="48">
        <f t="shared" si="17"/>
        <v>3.3313383850084888</v>
      </c>
    </row>
    <row r="273" spans="2:8" x14ac:dyDescent="0.25">
      <c r="B273" s="44">
        <v>45448</v>
      </c>
      <c r="C273" s="46">
        <v>6.0624902844707102E-3</v>
      </c>
      <c r="D273" s="47">
        <f t="shared" si="20"/>
        <v>5.7639461338808221E-3</v>
      </c>
      <c r="E273" s="48">
        <f t="shared" ref="E273:E336" si="21">D273^2</f>
        <v>3.3223075034279676E-5</v>
      </c>
      <c r="F273" s="48">
        <f t="shared" si="18"/>
        <v>1.2703873940242845E-5</v>
      </c>
      <c r="G273" s="48">
        <f t="shared" si="19"/>
        <v>1.7551182570110728E-4</v>
      </c>
      <c r="H273" s="48">
        <f t="shared" ref="H273:H336" si="22">LN(1/SQRT(2*PI()*G273)*EXP(-E273/(2*G273)))</f>
        <v>3.3103172761186168</v>
      </c>
    </row>
    <row r="274" spans="2:8" x14ac:dyDescent="0.25">
      <c r="B274" s="44">
        <v>45447</v>
      </c>
      <c r="C274" s="46">
        <v>-2.4120145631067999E-2</v>
      </c>
      <c r="D274" s="47">
        <f t="shared" si="20"/>
        <v>-2.4418689781657888E-2</v>
      </c>
      <c r="E274" s="48">
        <f t="shared" si="21"/>
        <v>5.9627241065284334E-4</v>
      </c>
      <c r="F274" s="48">
        <f t="shared" ref="F274:F337" si="23">E273</f>
        <v>3.3223075034279676E-5</v>
      </c>
      <c r="G274" s="48">
        <f t="shared" ref="G274:G337" si="24">$C$7+$C$8*F274+$C$9*G273</f>
        <v>1.6784864387330771E-4</v>
      </c>
      <c r="H274" s="48">
        <f t="shared" si="22"/>
        <v>1.6510649048246837</v>
      </c>
    </row>
    <row r="275" spans="2:8" x14ac:dyDescent="0.25">
      <c r="B275" s="44">
        <v>45446</v>
      </c>
      <c r="C275" s="46">
        <v>-1.62662289210566E-2</v>
      </c>
      <c r="D275" s="47">
        <f t="shared" si="20"/>
        <v>-1.6564773071646489E-2</v>
      </c>
      <c r="E275" s="48">
        <f t="shared" si="21"/>
        <v>2.7439170691514466E-4</v>
      </c>
      <c r="F275" s="48">
        <f t="shared" si="23"/>
        <v>5.9627241065284334E-4</v>
      </c>
      <c r="G275" s="48">
        <f t="shared" si="24"/>
        <v>2.3648244773412025E-4</v>
      </c>
      <c r="H275" s="48">
        <f t="shared" si="22"/>
        <v>2.6757273775930051</v>
      </c>
    </row>
    <row r="276" spans="2:8" x14ac:dyDescent="0.25">
      <c r="B276" s="44">
        <v>45443</v>
      </c>
      <c r="C276" s="46">
        <v>2.6029704486296198E-2</v>
      </c>
      <c r="D276" s="47">
        <f t="shared" si="20"/>
        <v>2.5731160335706309E-2</v>
      </c>
      <c r="E276" s="48">
        <f t="shared" si="21"/>
        <v>6.6209261222182562E-4</v>
      </c>
      <c r="F276" s="48">
        <f t="shared" si="23"/>
        <v>2.7439170691514466E-4</v>
      </c>
      <c r="G276" s="48">
        <f t="shared" si="24"/>
        <v>2.425153341246903E-4</v>
      </c>
      <c r="H276" s="48">
        <f t="shared" si="22"/>
        <v>1.8782311852832254</v>
      </c>
    </row>
    <row r="277" spans="2:8" x14ac:dyDescent="0.25">
      <c r="B277" s="44">
        <v>45442</v>
      </c>
      <c r="C277" s="46">
        <v>-4.8758189852200701E-3</v>
      </c>
      <c r="D277" s="47">
        <f t="shared" si="20"/>
        <v>-5.1743631358099583E-3</v>
      </c>
      <c r="E277" s="48">
        <f t="shared" si="21"/>
        <v>2.6774033861229065E-5</v>
      </c>
      <c r="F277" s="48">
        <f t="shared" si="23"/>
        <v>6.6209261222182562E-4</v>
      </c>
      <c r="G277" s="48">
        <f t="shared" si="24"/>
        <v>2.9774283794286964E-4</v>
      </c>
      <c r="H277" s="48">
        <f t="shared" si="22"/>
        <v>3.0957399930381979</v>
      </c>
    </row>
    <row r="278" spans="2:8" x14ac:dyDescent="0.25">
      <c r="B278" s="44">
        <v>45441</v>
      </c>
      <c r="C278" s="46">
        <v>-7.71091623828251E-3</v>
      </c>
      <c r="D278" s="47">
        <f t="shared" si="20"/>
        <v>-8.0094603888723991E-3</v>
      </c>
      <c r="E278" s="48">
        <f t="shared" si="21"/>
        <v>6.4151455720916004E-5</v>
      </c>
      <c r="F278" s="48">
        <f t="shared" si="23"/>
        <v>2.6774033861229065E-5</v>
      </c>
      <c r="G278" s="48">
        <f t="shared" si="24"/>
        <v>2.531178403895311E-4</v>
      </c>
      <c r="H278" s="48">
        <f t="shared" si="22"/>
        <v>3.0951666602756096</v>
      </c>
    </row>
    <row r="279" spans="2:8" x14ac:dyDescent="0.25">
      <c r="B279" s="44">
        <v>45440</v>
      </c>
      <c r="C279" s="46">
        <v>-3.9156626506024897E-3</v>
      </c>
      <c r="D279" s="47">
        <f t="shared" si="20"/>
        <v>-4.2142068011923779E-3</v>
      </c>
      <c r="E279" s="48">
        <f t="shared" si="21"/>
        <v>1.7759538963216095E-5</v>
      </c>
      <c r="F279" s="48">
        <f t="shared" si="23"/>
        <v>6.4151455720916004E-5</v>
      </c>
      <c r="G279" s="48">
        <f t="shared" si="24"/>
        <v>2.265921476767462E-4</v>
      </c>
      <c r="H279" s="48">
        <f t="shared" si="22"/>
        <v>3.238052561015178</v>
      </c>
    </row>
    <row r="280" spans="2:8" x14ac:dyDescent="0.25">
      <c r="B280" s="44">
        <v>45439</v>
      </c>
      <c r="C280" s="46">
        <v>6.2130625852403502E-3</v>
      </c>
      <c r="D280" s="47">
        <f t="shared" si="20"/>
        <v>5.914518434650462E-3</v>
      </c>
      <c r="E280" s="48">
        <f t="shared" si="21"/>
        <v>3.4981528313820151E-5</v>
      </c>
      <c r="F280" s="48">
        <f t="shared" si="23"/>
        <v>1.7759538963216095E-5</v>
      </c>
      <c r="G280" s="48">
        <f t="shared" si="24"/>
        <v>2.0180375747865607E-4</v>
      </c>
      <c r="H280" s="48">
        <f t="shared" si="22"/>
        <v>3.2484967388443731</v>
      </c>
    </row>
    <row r="281" spans="2:8" x14ac:dyDescent="0.25">
      <c r="B281" s="44">
        <v>45436</v>
      </c>
      <c r="C281" s="46">
        <v>4.4140030441399102E-3</v>
      </c>
      <c r="D281" s="47">
        <f t="shared" si="20"/>
        <v>4.115458893550022E-3</v>
      </c>
      <c r="E281" s="48">
        <f t="shared" si="21"/>
        <v>1.6937001904499972E-5</v>
      </c>
      <c r="F281" s="48">
        <f t="shared" si="23"/>
        <v>3.4981528313820151E-5</v>
      </c>
      <c r="G281" s="48">
        <f t="shared" si="24"/>
        <v>1.8660368344975756E-4</v>
      </c>
      <c r="H281" s="48">
        <f t="shared" si="22"/>
        <v>3.3289409499331346</v>
      </c>
    </row>
    <row r="282" spans="2:8" x14ac:dyDescent="0.25">
      <c r="B282" s="44">
        <v>45435</v>
      </c>
      <c r="C282" s="46">
        <v>8.1325763388062199E-3</v>
      </c>
      <c r="D282" s="47">
        <f t="shared" si="20"/>
        <v>7.8340321882163309E-3</v>
      </c>
      <c r="E282" s="48">
        <f t="shared" si="21"/>
        <v>6.137206032600955E-5</v>
      </c>
      <c r="F282" s="48">
        <f t="shared" si="23"/>
        <v>1.6937001904499972E-5</v>
      </c>
      <c r="G282" s="48">
        <f t="shared" si="24"/>
        <v>1.7352196469607145E-4</v>
      </c>
      <c r="H282" s="48">
        <f t="shared" si="22"/>
        <v>3.2338223119186287</v>
      </c>
    </row>
    <row r="283" spans="2:8" x14ac:dyDescent="0.25">
      <c r="B283" s="44">
        <v>45434</v>
      </c>
      <c r="C283" s="46">
        <v>-1.8524096385542199E-2</v>
      </c>
      <c r="D283" s="47">
        <f t="shared" si="20"/>
        <v>-1.8822640536132088E-2</v>
      </c>
      <c r="E283" s="48">
        <f t="shared" si="21"/>
        <v>3.5429179675244284E-4</v>
      </c>
      <c r="F283" s="48">
        <f t="shared" si="23"/>
        <v>6.137206032600955E-5</v>
      </c>
      <c r="G283" s="48">
        <f t="shared" si="24"/>
        <v>1.701478837662093E-4</v>
      </c>
      <c r="H283" s="48">
        <f t="shared" si="22"/>
        <v>2.379353750563221</v>
      </c>
    </row>
    <row r="284" spans="2:8" x14ac:dyDescent="0.25">
      <c r="B284" s="44">
        <v>45433</v>
      </c>
      <c r="C284" s="46">
        <v>-8.9552238805969304E-3</v>
      </c>
      <c r="D284" s="47">
        <f t="shared" si="20"/>
        <v>-9.2537680311868195E-3</v>
      </c>
      <c r="E284" s="48">
        <f t="shared" si="21"/>
        <v>8.5632222775015187E-5</v>
      </c>
      <c r="F284" s="48">
        <f t="shared" si="23"/>
        <v>3.5429179675244284E-4</v>
      </c>
      <c r="G284" s="48">
        <f t="shared" si="24"/>
        <v>2.0628540862705478E-4</v>
      </c>
      <c r="H284" s="48">
        <f t="shared" si="22"/>
        <v>3.116628767227648</v>
      </c>
    </row>
    <row r="285" spans="2:8" x14ac:dyDescent="0.25">
      <c r="B285" s="44">
        <v>45432</v>
      </c>
      <c r="C285" s="46">
        <v>7.4682598954439402E-4</v>
      </c>
      <c r="D285" s="47">
        <f t="shared" si="20"/>
        <v>4.4828183895450561E-4</v>
      </c>
      <c r="E285" s="48">
        <f t="shared" si="21"/>
        <v>2.0095660713643331E-7</v>
      </c>
      <c r="F285" s="48">
        <f t="shared" si="23"/>
        <v>8.5632222775015187E-5</v>
      </c>
      <c r="G285" s="48">
        <f t="shared" si="24"/>
        <v>1.964210394908561E-4</v>
      </c>
      <c r="H285" s="48">
        <f t="shared" si="22"/>
        <v>3.3481749423034759</v>
      </c>
    </row>
    <row r="286" spans="2:8" x14ac:dyDescent="0.25">
      <c r="B286" s="44">
        <v>45429</v>
      </c>
      <c r="C286" s="46">
        <v>7.37285585314489E-3</v>
      </c>
      <c r="D286" s="47">
        <f t="shared" si="20"/>
        <v>7.0743117025550018E-3</v>
      </c>
      <c r="E286" s="48">
        <f t="shared" si="21"/>
        <v>5.0045886064906647E-5</v>
      </c>
      <c r="F286" s="48">
        <f t="shared" si="23"/>
        <v>2.0095660713643331E-7</v>
      </c>
      <c r="G286" s="48">
        <f t="shared" si="24"/>
        <v>1.782381778767619E-4</v>
      </c>
      <c r="H286" s="48">
        <f t="shared" si="22"/>
        <v>3.256865900627651</v>
      </c>
    </row>
    <row r="287" spans="2:8" x14ac:dyDescent="0.25">
      <c r="B287" s="44">
        <v>45428</v>
      </c>
      <c r="C287" s="46">
        <v>-1.4969616125685601E-2</v>
      </c>
      <c r="D287" s="47">
        <f t="shared" si="20"/>
        <v>-1.526816027627549E-2</v>
      </c>
      <c r="E287" s="48">
        <f t="shared" si="21"/>
        <v>2.3311671822203684E-4</v>
      </c>
      <c r="F287" s="48">
        <f t="shared" si="23"/>
        <v>5.0045886064906647E-5</v>
      </c>
      <c r="G287" s="48">
        <f t="shared" si="24"/>
        <v>1.7198143616159689E-4</v>
      </c>
      <c r="H287" s="48">
        <f t="shared" si="22"/>
        <v>2.7373854485911684</v>
      </c>
    </row>
    <row r="288" spans="2:8" x14ac:dyDescent="0.25">
      <c r="B288" s="44">
        <v>45427</v>
      </c>
      <c r="C288" s="46">
        <v>-1.24414519906322E-2</v>
      </c>
      <c r="D288" s="47">
        <f t="shared" si="20"/>
        <v>-1.273999614122209E-2</v>
      </c>
      <c r="E288" s="48">
        <f t="shared" si="21"/>
        <v>1.6230750167835374E-4</v>
      </c>
      <c r="F288" s="48">
        <f t="shared" si="23"/>
        <v>2.3311671822203684E-4</v>
      </c>
      <c r="G288" s="48">
        <f t="shared" si="24"/>
        <v>1.9164445492848349E-4</v>
      </c>
      <c r="H288" s="48">
        <f t="shared" si="22"/>
        <v>2.9375358691493259</v>
      </c>
    </row>
    <row r="289" spans="2:8" x14ac:dyDescent="0.25">
      <c r="B289" s="44">
        <v>45426</v>
      </c>
      <c r="C289" s="46">
        <v>-6.2545454545455499E-3</v>
      </c>
      <c r="D289" s="47">
        <f t="shared" si="20"/>
        <v>-6.5530896051354381E-3</v>
      </c>
      <c r="E289" s="48">
        <f t="shared" si="21"/>
        <v>4.2942983372934131E-5</v>
      </c>
      <c r="F289" s="48">
        <f t="shared" si="23"/>
        <v>1.6230750167835374E-4</v>
      </c>
      <c r="G289" s="48">
        <f t="shared" si="24"/>
        <v>1.9618753188110433E-4</v>
      </c>
      <c r="H289" s="48">
        <f t="shared" si="22"/>
        <v>3.2398375354832898</v>
      </c>
    </row>
    <row r="290" spans="2:8" x14ac:dyDescent="0.25">
      <c r="B290" s="44">
        <v>45425</v>
      </c>
      <c r="C290" s="46">
        <v>1.01921956901563E-3</v>
      </c>
      <c r="D290" s="47">
        <f t="shared" si="20"/>
        <v>7.2067541842574159E-4</v>
      </c>
      <c r="E290" s="48">
        <f t="shared" si="21"/>
        <v>5.1937305872311769E-7</v>
      </c>
      <c r="F290" s="48">
        <f t="shared" si="23"/>
        <v>4.2942983372934131E-5</v>
      </c>
      <c r="G290" s="48">
        <f t="shared" si="24"/>
        <v>1.8369362054383663E-4</v>
      </c>
      <c r="H290" s="48">
        <f t="shared" si="22"/>
        <v>3.3807684199745438</v>
      </c>
    </row>
    <row r="291" spans="2:8" x14ac:dyDescent="0.25">
      <c r="B291" s="44">
        <v>45422</v>
      </c>
      <c r="C291" s="46">
        <v>4.8280907095832101E-3</v>
      </c>
      <c r="D291" s="47">
        <f t="shared" si="20"/>
        <v>4.5295465589933219E-3</v>
      </c>
      <c r="E291" s="48">
        <f t="shared" si="21"/>
        <v>2.0516792030088241E-5</v>
      </c>
      <c r="F291" s="48">
        <f t="shared" si="23"/>
        <v>5.1937305872311769E-7</v>
      </c>
      <c r="G291" s="48">
        <f t="shared" si="24"/>
        <v>1.6931301568035004E-4</v>
      </c>
      <c r="H291" s="48">
        <f t="shared" si="22"/>
        <v>3.3623538144005103</v>
      </c>
    </row>
    <row r="292" spans="2:8" x14ac:dyDescent="0.25">
      <c r="B292" s="44">
        <v>45421</v>
      </c>
      <c r="C292" s="46">
        <v>1.6659229510635001E-2</v>
      </c>
      <c r="D292" s="47">
        <f t="shared" si="20"/>
        <v>1.6360685360045112E-2</v>
      </c>
      <c r="E292" s="48">
        <f t="shared" si="21"/>
        <v>2.6767202545039444E-4</v>
      </c>
      <c r="F292" s="48">
        <f t="shared" si="23"/>
        <v>2.0516792030088241E-5</v>
      </c>
      <c r="G292" s="48">
        <f t="shared" si="24"/>
        <v>1.618106154781851E-4</v>
      </c>
      <c r="H292" s="48">
        <f t="shared" si="22"/>
        <v>2.6184882826045248</v>
      </c>
    </row>
    <row r="293" spans="2:8" x14ac:dyDescent="0.25">
      <c r="B293" s="44">
        <v>45420</v>
      </c>
      <c r="C293" s="46">
        <v>2.3855673177279099E-3</v>
      </c>
      <c r="D293" s="47">
        <f t="shared" si="20"/>
        <v>2.0870231671380217E-3</v>
      </c>
      <c r="E293" s="48">
        <f t="shared" si="21"/>
        <v>4.3556657001708188E-6</v>
      </c>
      <c r="F293" s="48">
        <f t="shared" si="23"/>
        <v>2.6767202545039444E-4</v>
      </c>
      <c r="G293" s="48">
        <f t="shared" si="24"/>
        <v>1.8902218582063162E-4</v>
      </c>
      <c r="H293" s="48">
        <f t="shared" si="22"/>
        <v>3.356362976375499</v>
      </c>
    </row>
    <row r="294" spans="2:8" x14ac:dyDescent="0.25">
      <c r="B294" s="44">
        <v>45419</v>
      </c>
      <c r="C294" s="46">
        <v>-2.8248587570623199E-3</v>
      </c>
      <c r="D294" s="47">
        <f t="shared" si="20"/>
        <v>-3.1234029076522086E-3</v>
      </c>
      <c r="E294" s="48">
        <f t="shared" si="21"/>
        <v>9.7556457235302716E-6</v>
      </c>
      <c r="F294" s="48">
        <f t="shared" si="23"/>
        <v>4.3556657001708188E-6</v>
      </c>
      <c r="G294" s="48">
        <f t="shared" si="24"/>
        <v>1.7357164257376508E-4</v>
      </c>
      <c r="H294" s="48">
        <f t="shared" si="22"/>
        <v>3.3824188774450845</v>
      </c>
    </row>
    <row r="295" spans="2:8" x14ac:dyDescent="0.25">
      <c r="B295" s="44">
        <v>45418</v>
      </c>
      <c r="C295" s="46">
        <v>1.3562386980108599E-2</v>
      </c>
      <c r="D295" s="47">
        <f t="shared" si="20"/>
        <v>1.326384282951871E-2</v>
      </c>
      <c r="E295" s="48">
        <f t="shared" si="21"/>
        <v>1.7592952660617492E-4</v>
      </c>
      <c r="F295" s="48">
        <f t="shared" si="23"/>
        <v>9.7556457235302716E-6</v>
      </c>
      <c r="G295" s="48">
        <f t="shared" si="24"/>
        <v>1.6339607111719168E-4</v>
      </c>
      <c r="H295" s="48">
        <f t="shared" si="22"/>
        <v>2.9023751878333641</v>
      </c>
    </row>
    <row r="296" spans="2:8" x14ac:dyDescent="0.25">
      <c r="B296" s="44">
        <v>45415</v>
      </c>
      <c r="C296" s="46">
        <v>-7.3298429319371E-3</v>
      </c>
      <c r="D296" s="47">
        <f t="shared" si="20"/>
        <v>-7.6283870825269882E-3</v>
      </c>
      <c r="E296" s="48">
        <f t="shared" si="21"/>
        <v>5.8192289480864614E-5</v>
      </c>
      <c r="F296" s="48">
        <f t="shared" si="23"/>
        <v>1.7592952660617492E-4</v>
      </c>
      <c r="G296" s="48">
        <f t="shared" si="24"/>
        <v>1.7807639605710982E-4</v>
      </c>
      <c r="H296" s="48">
        <f t="shared" si="22"/>
        <v>3.2343190598536529</v>
      </c>
    </row>
    <row r="297" spans="2:8" x14ac:dyDescent="0.25">
      <c r="B297" s="44">
        <v>45414</v>
      </c>
      <c r="C297" s="46">
        <v>-2.53681294649367E-2</v>
      </c>
      <c r="D297" s="47">
        <f t="shared" si="20"/>
        <v>-2.5666673615526589E-2</v>
      </c>
      <c r="E297" s="48">
        <f t="shared" si="21"/>
        <v>6.5877813448596875E-4</v>
      </c>
      <c r="F297" s="48">
        <f t="shared" si="23"/>
        <v>5.8192289480864614E-5</v>
      </c>
      <c r="G297" s="48">
        <f t="shared" si="24"/>
        <v>1.7293858808954481E-4</v>
      </c>
      <c r="H297" s="48">
        <f t="shared" si="22"/>
        <v>1.5076893034725958</v>
      </c>
    </row>
    <row r="298" spans="2:8" x14ac:dyDescent="0.25">
      <c r="B298" s="44">
        <v>45412</v>
      </c>
      <c r="C298" s="46">
        <v>-9.5306859205775696E-3</v>
      </c>
      <c r="D298" s="47">
        <f t="shared" si="20"/>
        <v>-9.8292300711674586E-3</v>
      </c>
      <c r="E298" s="48">
        <f t="shared" si="21"/>
        <v>9.6613763791942648E-5</v>
      </c>
      <c r="F298" s="48">
        <f t="shared" si="23"/>
        <v>6.5877813448596875E-4</v>
      </c>
      <c r="G298" s="48">
        <f t="shared" si="24"/>
        <v>2.4828713824972821E-4</v>
      </c>
      <c r="H298" s="48">
        <f t="shared" si="22"/>
        <v>3.0369632509361719</v>
      </c>
    </row>
    <row r="299" spans="2:8" x14ac:dyDescent="0.25">
      <c r="B299" s="44">
        <v>45411</v>
      </c>
      <c r="C299" s="46">
        <v>-3.3103051237766798E-3</v>
      </c>
      <c r="D299" s="47">
        <f t="shared" si="20"/>
        <v>-3.6088492743665684E-3</v>
      </c>
      <c r="E299" s="48">
        <f t="shared" si="21"/>
        <v>1.3023793085096108E-5</v>
      </c>
      <c r="F299" s="48">
        <f t="shared" si="23"/>
        <v>9.6613763791942648E-5</v>
      </c>
      <c r="G299" s="48">
        <f t="shared" si="24"/>
        <v>2.2745702902790969E-4</v>
      </c>
      <c r="H299" s="48">
        <f t="shared" si="22"/>
        <v>3.2467069485660978</v>
      </c>
    </row>
    <row r="300" spans="2:8" x14ac:dyDescent="0.25">
      <c r="B300" s="44">
        <v>45408</v>
      </c>
      <c r="C300" s="46">
        <v>2.08639435791949E-2</v>
      </c>
      <c r="D300" s="47">
        <f t="shared" si="20"/>
        <v>2.0565399428605011E-2</v>
      </c>
      <c r="E300" s="48">
        <f t="shared" si="21"/>
        <v>4.2293565365806728E-4</v>
      </c>
      <c r="F300" s="48">
        <f t="shared" si="23"/>
        <v>1.3023793085096108E-5</v>
      </c>
      <c r="G300" s="48">
        <f t="shared" si="24"/>
        <v>2.0179042245506101E-4</v>
      </c>
      <c r="H300" s="48">
        <f t="shared" si="22"/>
        <v>2.287244223508099</v>
      </c>
    </row>
    <row r="301" spans="2:8" x14ac:dyDescent="0.25">
      <c r="B301" s="44">
        <v>45407</v>
      </c>
      <c r="C301" s="46">
        <v>2.2088057723458399E-3</v>
      </c>
      <c r="D301" s="47">
        <f t="shared" si="20"/>
        <v>1.9102616217559515E-3</v>
      </c>
      <c r="E301" s="48">
        <f t="shared" si="21"/>
        <v>3.6490994635536781E-6</v>
      </c>
      <c r="F301" s="48">
        <f t="shared" si="23"/>
        <v>4.2293565365806728E-4</v>
      </c>
      <c r="G301" s="48">
        <f t="shared" si="24"/>
        <v>2.3760465173973318E-4</v>
      </c>
      <c r="H301" s="48">
        <f t="shared" si="22"/>
        <v>3.2458337320900914</v>
      </c>
    </row>
    <row r="302" spans="2:8" x14ac:dyDescent="0.25">
      <c r="B302" s="44">
        <v>45406</v>
      </c>
      <c r="C302" s="46">
        <v>0</v>
      </c>
      <c r="D302" s="47">
        <f t="shared" si="20"/>
        <v>-2.9854415058988841E-4</v>
      </c>
      <c r="E302" s="48">
        <f t="shared" si="21"/>
        <v>8.912860985143797E-8</v>
      </c>
      <c r="F302" s="48">
        <f t="shared" si="23"/>
        <v>3.6490994635536781E-6</v>
      </c>
      <c r="G302" s="48">
        <f t="shared" si="24"/>
        <v>2.0770723451631301E-4</v>
      </c>
      <c r="H302" s="48">
        <f t="shared" si="22"/>
        <v>3.3205374114009669</v>
      </c>
    </row>
    <row r="303" spans="2:8" x14ac:dyDescent="0.25">
      <c r="B303" s="44">
        <v>45405</v>
      </c>
      <c r="C303" s="46">
        <v>1.4727540500723E-4</v>
      </c>
      <c r="D303" s="47">
        <f t="shared" si="20"/>
        <v>-1.5126874558265841E-4</v>
      </c>
      <c r="E303" s="48">
        <f t="shared" si="21"/>
        <v>2.2882233390151039E-8</v>
      </c>
      <c r="F303" s="48">
        <f t="shared" si="23"/>
        <v>8.912860985143797E-8</v>
      </c>
      <c r="G303" s="48">
        <f t="shared" si="24"/>
        <v>1.8617509749773201E-4</v>
      </c>
      <c r="H303" s="48">
        <f t="shared" si="22"/>
        <v>3.3754114846061714</v>
      </c>
    </row>
    <row r="304" spans="2:8" x14ac:dyDescent="0.25">
      <c r="B304" s="44">
        <v>45404</v>
      </c>
      <c r="C304" s="46">
        <v>9.2152199762188507E-3</v>
      </c>
      <c r="D304" s="47">
        <f t="shared" si="20"/>
        <v>8.9166758256289617E-3</v>
      </c>
      <c r="E304" s="48">
        <f t="shared" si="21"/>
        <v>7.9507107779355925E-5</v>
      </c>
      <c r="F304" s="48">
        <f t="shared" si="23"/>
        <v>2.2882233390151039E-8</v>
      </c>
      <c r="G304" s="48">
        <f t="shared" si="24"/>
        <v>1.7099604453525084E-4</v>
      </c>
      <c r="H304" s="48">
        <f t="shared" si="22"/>
        <v>3.1855142323800791</v>
      </c>
    </row>
    <row r="305" spans="2:8" x14ac:dyDescent="0.25">
      <c r="B305" s="44">
        <v>45401</v>
      </c>
      <c r="C305" s="46">
        <v>-2.07653515277367E-3</v>
      </c>
      <c r="D305" s="47">
        <f t="shared" si="20"/>
        <v>-2.3750793033635587E-3</v>
      </c>
      <c r="E305" s="48">
        <f t="shared" si="21"/>
        <v>5.6410016972659272E-6</v>
      </c>
      <c r="F305" s="48">
        <f t="shared" si="23"/>
        <v>7.9507107779355925E-5</v>
      </c>
      <c r="G305" s="48">
        <f t="shared" si="24"/>
        <v>1.7075275811099714E-4</v>
      </c>
      <c r="H305" s="48">
        <f t="shared" si="22"/>
        <v>3.4021903803915072</v>
      </c>
    </row>
    <row r="306" spans="2:8" x14ac:dyDescent="0.25">
      <c r="B306" s="44">
        <v>45400</v>
      </c>
      <c r="C306" s="46">
        <v>-3.5471475022168901E-3</v>
      </c>
      <c r="D306" s="47">
        <f t="shared" si="20"/>
        <v>-3.8456916528067783E-3</v>
      </c>
      <c r="E306" s="48">
        <f t="shared" si="21"/>
        <v>1.478934428846773E-5</v>
      </c>
      <c r="F306" s="48">
        <f t="shared" si="23"/>
        <v>5.6410016972659272E-6</v>
      </c>
      <c r="G306" s="48">
        <f t="shared" si="24"/>
        <v>1.6086902613046328E-4</v>
      </c>
      <c r="H306" s="48">
        <f t="shared" si="22"/>
        <v>3.402554445033299</v>
      </c>
    </row>
    <row r="307" spans="2:8" x14ac:dyDescent="0.25">
      <c r="B307" s="44">
        <v>45399</v>
      </c>
      <c r="C307" s="46">
        <v>6.0966542750928903E-3</v>
      </c>
      <c r="D307" s="47">
        <f t="shared" si="20"/>
        <v>5.7981101245030021E-3</v>
      </c>
      <c r="E307" s="48">
        <f t="shared" si="21"/>
        <v>3.361808101586422E-5</v>
      </c>
      <c r="F307" s="48">
        <f t="shared" si="23"/>
        <v>1.478934428846773E-5</v>
      </c>
      <c r="G307" s="48">
        <f t="shared" si="24"/>
        <v>1.5510837486589342E-4</v>
      </c>
      <c r="H307" s="48">
        <f t="shared" si="22"/>
        <v>3.3583850617724051</v>
      </c>
    </row>
    <row r="308" spans="2:8" x14ac:dyDescent="0.25">
      <c r="B308" s="44">
        <v>45398</v>
      </c>
      <c r="C308" s="46">
        <v>-1.5229169717381801E-2</v>
      </c>
      <c r="D308" s="47">
        <f t="shared" si="20"/>
        <v>-1.552771386797169E-2</v>
      </c>
      <c r="E308" s="48">
        <f t="shared" si="21"/>
        <v>2.4110989796560033E-4</v>
      </c>
      <c r="F308" s="48">
        <f t="shared" si="23"/>
        <v>3.361808101586422E-5</v>
      </c>
      <c r="G308" s="48">
        <f t="shared" si="24"/>
        <v>1.5352544825133227E-4</v>
      </c>
      <c r="H308" s="48">
        <f t="shared" si="22"/>
        <v>2.6866394983211888</v>
      </c>
    </row>
    <row r="309" spans="2:8" x14ac:dyDescent="0.25">
      <c r="B309" s="44">
        <v>45397</v>
      </c>
      <c r="C309" s="46">
        <v>-1.15790997249963E-2</v>
      </c>
      <c r="D309" s="47">
        <f t="shared" si="20"/>
        <v>-1.1877643875586189E-2</v>
      </c>
      <c r="E309" s="48">
        <f t="shared" si="21"/>
        <v>1.410784240352501E-4</v>
      </c>
      <c r="F309" s="48">
        <f t="shared" si="23"/>
        <v>2.4110989796560033E-4</v>
      </c>
      <c r="G309" s="48">
        <f t="shared" si="24"/>
        <v>1.7969238313197408E-4</v>
      </c>
      <c r="H309" s="48">
        <f t="shared" si="22"/>
        <v>3.0006381610951145</v>
      </c>
    </row>
    <row r="310" spans="2:8" x14ac:dyDescent="0.25">
      <c r="B310" s="44">
        <v>45394</v>
      </c>
      <c r="C310" s="46">
        <v>2.0531757754800602E-2</v>
      </c>
      <c r="D310" s="47">
        <f t="shared" si="20"/>
        <v>2.0233213604210713E-2</v>
      </c>
      <c r="E310" s="48">
        <f t="shared" si="21"/>
        <v>4.0938293275361747E-4</v>
      </c>
      <c r="F310" s="48">
        <f t="shared" si="23"/>
        <v>1.410784240352501E-4</v>
      </c>
      <c r="G310" s="48">
        <f t="shared" si="24"/>
        <v>1.8497545181696582E-4</v>
      </c>
      <c r="H310" s="48">
        <f t="shared" si="22"/>
        <v>2.2721179890443324</v>
      </c>
    </row>
    <row r="311" spans="2:8" x14ac:dyDescent="0.25">
      <c r="B311" s="44">
        <v>45393</v>
      </c>
      <c r="C311" s="46">
        <v>-5.5816686251468203E-3</v>
      </c>
      <c r="D311" s="47">
        <f t="shared" si="20"/>
        <v>-5.8802127757367085E-3</v>
      </c>
      <c r="E311" s="48">
        <f t="shared" si="21"/>
        <v>3.4576902287937205E-5</v>
      </c>
      <c r="F311" s="48">
        <f t="shared" si="23"/>
        <v>4.0938293275361747E-4</v>
      </c>
      <c r="G311" s="48">
        <f t="shared" si="24"/>
        <v>2.2397577446493598E-4</v>
      </c>
      <c r="H311" s="48">
        <f t="shared" si="22"/>
        <v>3.2058588642043797</v>
      </c>
    </row>
    <row r="312" spans="2:8" x14ac:dyDescent="0.25">
      <c r="B312" s="44">
        <v>45392</v>
      </c>
      <c r="C312" s="46">
        <v>1.0089020771513199E-2</v>
      </c>
      <c r="D312" s="47">
        <f t="shared" si="20"/>
        <v>9.7904766209233104E-3</v>
      </c>
      <c r="E312" s="48">
        <f t="shared" si="21"/>
        <v>9.5853432464845922E-5</v>
      </c>
      <c r="F312" s="48">
        <f t="shared" si="23"/>
        <v>3.4576902287937205E-5</v>
      </c>
      <c r="G312" s="48">
        <f t="shared" si="24"/>
        <v>2.0217164722116968E-4</v>
      </c>
      <c r="H312" s="48">
        <f t="shared" si="22"/>
        <v>3.0971986753453047</v>
      </c>
    </row>
    <row r="313" spans="2:8" x14ac:dyDescent="0.25">
      <c r="B313" s="44">
        <v>45391</v>
      </c>
      <c r="C313" s="46">
        <v>-7.8021492713087198E-3</v>
      </c>
      <c r="D313" s="47">
        <f t="shared" si="20"/>
        <v>-8.1006934218986089E-3</v>
      </c>
      <c r="E313" s="48">
        <f t="shared" si="21"/>
        <v>6.5621233915591392E-5</v>
      </c>
      <c r="F313" s="48">
        <f t="shared" si="23"/>
        <v>9.5853432464845922E-5</v>
      </c>
      <c r="G313" s="48">
        <f t="shared" si="24"/>
        <v>1.9486665412708992E-4</v>
      </c>
      <c r="H313" s="48">
        <f t="shared" si="22"/>
        <v>3.1842842829688678</v>
      </c>
    </row>
    <row r="314" spans="2:8" x14ac:dyDescent="0.25">
      <c r="B314" s="44">
        <v>45390</v>
      </c>
      <c r="C314" s="46">
        <v>1.69161676646708E-2</v>
      </c>
      <c r="D314" s="47">
        <f t="shared" si="20"/>
        <v>1.6617623514080911E-2</v>
      </c>
      <c r="E314" s="48">
        <f t="shared" si="21"/>
        <v>2.7614541125573481E-4</v>
      </c>
      <c r="F314" s="48">
        <f t="shared" si="23"/>
        <v>6.5621233915591392E-5</v>
      </c>
      <c r="G314" s="48">
        <f t="shared" si="24"/>
        <v>1.8574486612097155E-4</v>
      </c>
      <c r="H314" s="48">
        <f t="shared" si="22"/>
        <v>2.6332837107005482</v>
      </c>
    </row>
    <row r="315" spans="2:8" x14ac:dyDescent="0.25">
      <c r="B315" s="44">
        <v>45387</v>
      </c>
      <c r="C315" s="46">
        <v>-3.7285607755406401E-3</v>
      </c>
      <c r="D315" s="47">
        <f t="shared" si="20"/>
        <v>-4.0271049261305283E-3</v>
      </c>
      <c r="E315" s="48">
        <f t="shared" si="21"/>
        <v>1.6217574086064769E-5</v>
      </c>
      <c r="F315" s="48">
        <f t="shared" si="23"/>
        <v>2.7614541125573481E-4</v>
      </c>
      <c r="G315" s="48">
        <f t="shared" si="24"/>
        <v>2.0699905142700312E-4</v>
      </c>
      <c r="H315" s="48">
        <f t="shared" si="22"/>
        <v>3.283286576613583</v>
      </c>
    </row>
    <row r="316" spans="2:8" x14ac:dyDescent="0.25">
      <c r="B316" s="44">
        <v>45386</v>
      </c>
      <c r="C316" s="46">
        <v>5.85058505850586E-3</v>
      </c>
      <c r="D316" s="47">
        <f t="shared" si="20"/>
        <v>5.5520409079159718E-3</v>
      </c>
      <c r="E316" s="48">
        <f t="shared" si="21"/>
        <v>3.0825158243172408E-5</v>
      </c>
      <c r="F316" s="48">
        <f t="shared" si="23"/>
        <v>1.6217574086064769E-5</v>
      </c>
      <c r="G316" s="48">
        <f t="shared" si="24"/>
        <v>1.8779680880204016E-4</v>
      </c>
      <c r="H316" s="48">
        <f t="shared" si="22"/>
        <v>3.2890659527403256</v>
      </c>
    </row>
    <row r="317" spans="2:8" x14ac:dyDescent="0.25">
      <c r="B317" s="44">
        <v>45385</v>
      </c>
      <c r="C317" s="46">
        <v>1.06124924196483E-2</v>
      </c>
      <c r="D317" s="47">
        <f t="shared" si="20"/>
        <v>1.0313948269058411E-2</v>
      </c>
      <c r="E317" s="48">
        <f t="shared" si="21"/>
        <v>1.0637752889681298E-4</v>
      </c>
      <c r="F317" s="48">
        <f t="shared" si="23"/>
        <v>3.0825158243172408E-5</v>
      </c>
      <c r="G317" s="48">
        <f t="shared" si="24"/>
        <v>1.7618866619909502E-4</v>
      </c>
      <c r="H317" s="48">
        <f t="shared" si="22"/>
        <v>3.1011537739678325</v>
      </c>
    </row>
    <row r="318" spans="2:8" x14ac:dyDescent="0.25">
      <c r="B318" s="44">
        <v>45384</v>
      </c>
      <c r="C318" s="46">
        <v>3.9231132818654403E-2</v>
      </c>
      <c r="D318" s="47">
        <f t="shared" si="20"/>
        <v>3.8932588668064518E-2</v>
      </c>
      <c r="E318" s="48">
        <f t="shared" si="21"/>
        <v>1.5157464603967057E-3</v>
      </c>
      <c r="F318" s="48">
        <f t="shared" si="23"/>
        <v>1.0637752889681298E-4</v>
      </c>
      <c r="G318" s="48">
        <f t="shared" si="24"/>
        <v>1.779442618804259E-4</v>
      </c>
      <c r="H318" s="48">
        <f t="shared" si="22"/>
        <v>-0.86096687276879169</v>
      </c>
    </row>
    <row r="319" spans="2:8" x14ac:dyDescent="0.25">
      <c r="B319" s="44">
        <v>45379</v>
      </c>
      <c r="C319" s="46">
        <v>6.8210659898477102E-3</v>
      </c>
      <c r="D319" s="47">
        <f t="shared" si="20"/>
        <v>6.522521839257822E-3</v>
      </c>
      <c r="E319" s="48">
        <f t="shared" si="21"/>
        <v>4.2543291143595237E-5</v>
      </c>
      <c r="F319" s="48">
        <f t="shared" si="23"/>
        <v>1.5157464603967057E-3</v>
      </c>
      <c r="G319" s="48">
        <f t="shared" si="24"/>
        <v>3.644928125183613E-4</v>
      </c>
      <c r="H319" s="48">
        <f t="shared" si="22"/>
        <v>2.9812037546788464</v>
      </c>
    </row>
    <row r="320" spans="2:8" x14ac:dyDescent="0.25">
      <c r="B320" s="44">
        <v>45378</v>
      </c>
      <c r="C320" s="46">
        <v>9.5268339155290995E-4</v>
      </c>
      <c r="D320" s="47">
        <f t="shared" si="20"/>
        <v>6.5413924096302154E-4</v>
      </c>
      <c r="E320" s="48">
        <f t="shared" si="21"/>
        <v>4.2789814656767795E-7</v>
      </c>
      <c r="F320" s="48">
        <f t="shared" si="23"/>
        <v>4.2543291143595237E-5</v>
      </c>
      <c r="G320" s="48">
        <f t="shared" si="24"/>
        <v>3.022195782089382E-4</v>
      </c>
      <c r="H320" s="48">
        <f t="shared" si="22"/>
        <v>3.1325319031852508</v>
      </c>
    </row>
    <row r="321" spans="2:8" x14ac:dyDescent="0.25">
      <c r="B321" s="44">
        <v>45377</v>
      </c>
      <c r="C321" s="46">
        <v>-3.9538193895302899E-3</v>
      </c>
      <c r="D321" s="47">
        <f t="shared" si="20"/>
        <v>-4.2523635401201781E-3</v>
      </c>
      <c r="E321" s="48">
        <f t="shared" si="21"/>
        <v>1.8082595677343413E-5</v>
      </c>
      <c r="F321" s="48">
        <f t="shared" si="23"/>
        <v>4.2789814656767795E-7</v>
      </c>
      <c r="G321" s="48">
        <f t="shared" si="24"/>
        <v>2.5280776556421762E-4</v>
      </c>
      <c r="H321" s="48">
        <f t="shared" si="22"/>
        <v>3.1867385268358714</v>
      </c>
    </row>
    <row r="322" spans="2:8" x14ac:dyDescent="0.25">
      <c r="B322" s="44">
        <v>45376</v>
      </c>
      <c r="C322" s="46">
        <v>6.0461416070007202E-3</v>
      </c>
      <c r="D322" s="47">
        <f t="shared" si="20"/>
        <v>5.747597456410832E-3</v>
      </c>
      <c r="E322" s="48">
        <f t="shared" si="21"/>
        <v>3.3034876520940264E-5</v>
      </c>
      <c r="F322" s="48">
        <f t="shared" si="23"/>
        <v>1.8082595677343413E-5</v>
      </c>
      <c r="G322" s="48">
        <f t="shared" si="24"/>
        <v>2.2031629663176651E-4</v>
      </c>
      <c r="H322" s="48">
        <f t="shared" si="22"/>
        <v>3.2163131554487907</v>
      </c>
    </row>
    <row r="323" spans="2:8" x14ac:dyDescent="0.25">
      <c r="B323" s="44">
        <v>45373</v>
      </c>
      <c r="C323" s="46">
        <v>-1.11252383979657E-3</v>
      </c>
      <c r="D323" s="47">
        <f t="shared" si="20"/>
        <v>-1.4110679903864584E-3</v>
      </c>
      <c r="E323" s="48">
        <f t="shared" si="21"/>
        <v>1.9911128734932784E-6</v>
      </c>
      <c r="F323" s="48">
        <f t="shared" si="23"/>
        <v>3.3034876520940264E-5</v>
      </c>
      <c r="G323" s="48">
        <f t="shared" si="24"/>
        <v>1.9939062917927265E-4</v>
      </c>
      <c r="H323" s="48">
        <f t="shared" si="22"/>
        <v>3.3361908199988211</v>
      </c>
    </row>
    <row r="324" spans="2:8" x14ac:dyDescent="0.25">
      <c r="B324" s="44">
        <v>45372</v>
      </c>
      <c r="C324" s="46">
        <v>-4.4303797468354597E-3</v>
      </c>
      <c r="D324" s="47">
        <f t="shared" si="20"/>
        <v>-4.7289238974253479E-3</v>
      </c>
      <c r="E324" s="48">
        <f t="shared" si="21"/>
        <v>2.2362721227640541E-5</v>
      </c>
      <c r="F324" s="48">
        <f t="shared" si="23"/>
        <v>1.9911128734932784E-6</v>
      </c>
      <c r="G324" s="48">
        <f t="shared" si="24"/>
        <v>1.8056576479531425E-4</v>
      </c>
      <c r="H324" s="48">
        <f t="shared" si="22"/>
        <v>3.3288451818152369</v>
      </c>
    </row>
    <row r="325" spans="2:8" x14ac:dyDescent="0.25">
      <c r="B325" s="44">
        <v>45371</v>
      </c>
      <c r="C325" s="46">
        <v>-1.71073094867806E-2</v>
      </c>
      <c r="D325" s="47">
        <f t="shared" si="20"/>
        <v>-1.7405853637370489E-2</v>
      </c>
      <c r="E325" s="48">
        <f t="shared" si="21"/>
        <v>3.0296374084556345E-4</v>
      </c>
      <c r="F325" s="48">
        <f t="shared" si="23"/>
        <v>2.2362721227640541E-5</v>
      </c>
      <c r="G325" s="48">
        <f t="shared" si="24"/>
        <v>1.6998138776738901E-4</v>
      </c>
      <c r="H325" s="48">
        <f t="shared" si="22"/>
        <v>2.5298048777708999</v>
      </c>
    </row>
    <row r="326" spans="2:8" x14ac:dyDescent="0.25">
      <c r="B326" s="44">
        <v>45370</v>
      </c>
      <c r="C326" s="46">
        <v>2.6664537761456102E-2</v>
      </c>
      <c r="D326" s="47">
        <f t="shared" si="20"/>
        <v>2.6365993610866213E-2</v>
      </c>
      <c r="E326" s="48">
        <f t="shared" si="21"/>
        <v>6.951656190882379E-4</v>
      </c>
      <c r="F326" s="48">
        <f t="shared" si="23"/>
        <v>3.0296374084556345E-4</v>
      </c>
      <c r="G326" s="48">
        <f t="shared" si="24"/>
        <v>1.9941920692749757E-4</v>
      </c>
      <c r="H326" s="48">
        <f t="shared" si="22"/>
        <v>1.5981365690716707</v>
      </c>
    </row>
    <row r="327" spans="2:8" x14ac:dyDescent="0.25">
      <c r="B327" s="44">
        <v>45369</v>
      </c>
      <c r="C327" s="46">
        <v>2.4007682458387601E-3</v>
      </c>
      <c r="D327" s="47">
        <f t="shared" si="20"/>
        <v>2.1022240952488719E-3</v>
      </c>
      <c r="E327" s="48">
        <f t="shared" si="21"/>
        <v>4.4193461466449382E-6</v>
      </c>
      <c r="F327" s="48">
        <f t="shared" si="23"/>
        <v>6.951656190882379E-4</v>
      </c>
      <c r="G327" s="48">
        <f t="shared" si="24"/>
        <v>2.7172833359785837E-4</v>
      </c>
      <c r="H327" s="48">
        <f t="shared" si="22"/>
        <v>3.1782834289412327</v>
      </c>
    </row>
    <row r="328" spans="2:8" x14ac:dyDescent="0.25">
      <c r="B328" s="44">
        <v>45366</v>
      </c>
      <c r="C328" s="46">
        <v>-3.6676766066018802E-3</v>
      </c>
      <c r="D328" s="47">
        <f t="shared" si="20"/>
        <v>-3.9662207571917688E-3</v>
      </c>
      <c r="E328" s="48">
        <f t="shared" si="21"/>
        <v>1.5730907094778848E-5</v>
      </c>
      <c r="F328" s="48">
        <f t="shared" si="23"/>
        <v>4.4193461466449382E-6</v>
      </c>
      <c r="G328" s="48">
        <f t="shared" si="24"/>
        <v>2.3185015339382488E-4</v>
      </c>
      <c r="H328" s="48">
        <f t="shared" si="22"/>
        <v>3.2318463808787525</v>
      </c>
    </row>
    <row r="329" spans="2:8" x14ac:dyDescent="0.25">
      <c r="B329" s="44">
        <v>45365</v>
      </c>
      <c r="C329" s="46">
        <v>1.5711046323291199E-2</v>
      </c>
      <c r="D329" s="47">
        <f t="shared" si="20"/>
        <v>1.541250217270131E-2</v>
      </c>
      <c r="E329" s="48">
        <f t="shared" si="21"/>
        <v>2.375452232235226E-4</v>
      </c>
      <c r="F329" s="48">
        <f t="shared" si="23"/>
        <v>1.5730907094778848E-5</v>
      </c>
      <c r="G329" s="48">
        <f t="shared" si="24"/>
        <v>2.0524151918965139E-4</v>
      </c>
      <c r="H329" s="48">
        <f t="shared" si="22"/>
        <v>2.7480262257557024</v>
      </c>
    </row>
    <row r="330" spans="2:8" x14ac:dyDescent="0.25">
      <c r="B330" s="44">
        <v>45364</v>
      </c>
      <c r="C330" s="46">
        <v>1.7636393604746999E-2</v>
      </c>
      <c r="D330" s="47">
        <f t="shared" si="20"/>
        <v>1.733784945415711E-2</v>
      </c>
      <c r="E330" s="48">
        <f t="shared" si="21"/>
        <v>3.0060102369501601E-4</v>
      </c>
      <c r="F330" s="48">
        <f t="shared" si="23"/>
        <v>2.375452232235226E-4</v>
      </c>
      <c r="G330" s="48">
        <f t="shared" si="24"/>
        <v>2.1565993837283477E-4</v>
      </c>
      <c r="H330" s="48">
        <f t="shared" si="22"/>
        <v>2.6050324160405709</v>
      </c>
    </row>
    <row r="331" spans="2:8" x14ac:dyDescent="0.25">
      <c r="B331" s="44">
        <v>45363</v>
      </c>
      <c r="C331" s="46">
        <v>8.9805421586562299E-3</v>
      </c>
      <c r="D331" s="47">
        <f t="shared" si="20"/>
        <v>8.6819980080663408E-3</v>
      </c>
      <c r="E331" s="48">
        <f t="shared" si="21"/>
        <v>7.5377089412067912E-5</v>
      </c>
      <c r="F331" s="48">
        <f t="shared" si="23"/>
        <v>3.0060102369501601E-4</v>
      </c>
      <c r="G331" s="48">
        <f t="shared" si="24"/>
        <v>2.3129110222025418E-4</v>
      </c>
      <c r="H331" s="48">
        <f t="shared" si="22"/>
        <v>3.1040296675543493</v>
      </c>
    </row>
    <row r="332" spans="2:8" x14ac:dyDescent="0.25">
      <c r="B332" s="44">
        <v>45362</v>
      </c>
      <c r="C332" s="46">
        <v>1.3322231473772801E-3</v>
      </c>
      <c r="D332" s="47">
        <f t="shared" si="20"/>
        <v>1.0336789967873917E-3</v>
      </c>
      <c r="E332" s="48">
        <f t="shared" si="21"/>
        <v>1.0684922683993885E-6</v>
      </c>
      <c r="F332" s="48">
        <f t="shared" si="23"/>
        <v>7.5377089412067912E-5</v>
      </c>
      <c r="G332" s="48">
        <f t="shared" si="24"/>
        <v>2.126902542938268E-4</v>
      </c>
      <c r="H332" s="48">
        <f t="shared" si="22"/>
        <v>3.3063864441514137</v>
      </c>
    </row>
    <row r="333" spans="2:8" x14ac:dyDescent="0.25">
      <c r="B333" s="44">
        <v>45359</v>
      </c>
      <c r="C333" s="46">
        <v>2.16955941254999E-3</v>
      </c>
      <c r="D333" s="47">
        <f t="shared" si="20"/>
        <v>1.8710152619601016E-3</v>
      </c>
      <c r="E333" s="48">
        <f t="shared" si="21"/>
        <v>3.5006981104876275E-6</v>
      </c>
      <c r="F333" s="48">
        <f t="shared" si="23"/>
        <v>1.0684922683993885E-6</v>
      </c>
      <c r="G333" s="48">
        <f t="shared" si="24"/>
        <v>1.8981462741713535E-4</v>
      </c>
      <c r="H333" s="48">
        <f t="shared" si="22"/>
        <v>3.3565714101852371</v>
      </c>
    </row>
    <row r="334" spans="2:8" x14ac:dyDescent="0.25">
      <c r="B334" s="44">
        <v>45358</v>
      </c>
      <c r="C334" s="46">
        <v>-1.00033344448141E-3</v>
      </c>
      <c r="D334" s="47">
        <f t="shared" si="20"/>
        <v>-1.2988775950712984E-3</v>
      </c>
      <c r="E334" s="48">
        <f t="shared" si="21"/>
        <v>1.6870830069781997E-6</v>
      </c>
      <c r="F334" s="48">
        <f t="shared" si="23"/>
        <v>3.5006981104876275E-6</v>
      </c>
      <c r="G334" s="48">
        <f t="shared" si="24"/>
        <v>1.7401753682653304E-4</v>
      </c>
      <c r="H334" s="48">
        <f t="shared" si="22"/>
        <v>3.4043912544115349</v>
      </c>
    </row>
    <row r="335" spans="2:8" x14ac:dyDescent="0.25">
      <c r="B335" s="44">
        <v>45357</v>
      </c>
      <c r="C335" s="46">
        <v>1.38607167004733E-2</v>
      </c>
      <c r="D335" s="47">
        <f t="shared" si="20"/>
        <v>1.356217254988341E-2</v>
      </c>
      <c r="E335" s="48">
        <f t="shared" si="21"/>
        <v>1.8393252427281108E-4</v>
      </c>
      <c r="F335" s="48">
        <f t="shared" si="23"/>
        <v>1.6870830069781997E-6</v>
      </c>
      <c r="G335" s="48">
        <f t="shared" si="24"/>
        <v>1.6264932388726413E-4</v>
      </c>
      <c r="H335" s="48">
        <f t="shared" si="22"/>
        <v>2.8775918489427861</v>
      </c>
    </row>
    <row r="336" spans="2:8" x14ac:dyDescent="0.25">
      <c r="B336" s="44">
        <v>45356</v>
      </c>
      <c r="C336" s="46">
        <v>-3.8727058427345299E-3</v>
      </c>
      <c r="D336" s="47">
        <f t="shared" ref="D336:D399" si="25">C336-$C$6</f>
        <v>-4.1712499933244185E-3</v>
      </c>
      <c r="E336" s="48">
        <f t="shared" si="21"/>
        <v>1.7399326506808963E-5</v>
      </c>
      <c r="F336" s="48">
        <f t="shared" si="23"/>
        <v>1.8393252427281108E-4</v>
      </c>
      <c r="G336" s="48">
        <f t="shared" si="24"/>
        <v>1.7860255820617915E-4</v>
      </c>
      <c r="H336" s="48">
        <f t="shared" si="22"/>
        <v>3.3475256269085873</v>
      </c>
    </row>
    <row r="337" spans="2:8" x14ac:dyDescent="0.25">
      <c r="B337" s="44">
        <v>45355</v>
      </c>
      <c r="C337" s="46">
        <v>-6.8561872909698399E-3</v>
      </c>
      <c r="D337" s="47">
        <f t="shared" si="25"/>
        <v>-7.1547314415597281E-3</v>
      </c>
      <c r="E337" s="48">
        <f t="shared" ref="E337:E400" si="26">D337^2</f>
        <v>5.1190182000843347E-5</v>
      </c>
      <c r="F337" s="48">
        <f t="shared" si="23"/>
        <v>1.7399326506808963E-5</v>
      </c>
      <c r="G337" s="48">
        <f t="shared" si="24"/>
        <v>1.6794560721840841E-4</v>
      </c>
      <c r="H337" s="48">
        <f t="shared" ref="H337:H400" si="27">LN(1/SQRT(2*PI()*G337)*EXP(-E337/(2*G337)))</f>
        <v>3.2745955910496742</v>
      </c>
    </row>
    <row r="338" spans="2:8" x14ac:dyDescent="0.25">
      <c r="B338" s="44">
        <v>45352</v>
      </c>
      <c r="C338" s="46">
        <v>1.3731140871334001E-2</v>
      </c>
      <c r="D338" s="47">
        <f t="shared" si="25"/>
        <v>1.3432596720744112E-2</v>
      </c>
      <c r="E338" s="48">
        <f t="shared" si="26"/>
        <v>1.8043465466214547E-4</v>
      </c>
      <c r="F338" s="48">
        <f t="shared" ref="F338:F401" si="28">E337</f>
        <v>5.1190182000843347E-5</v>
      </c>
      <c r="G338" s="48">
        <f t="shared" ref="G338:G401" si="29">$C$7+$C$8*F338+$C$9*G337</f>
        <v>1.6488032345766366E-4</v>
      </c>
      <c r="H338" s="48">
        <f t="shared" si="27"/>
        <v>2.8890382476835637</v>
      </c>
    </row>
    <row r="339" spans="2:8" x14ac:dyDescent="0.25">
      <c r="B339" s="44">
        <v>45351</v>
      </c>
      <c r="C339" s="46">
        <v>-6.9023569023568404E-3</v>
      </c>
      <c r="D339" s="47">
        <f t="shared" si="25"/>
        <v>-7.2009010529467286E-3</v>
      </c>
      <c r="E339" s="48">
        <f t="shared" si="26"/>
        <v>5.1852975974329305E-5</v>
      </c>
      <c r="F339" s="48">
        <f t="shared" si="28"/>
        <v>1.8043465466214547E-4</v>
      </c>
      <c r="G339" s="48">
        <f t="shared" si="29"/>
        <v>1.7971447671543357E-4</v>
      </c>
      <c r="H339" s="48">
        <f t="shared" si="27"/>
        <v>3.248867187103778</v>
      </c>
    </row>
    <row r="340" spans="2:8" x14ac:dyDescent="0.25">
      <c r="B340" s="44">
        <v>45350</v>
      </c>
      <c r="C340" s="46">
        <v>-1.68067226890759E-3</v>
      </c>
      <c r="D340" s="47">
        <f t="shared" si="25"/>
        <v>-1.9792164194974782E-3</v>
      </c>
      <c r="E340" s="48">
        <f t="shared" si="26"/>
        <v>3.9172976352084173E-6</v>
      </c>
      <c r="F340" s="48">
        <f t="shared" si="28"/>
        <v>5.1852975974329305E-5</v>
      </c>
      <c r="G340" s="48">
        <f t="shared" si="29"/>
        <v>1.7325916018371605E-4</v>
      </c>
      <c r="H340" s="48">
        <f t="shared" si="27"/>
        <v>3.4001177565552125</v>
      </c>
    </row>
    <row r="341" spans="2:8" x14ac:dyDescent="0.25">
      <c r="B341" s="44">
        <v>45349</v>
      </c>
      <c r="C341" s="46">
        <v>5.2373711775638198E-3</v>
      </c>
      <c r="D341" s="47">
        <f t="shared" si="25"/>
        <v>4.9388270269739316E-3</v>
      </c>
      <c r="E341" s="48">
        <f t="shared" si="26"/>
        <v>2.4392012402368164E-5</v>
      </c>
      <c r="F341" s="48">
        <f t="shared" si="28"/>
        <v>3.9172976352084173E-6</v>
      </c>
      <c r="G341" s="48">
        <f t="shared" si="29"/>
        <v>1.624082550203036E-4</v>
      </c>
      <c r="H341" s="48">
        <f t="shared" si="27"/>
        <v>3.3686653736759524</v>
      </c>
    </row>
    <row r="342" spans="2:8" x14ac:dyDescent="0.25">
      <c r="B342" s="44">
        <v>45348</v>
      </c>
      <c r="C342" s="46">
        <v>-7.87797519275895E-3</v>
      </c>
      <c r="D342" s="47">
        <f t="shared" si="25"/>
        <v>-8.1765193433488391E-3</v>
      </c>
      <c r="E342" s="48">
        <f t="shared" si="26"/>
        <v>6.6855468572157728E-5</v>
      </c>
      <c r="F342" s="48">
        <f t="shared" si="28"/>
        <v>2.4392012402368164E-5</v>
      </c>
      <c r="G342" s="48">
        <f t="shared" si="29"/>
        <v>1.574554418164797E-4</v>
      </c>
      <c r="H342" s="48">
        <f t="shared" si="27"/>
        <v>3.2469458469382335</v>
      </c>
    </row>
    <row r="343" spans="2:8" x14ac:dyDescent="0.25">
      <c r="B343" s="44">
        <v>45345</v>
      </c>
      <c r="C343" s="46">
        <v>8.9633012007440203E-3</v>
      </c>
      <c r="D343" s="47">
        <f t="shared" si="25"/>
        <v>8.6647570501541312E-3</v>
      </c>
      <c r="E343" s="48">
        <f t="shared" si="26"/>
        <v>7.5078014738195719E-5</v>
      </c>
      <c r="F343" s="48">
        <f t="shared" si="28"/>
        <v>6.6855468572157728E-5</v>
      </c>
      <c r="G343" s="48">
        <f t="shared" si="29"/>
        <v>1.5954929703049068E-4</v>
      </c>
      <c r="H343" s="48">
        <f t="shared" si="27"/>
        <v>3.2173587132302486</v>
      </c>
    </row>
    <row r="344" spans="2:8" x14ac:dyDescent="0.25">
      <c r="B344" s="44">
        <v>45344</v>
      </c>
      <c r="C344" s="46">
        <v>3.56415478615073E-3</v>
      </c>
      <c r="D344" s="47">
        <f t="shared" si="25"/>
        <v>3.2656106355608413E-3</v>
      </c>
      <c r="E344" s="48">
        <f t="shared" si="26"/>
        <v>1.0664212823088081E-5</v>
      </c>
      <c r="F344" s="48">
        <f t="shared" si="28"/>
        <v>7.5078014738195719E-5</v>
      </c>
      <c r="G344" s="48">
        <f t="shared" si="29"/>
        <v>1.6210565664792433E-4</v>
      </c>
      <c r="H344" s="48">
        <f t="shared" si="27"/>
        <v>3.4117997993075857</v>
      </c>
    </row>
    <row r="345" spans="2:8" x14ac:dyDescent="0.25">
      <c r="B345" s="44">
        <v>45343</v>
      </c>
      <c r="C345" s="46">
        <v>5.4607508532423304E-3</v>
      </c>
      <c r="D345" s="47">
        <f t="shared" si="25"/>
        <v>5.1622067026524422E-3</v>
      </c>
      <c r="E345" s="48">
        <f t="shared" si="26"/>
        <v>2.6648378040909801E-5</v>
      </c>
      <c r="F345" s="48">
        <f t="shared" si="28"/>
        <v>1.0664212823088081E-5</v>
      </c>
      <c r="G345" s="48">
        <f t="shared" si="29"/>
        <v>1.5543724054076623E-4</v>
      </c>
      <c r="H345" s="48">
        <f t="shared" si="27"/>
        <v>3.3799750198938798</v>
      </c>
    </row>
    <row r="346" spans="2:8" x14ac:dyDescent="0.25">
      <c r="B346" s="44">
        <v>45342</v>
      </c>
      <c r="C346" s="46">
        <v>-1.8261015245434699E-2</v>
      </c>
      <c r="D346" s="47">
        <f t="shared" si="25"/>
        <v>-1.8559559396024588E-2</v>
      </c>
      <c r="E346" s="48">
        <f t="shared" si="26"/>
        <v>3.4445724497456456E-4</v>
      </c>
      <c r="F346" s="48">
        <f t="shared" si="28"/>
        <v>2.6648378040909801E-5</v>
      </c>
      <c r="G346" s="48">
        <f t="shared" si="29"/>
        <v>1.5284073339690181E-4</v>
      </c>
      <c r="H346" s="48">
        <f t="shared" si="27"/>
        <v>2.3472682600812007</v>
      </c>
    </row>
    <row r="347" spans="2:8" x14ac:dyDescent="0.25">
      <c r="B347" s="44">
        <v>45341</v>
      </c>
      <c r="C347" s="46">
        <v>-3.3394556687260401E-3</v>
      </c>
      <c r="D347" s="47">
        <f t="shared" si="25"/>
        <v>-3.6379998193159287E-3</v>
      </c>
      <c r="E347" s="48">
        <f t="shared" si="26"/>
        <v>1.3235042685342731E-5</v>
      </c>
      <c r="F347" s="48">
        <f t="shared" si="28"/>
        <v>3.4445724497456456E-4</v>
      </c>
      <c r="G347" s="48">
        <f t="shared" si="29"/>
        <v>1.9279865450149041E-4</v>
      </c>
      <c r="H347" s="48">
        <f t="shared" si="27"/>
        <v>3.3236700610519785</v>
      </c>
    </row>
    <row r="348" spans="2:8" x14ac:dyDescent="0.25">
      <c r="B348" s="44">
        <v>45338</v>
      </c>
      <c r="C348" s="46">
        <v>2.3430962343096301E-3</v>
      </c>
      <c r="D348" s="47">
        <f t="shared" si="25"/>
        <v>2.0445520837197419E-3</v>
      </c>
      <c r="E348" s="48">
        <f t="shared" si="26"/>
        <v>4.1801932230427386E-6</v>
      </c>
      <c r="F348" s="48">
        <f t="shared" si="28"/>
        <v>1.3235042685342731E-5</v>
      </c>
      <c r="G348" s="48">
        <f t="shared" si="29"/>
        <v>1.7739984153593194E-4</v>
      </c>
      <c r="H348" s="48">
        <f t="shared" si="27"/>
        <v>3.3878318171167807</v>
      </c>
    </row>
    <row r="349" spans="2:8" x14ac:dyDescent="0.25">
      <c r="B349" s="44">
        <v>45337</v>
      </c>
      <c r="C349" s="46">
        <v>-1.1089043363124799E-2</v>
      </c>
      <c r="D349" s="47">
        <f t="shared" si="25"/>
        <v>-1.1387587513714688E-2</v>
      </c>
      <c r="E349" s="48">
        <f t="shared" si="26"/>
        <v>1.2967714938251067E-4</v>
      </c>
      <c r="F349" s="48">
        <f t="shared" si="28"/>
        <v>4.1801932230427386E-6</v>
      </c>
      <c r="G349" s="48">
        <f t="shared" si="29"/>
        <v>1.6536011507536301E-4</v>
      </c>
      <c r="H349" s="48">
        <f t="shared" si="27"/>
        <v>3.0426486573017684</v>
      </c>
    </row>
    <row r="350" spans="2:8" x14ac:dyDescent="0.25">
      <c r="B350" s="44">
        <v>45336</v>
      </c>
      <c r="C350" s="46">
        <v>1.9900497512438599E-3</v>
      </c>
      <c r="D350" s="47">
        <f t="shared" si="25"/>
        <v>1.6915056006539715E-3</v>
      </c>
      <c r="E350" s="48">
        <f t="shared" si="26"/>
        <v>2.861191197043753E-6</v>
      </c>
      <c r="F350" s="48">
        <f t="shared" si="28"/>
        <v>1.2967714938251067E-4</v>
      </c>
      <c r="G350" s="48">
        <f t="shared" si="29"/>
        <v>1.7337863238151596E-4</v>
      </c>
      <c r="H350" s="48">
        <f t="shared" si="27"/>
        <v>3.4028265513138463</v>
      </c>
    </row>
    <row r="351" spans="2:8" x14ac:dyDescent="0.25">
      <c r="B351" s="44">
        <v>45335</v>
      </c>
      <c r="C351" s="46">
        <v>8.0240722166498996E-3</v>
      </c>
      <c r="D351" s="47">
        <f t="shared" si="25"/>
        <v>7.7255280660600114E-3</v>
      </c>
      <c r="E351" s="48">
        <f t="shared" si="26"/>
        <v>5.9683783899480942E-5</v>
      </c>
      <c r="F351" s="48">
        <f t="shared" si="28"/>
        <v>2.861191197043753E-6</v>
      </c>
      <c r="G351" s="48">
        <f t="shared" si="29"/>
        <v>1.6235356572488914E-4</v>
      </c>
      <c r="H351" s="48">
        <f t="shared" si="27"/>
        <v>3.2601204673458071</v>
      </c>
    </row>
    <row r="352" spans="2:8" x14ac:dyDescent="0.25">
      <c r="B352" s="44">
        <v>45334</v>
      </c>
      <c r="C352" s="46">
        <v>1.67448091091764E-3</v>
      </c>
      <c r="D352" s="47">
        <f t="shared" si="25"/>
        <v>1.3759367603277516E-3</v>
      </c>
      <c r="E352" s="48">
        <f t="shared" si="26"/>
        <v>1.8932019684212287E-6</v>
      </c>
      <c r="F352" s="48">
        <f t="shared" si="28"/>
        <v>5.9683783899480942E-5</v>
      </c>
      <c r="G352" s="48">
        <f t="shared" si="29"/>
        <v>1.6205726894469937E-4</v>
      </c>
      <c r="H352" s="48">
        <f t="shared" si="27"/>
        <v>3.4390007023595293</v>
      </c>
    </row>
    <row r="353" spans="2:8" x14ac:dyDescent="0.25">
      <c r="B353" s="44">
        <v>45331</v>
      </c>
      <c r="C353" s="46">
        <v>9.1247042919905194E-3</v>
      </c>
      <c r="D353" s="47">
        <f t="shared" si="25"/>
        <v>8.8261601414006303E-3</v>
      </c>
      <c r="E353" s="48">
        <f t="shared" si="26"/>
        <v>7.790110284164919E-5</v>
      </c>
      <c r="F353" s="48">
        <f t="shared" si="28"/>
        <v>1.8932019684212287E-6</v>
      </c>
      <c r="G353" s="48">
        <f t="shared" si="29"/>
        <v>1.5424988803621045E-4</v>
      </c>
      <c r="H353" s="48">
        <f t="shared" si="27"/>
        <v>3.2170138635805139</v>
      </c>
    </row>
    <row r="354" spans="2:8" x14ac:dyDescent="0.25">
      <c r="B354" s="44">
        <v>45330</v>
      </c>
      <c r="C354" s="46">
        <v>1.3529713992121901E-2</v>
      </c>
      <c r="D354" s="47">
        <f t="shared" si="25"/>
        <v>1.3231169841532012E-2</v>
      </c>
      <c r="E354" s="48">
        <f t="shared" si="26"/>
        <v>1.7506385537546625E-4</v>
      </c>
      <c r="F354" s="48">
        <f t="shared" si="28"/>
        <v>7.790110284164919E-5</v>
      </c>
      <c r="G354" s="48">
        <f t="shared" si="29"/>
        <v>1.5874318401641171E-4</v>
      </c>
      <c r="H354" s="48">
        <f t="shared" si="27"/>
        <v>2.9037669985678138</v>
      </c>
    </row>
    <row r="355" spans="2:8" x14ac:dyDescent="0.25">
      <c r="B355" s="44">
        <v>45329</v>
      </c>
      <c r="C355" s="46">
        <v>-3.1674958540630099E-2</v>
      </c>
      <c r="D355" s="47">
        <f t="shared" si="25"/>
        <v>-3.1973502691219985E-2</v>
      </c>
      <c r="E355" s="48">
        <f t="shared" si="26"/>
        <v>1.0223048743454516E-3</v>
      </c>
      <c r="F355" s="48">
        <f t="shared" si="28"/>
        <v>1.7506385537546625E-4</v>
      </c>
      <c r="G355" s="48">
        <f t="shared" si="29"/>
        <v>1.7468440811643264E-4</v>
      </c>
      <c r="H355" s="48">
        <f t="shared" si="27"/>
        <v>0.48117823112584462</v>
      </c>
    </row>
    <row r="356" spans="2:8" x14ac:dyDescent="0.25">
      <c r="B356" s="44">
        <v>45328</v>
      </c>
      <c r="C356" s="46">
        <v>1.82370820668693E-2</v>
      </c>
      <c r="D356" s="47">
        <f t="shared" si="25"/>
        <v>1.7938537916279411E-2</v>
      </c>
      <c r="E356" s="48">
        <f t="shared" si="26"/>
        <v>3.2179114257379406E-4</v>
      </c>
      <c r="F356" s="48">
        <f t="shared" si="28"/>
        <v>1.0223048743454516E-3</v>
      </c>
      <c r="G356" s="48">
        <f t="shared" si="29"/>
        <v>2.9731566071703673E-4</v>
      </c>
      <c r="H356" s="48">
        <f t="shared" si="27"/>
        <v>2.6002587752472648</v>
      </c>
    </row>
    <row r="357" spans="2:8" x14ac:dyDescent="0.25">
      <c r="B357" s="44">
        <v>45327</v>
      </c>
      <c r="C357" s="46">
        <v>-9.6989966555183701E-3</v>
      </c>
      <c r="D357" s="47">
        <f t="shared" si="25"/>
        <v>-9.9975408061082592E-3</v>
      </c>
      <c r="E357" s="48">
        <f t="shared" si="26"/>
        <v>9.9950822169799788E-5</v>
      </c>
      <c r="F357" s="48">
        <f t="shared" si="28"/>
        <v>3.2179114257379406E-4</v>
      </c>
      <c r="G357" s="48">
        <f t="shared" si="29"/>
        <v>2.9160736335872238E-4</v>
      </c>
      <c r="H357" s="48">
        <f t="shared" si="27"/>
        <v>2.9797335077407476</v>
      </c>
    </row>
    <row r="358" spans="2:8" x14ac:dyDescent="0.25">
      <c r="B358" s="44">
        <v>45324</v>
      </c>
      <c r="C358" s="46">
        <v>-1.28755364806867E-2</v>
      </c>
      <c r="D358" s="47">
        <f t="shared" si="25"/>
        <v>-1.317408063127659E-2</v>
      </c>
      <c r="E358" s="48">
        <f t="shared" si="26"/>
        <v>1.7355640047937699E-4</v>
      </c>
      <c r="F358" s="48">
        <f t="shared" si="28"/>
        <v>9.9950822169799788E-5</v>
      </c>
      <c r="G358" s="48">
        <f t="shared" si="29"/>
        <v>2.5841681788828821E-4</v>
      </c>
      <c r="H358" s="48">
        <f t="shared" si="27"/>
        <v>2.8757227261389087</v>
      </c>
    </row>
    <row r="359" spans="2:8" x14ac:dyDescent="0.25">
      <c r="B359" s="44">
        <v>45323</v>
      </c>
      <c r="C359" s="46">
        <v>7.9866888519134292E-3</v>
      </c>
      <c r="D359" s="47">
        <f t="shared" si="25"/>
        <v>7.688144701323541E-3</v>
      </c>
      <c r="E359" s="48">
        <f t="shared" si="26"/>
        <v>5.9107568948489241E-5</v>
      </c>
      <c r="F359" s="48">
        <f t="shared" si="28"/>
        <v>1.7355640047937699E-4</v>
      </c>
      <c r="G359" s="48">
        <f t="shared" si="29"/>
        <v>2.4471068146434245E-4</v>
      </c>
      <c r="H359" s="48">
        <f t="shared" si="27"/>
        <v>3.1180081269768891</v>
      </c>
    </row>
    <row r="360" spans="2:8" x14ac:dyDescent="0.25">
      <c r="B360" s="44">
        <v>45322</v>
      </c>
      <c r="C360" s="46">
        <v>-5.4608638093661798E-3</v>
      </c>
      <c r="D360" s="47">
        <f t="shared" si="25"/>
        <v>-5.759407959956068E-3</v>
      </c>
      <c r="E360" s="48">
        <f t="shared" si="26"/>
        <v>3.3170780049205319E-5</v>
      </c>
      <c r="F360" s="48">
        <f t="shared" si="28"/>
        <v>5.9107568948489241E-5</v>
      </c>
      <c r="G360" s="48">
        <f t="shared" si="29"/>
        <v>2.2000573426119802E-4</v>
      </c>
      <c r="H360" s="48">
        <f t="shared" si="27"/>
        <v>3.2166037688111091</v>
      </c>
    </row>
    <row r="361" spans="2:8" x14ac:dyDescent="0.25">
      <c r="B361" s="44">
        <v>45321</v>
      </c>
      <c r="C361" s="46">
        <v>3.6538780933399601E-3</v>
      </c>
      <c r="D361" s="47">
        <f t="shared" si="25"/>
        <v>3.3553339427500719E-3</v>
      </c>
      <c r="E361" s="48">
        <f t="shared" si="26"/>
        <v>1.1258265867370743E-5</v>
      </c>
      <c r="F361" s="48">
        <f t="shared" si="28"/>
        <v>3.3170780049205319E-5</v>
      </c>
      <c r="G361" s="48">
        <f t="shared" si="29"/>
        <v>1.9918969360925524E-4</v>
      </c>
      <c r="H361" s="48">
        <f t="shared" si="27"/>
        <v>3.3134277817099154</v>
      </c>
    </row>
    <row r="362" spans="2:8" x14ac:dyDescent="0.25">
      <c r="B362" s="44">
        <v>45320</v>
      </c>
      <c r="C362" s="46">
        <v>9.89600805098966E-3</v>
      </c>
      <c r="D362" s="47">
        <f t="shared" si="25"/>
        <v>9.5974639003997709E-3</v>
      </c>
      <c r="E362" s="48">
        <f t="shared" si="26"/>
        <v>9.2111313319476781E-5</v>
      </c>
      <c r="F362" s="48">
        <f t="shared" si="28"/>
        <v>1.1258265867370743E-5</v>
      </c>
      <c r="G362" s="48">
        <f t="shared" si="29"/>
        <v>1.8164269355507408E-4</v>
      </c>
      <c r="H362" s="48">
        <f t="shared" si="27"/>
        <v>3.1342451429700597</v>
      </c>
    </row>
    <row r="363" spans="2:8" x14ac:dyDescent="0.25">
      <c r="B363" s="44">
        <v>45317</v>
      </c>
      <c r="C363" s="46">
        <v>1.15371564302681E-2</v>
      </c>
      <c r="D363" s="47">
        <f t="shared" si="25"/>
        <v>1.1238612279678211E-2</v>
      </c>
      <c r="E363" s="48">
        <f t="shared" si="26"/>
        <v>1.2630640597293389E-4</v>
      </c>
      <c r="F363" s="48">
        <f t="shared" si="28"/>
        <v>9.2111313319476781E-5</v>
      </c>
      <c r="G363" s="48">
        <f t="shared" si="29"/>
        <v>1.7991106401940422E-4</v>
      </c>
      <c r="H363" s="48">
        <f t="shared" si="27"/>
        <v>3.0415608607718965</v>
      </c>
    </row>
    <row r="364" spans="2:8" x14ac:dyDescent="0.25">
      <c r="B364" s="44">
        <v>45316</v>
      </c>
      <c r="C364" s="46">
        <v>1.3591573224600499E-3</v>
      </c>
      <c r="D364" s="47">
        <f t="shared" si="25"/>
        <v>1.0606131718701615E-3</v>
      </c>
      <c r="E364" s="48">
        <f t="shared" si="26"/>
        <v>1.1249003003444848E-6</v>
      </c>
      <c r="F364" s="48">
        <f t="shared" si="28"/>
        <v>1.2630640597293389E-4</v>
      </c>
      <c r="G364" s="48">
        <f t="shared" si="29"/>
        <v>1.8318721518032583E-4</v>
      </c>
      <c r="H364" s="48">
        <f t="shared" si="27"/>
        <v>3.3804920569323689</v>
      </c>
    </row>
    <row r="365" spans="2:8" x14ac:dyDescent="0.25">
      <c r="B365" s="44">
        <v>45315</v>
      </c>
      <c r="C365" s="46">
        <v>1.27322780454233E-2</v>
      </c>
      <c r="D365" s="47">
        <f t="shared" si="25"/>
        <v>1.2433733894833411E-2</v>
      </c>
      <c r="E365" s="48">
        <f t="shared" si="26"/>
        <v>1.5459773856752923E-4</v>
      </c>
      <c r="F365" s="48">
        <f t="shared" si="28"/>
        <v>1.1249003003444848E-6</v>
      </c>
      <c r="G365" s="48">
        <f t="shared" si="29"/>
        <v>1.6903584879757367E-4</v>
      </c>
      <c r="H365" s="48">
        <f t="shared" si="27"/>
        <v>2.9664685812966201</v>
      </c>
    </row>
    <row r="366" spans="2:8" x14ac:dyDescent="0.25">
      <c r="B366" s="44">
        <v>45314</v>
      </c>
      <c r="C366" s="46">
        <v>6.4069264069263601E-3</v>
      </c>
      <c r="D366" s="47">
        <f t="shared" si="25"/>
        <v>6.1083822563364719E-3</v>
      </c>
      <c r="E366" s="48">
        <f t="shared" si="26"/>
        <v>3.731233378952625E-5</v>
      </c>
      <c r="F366" s="48">
        <f t="shared" si="28"/>
        <v>1.5459773856752923E-4</v>
      </c>
      <c r="G366" s="48">
        <f t="shared" si="29"/>
        <v>1.7924504679715201E-4</v>
      </c>
      <c r="H366" s="48">
        <f t="shared" si="27"/>
        <v>3.2903579123252675</v>
      </c>
    </row>
    <row r="367" spans="2:8" x14ac:dyDescent="0.25">
      <c r="B367" s="44">
        <v>45313</v>
      </c>
      <c r="C367" s="46">
        <v>-9.0940288263555401E-3</v>
      </c>
      <c r="D367" s="47">
        <f t="shared" si="25"/>
        <v>-9.3925729769454291E-3</v>
      </c>
      <c r="E367" s="48">
        <f t="shared" si="26"/>
        <v>8.8220427127245525E-5</v>
      </c>
      <c r="F367" s="48">
        <f t="shared" si="28"/>
        <v>3.731233378952625E-5</v>
      </c>
      <c r="G367" s="48">
        <f t="shared" si="29"/>
        <v>1.7101654164691779E-4</v>
      </c>
      <c r="H367" s="48">
        <f t="shared" si="27"/>
        <v>3.1600070879465423</v>
      </c>
    </row>
    <row r="368" spans="2:8" x14ac:dyDescent="0.25">
      <c r="B368" s="44">
        <v>45310</v>
      </c>
      <c r="C368" s="46">
        <v>-3.93095197402148E-3</v>
      </c>
      <c r="D368" s="47">
        <f t="shared" si="25"/>
        <v>-4.2294961246113682E-3</v>
      </c>
      <c r="E368" s="48">
        <f t="shared" si="26"/>
        <v>1.7888637468102582E-5</v>
      </c>
      <c r="F368" s="48">
        <f t="shared" si="28"/>
        <v>8.8220427127245525E-5</v>
      </c>
      <c r="G368" s="48">
        <f t="shared" si="29"/>
        <v>1.7191287486091004E-4</v>
      </c>
      <c r="H368" s="48">
        <f t="shared" si="27"/>
        <v>3.3632946347400763</v>
      </c>
    </row>
    <row r="369" spans="2:8" x14ac:dyDescent="0.25">
      <c r="B369" s="44">
        <v>45309</v>
      </c>
      <c r="C369" s="46">
        <v>4.2911088225197399E-3</v>
      </c>
      <c r="D369" s="47">
        <f t="shared" si="25"/>
        <v>3.9925646719298517E-3</v>
      </c>
      <c r="E369" s="48">
        <f t="shared" si="26"/>
        <v>1.5940572659542324E-5</v>
      </c>
      <c r="F369" s="48">
        <f t="shared" si="28"/>
        <v>1.7888637468102582E-5</v>
      </c>
      <c r="G369" s="48">
        <f t="shared" si="29"/>
        <v>1.6329676685671683E-4</v>
      </c>
      <c r="H369" s="48">
        <f t="shared" si="27"/>
        <v>3.3922235467854662</v>
      </c>
    </row>
    <row r="370" spans="2:8" x14ac:dyDescent="0.25">
      <c r="B370" s="44">
        <v>45308</v>
      </c>
      <c r="C370" s="46">
        <v>-2.21550855991944E-2</v>
      </c>
      <c r="D370" s="47">
        <f t="shared" si="25"/>
        <v>-2.2453629749784289E-2</v>
      </c>
      <c r="E370" s="48">
        <f t="shared" si="26"/>
        <v>5.0416548894039815E-4</v>
      </c>
      <c r="F370" s="48">
        <f t="shared" si="28"/>
        <v>1.5940572659542324E-5</v>
      </c>
      <c r="G370" s="48">
        <f t="shared" si="29"/>
        <v>1.5697019544527987E-4</v>
      </c>
      <c r="H370" s="48">
        <f t="shared" si="27"/>
        <v>1.8548613288964422</v>
      </c>
    </row>
    <row r="371" spans="2:8" x14ac:dyDescent="0.25">
      <c r="B371" s="44">
        <v>45307</v>
      </c>
      <c r="C371" s="46">
        <v>-6.0060060060059999E-3</v>
      </c>
      <c r="D371" s="47">
        <f t="shared" si="25"/>
        <v>-6.3045501565958881E-3</v>
      </c>
      <c r="E371" s="48">
        <f t="shared" si="26"/>
        <v>3.9747352677033239E-5</v>
      </c>
      <c r="F371" s="48">
        <f t="shared" si="28"/>
        <v>5.0416548894039815E-4</v>
      </c>
      <c r="G371" s="48">
        <f t="shared" si="29"/>
        <v>2.1670737015101131E-4</v>
      </c>
      <c r="H371" s="48">
        <f t="shared" si="27"/>
        <v>3.2078353547101046</v>
      </c>
    </row>
    <row r="372" spans="2:8" x14ac:dyDescent="0.25">
      <c r="B372" s="44">
        <v>45306</v>
      </c>
      <c r="C372" s="46">
        <v>-3.3255736614566499E-3</v>
      </c>
      <c r="D372" s="47">
        <f t="shared" si="25"/>
        <v>-3.6241178120465381E-3</v>
      </c>
      <c r="E372" s="48">
        <f t="shared" si="26"/>
        <v>1.3134229915592986E-5</v>
      </c>
      <c r="F372" s="48">
        <f t="shared" si="28"/>
        <v>3.9747352677033239E-5</v>
      </c>
      <c r="G372" s="48">
        <f t="shared" si="29"/>
        <v>1.977305745650237E-4</v>
      </c>
      <c r="H372" s="48">
        <f t="shared" si="27"/>
        <v>3.3121516204342116</v>
      </c>
    </row>
    <row r="373" spans="2:8" x14ac:dyDescent="0.25">
      <c r="B373" s="44">
        <v>45303</v>
      </c>
      <c r="C373" s="46">
        <v>1.10961667787492E-2</v>
      </c>
      <c r="D373" s="47">
        <f t="shared" si="25"/>
        <v>1.0797622628159311E-2</v>
      </c>
      <c r="E373" s="48">
        <f t="shared" si="26"/>
        <v>1.1658865442013798E-4</v>
      </c>
      <c r="F373" s="48">
        <f t="shared" si="28"/>
        <v>1.3134229915592986E-5</v>
      </c>
      <c r="G373" s="48">
        <f t="shared" si="29"/>
        <v>1.8086134185064077E-4</v>
      </c>
      <c r="H373" s="48">
        <f t="shared" si="27"/>
        <v>3.0676363894219554</v>
      </c>
    </row>
    <row r="374" spans="2:8" x14ac:dyDescent="0.25">
      <c r="B374" s="44">
        <v>45302</v>
      </c>
      <c r="C374" s="46">
        <v>-4.8519324075624298E-3</v>
      </c>
      <c r="D374" s="47">
        <f t="shared" si="25"/>
        <v>-5.150476558152318E-3</v>
      </c>
      <c r="E374" s="48">
        <f t="shared" si="26"/>
        <v>2.6527408776076548E-5</v>
      </c>
      <c r="F374" s="48">
        <f t="shared" si="28"/>
        <v>1.1658865442013798E-4</v>
      </c>
      <c r="G374" s="48">
        <f t="shared" si="29"/>
        <v>1.8257898397244289E-4</v>
      </c>
      <c r="H374" s="48">
        <f t="shared" si="27"/>
        <v>3.3125789199222071</v>
      </c>
    </row>
    <row r="375" spans="2:8" x14ac:dyDescent="0.25">
      <c r="B375" s="44">
        <v>45301</v>
      </c>
      <c r="C375" s="46">
        <v>-5.8216899534263896E-3</v>
      </c>
      <c r="D375" s="47">
        <f t="shared" si="25"/>
        <v>-6.1202341040162778E-3</v>
      </c>
      <c r="E375" s="48">
        <f t="shared" si="26"/>
        <v>3.7457265487963933E-5</v>
      </c>
      <c r="F375" s="48">
        <f t="shared" si="28"/>
        <v>2.6527408776076548E-5</v>
      </c>
      <c r="G375" s="48">
        <f t="shared" si="29"/>
        <v>1.7194738594012002E-4</v>
      </c>
      <c r="H375" s="48">
        <f t="shared" si="27"/>
        <v>3.3063017605637643</v>
      </c>
    </row>
    <row r="376" spans="2:8" x14ac:dyDescent="0.25">
      <c r="B376" s="44">
        <v>45300</v>
      </c>
      <c r="C376" s="46">
        <v>-7.1015689512799298E-3</v>
      </c>
      <c r="D376" s="47">
        <f t="shared" si="25"/>
        <v>-7.400113101869818E-3</v>
      </c>
      <c r="E376" s="48">
        <f t="shared" si="26"/>
        <v>5.4761673920465338E-5</v>
      </c>
      <c r="F376" s="48">
        <f t="shared" si="28"/>
        <v>3.7457265487963933E-5</v>
      </c>
      <c r="G376" s="48">
        <f t="shared" si="29"/>
        <v>1.6589407334950045E-4</v>
      </c>
      <c r="H376" s="48">
        <f t="shared" si="27"/>
        <v>3.268091888129022</v>
      </c>
    </row>
    <row r="377" spans="2:8" x14ac:dyDescent="0.25">
      <c r="B377" s="44">
        <v>45299</v>
      </c>
      <c r="C377" s="46">
        <v>-3.1199999999999999E-2</v>
      </c>
      <c r="D377" s="47">
        <f t="shared" si="25"/>
        <v>-3.1498544150589884E-2</v>
      </c>
      <c r="E377" s="48">
        <f t="shared" si="26"/>
        <v>9.9215828360666022E-4</v>
      </c>
      <c r="F377" s="48">
        <f t="shared" si="28"/>
        <v>5.4761673920465338E-5</v>
      </c>
      <c r="G377" s="48">
        <f t="shared" si="29"/>
        <v>1.6390452673988972E-4</v>
      </c>
      <c r="H377" s="48">
        <f t="shared" si="27"/>
        <v>0.41253991014104952</v>
      </c>
    </row>
    <row r="378" spans="2:8" x14ac:dyDescent="0.25">
      <c r="B378" s="44">
        <v>45296</v>
      </c>
      <c r="C378" s="46">
        <v>3.2010243277853898E-4</v>
      </c>
      <c r="D378" s="47">
        <f t="shared" si="25"/>
        <v>2.1558282188650565E-5</v>
      </c>
      <c r="E378" s="48">
        <f t="shared" si="26"/>
        <v>4.6475953092548822E-10</v>
      </c>
      <c r="F378" s="48">
        <f t="shared" si="28"/>
        <v>9.9215828360666022E-4</v>
      </c>
      <c r="G378" s="48">
        <f t="shared" si="29"/>
        <v>2.8575691647260014E-4</v>
      </c>
      <c r="H378" s="48">
        <f t="shared" si="27"/>
        <v>3.1612451790643648</v>
      </c>
    </row>
    <row r="379" spans="2:8" x14ac:dyDescent="0.25">
      <c r="B379" s="44">
        <v>45295</v>
      </c>
      <c r="C379" s="46">
        <v>1.19857466796241E-2</v>
      </c>
      <c r="D379" s="47">
        <f t="shared" si="25"/>
        <v>1.1687202529034211E-2</v>
      </c>
      <c r="E379" s="48">
        <f t="shared" si="26"/>
        <v>1.3659070295466365E-4</v>
      </c>
      <c r="F379" s="48">
        <f t="shared" si="28"/>
        <v>4.6475953092548822E-10</v>
      </c>
      <c r="G379" s="48">
        <f t="shared" si="29"/>
        <v>2.411528911981895E-4</v>
      </c>
      <c r="H379" s="48">
        <f t="shared" si="27"/>
        <v>2.9628976420608795</v>
      </c>
    </row>
    <row r="380" spans="2:8" x14ac:dyDescent="0.25">
      <c r="B380" s="44">
        <v>45294</v>
      </c>
      <c r="C380" s="46">
        <v>-4.0329085336344604E-3</v>
      </c>
      <c r="D380" s="47">
        <f t="shared" si="25"/>
        <v>-4.3314526842243486E-3</v>
      </c>
      <c r="E380" s="48">
        <f t="shared" si="26"/>
        <v>1.8761482355674316E-5</v>
      </c>
      <c r="F380" s="48">
        <f t="shared" si="28"/>
        <v>1.3659070295466365E-4</v>
      </c>
      <c r="G380" s="48">
        <f t="shared" si="29"/>
        <v>2.2768702658121988E-4</v>
      </c>
      <c r="H380" s="48">
        <f t="shared" si="27"/>
        <v>3.2336305913000003</v>
      </c>
    </row>
    <row r="381" spans="2:8" x14ac:dyDescent="0.25">
      <c r="B381" s="44">
        <v>45293</v>
      </c>
      <c r="C381" s="46">
        <v>6.3311688311688402E-3</v>
      </c>
      <c r="D381" s="47">
        <f t="shared" si="25"/>
        <v>6.032624680578952E-3</v>
      </c>
      <c r="E381" s="48">
        <f t="shared" si="26"/>
        <v>3.6392560536730306E-5</v>
      </c>
      <c r="F381" s="48">
        <f t="shared" si="28"/>
        <v>1.8761482355674316E-5</v>
      </c>
      <c r="G381" s="48">
        <f t="shared" si="29"/>
        <v>2.0270688915710369E-4</v>
      </c>
      <c r="H381" s="48">
        <f t="shared" si="27"/>
        <v>3.2431697638283419</v>
      </c>
    </row>
    <row r="382" spans="2:8" x14ac:dyDescent="0.25">
      <c r="B382" s="44">
        <v>45289</v>
      </c>
      <c r="C382" s="46">
        <v>3.0939586386582799E-3</v>
      </c>
      <c r="D382" s="47">
        <f t="shared" si="25"/>
        <v>2.7954144880683917E-3</v>
      </c>
      <c r="E382" s="48">
        <f t="shared" si="26"/>
        <v>7.8143421601026684E-6</v>
      </c>
      <c r="F382" s="48">
        <f t="shared" si="28"/>
        <v>3.6392560536730306E-5</v>
      </c>
      <c r="G382" s="48">
        <f t="shared" si="29"/>
        <v>1.874255100016603E-4</v>
      </c>
      <c r="H382" s="48">
        <f t="shared" si="27"/>
        <v>3.3512794748675043</v>
      </c>
    </row>
    <row r="383" spans="2:8" x14ac:dyDescent="0.25">
      <c r="B383" s="44">
        <v>45288</v>
      </c>
      <c r="C383" s="46">
        <v>-1.6968144709460599E-2</v>
      </c>
      <c r="D383" s="47">
        <f t="shared" si="25"/>
        <v>-1.7266688860050488E-2</v>
      </c>
      <c r="E383" s="48">
        <f t="shared" si="26"/>
        <v>2.9813854418979163E-4</v>
      </c>
      <c r="F383" s="48">
        <f t="shared" si="28"/>
        <v>7.8143421601026684E-6</v>
      </c>
      <c r="G383" s="48">
        <f t="shared" si="29"/>
        <v>1.7290147985931324E-4</v>
      </c>
      <c r="H383" s="48">
        <f t="shared" si="27"/>
        <v>2.5502926917617885</v>
      </c>
    </row>
    <row r="384" spans="2:8" x14ac:dyDescent="0.25">
      <c r="B384" s="44">
        <v>45287</v>
      </c>
      <c r="C384" s="46">
        <v>2.72873194221512E-3</v>
      </c>
      <c r="D384" s="47">
        <f t="shared" si="25"/>
        <v>2.4301877916252318E-3</v>
      </c>
      <c r="E384" s="48">
        <f t="shared" si="26"/>
        <v>5.9058127025643213E-6</v>
      </c>
      <c r="F384" s="48">
        <f t="shared" si="28"/>
        <v>2.9813854418979163E-4</v>
      </c>
      <c r="G384" s="48">
        <f t="shared" si="29"/>
        <v>2.0084209725181173E-4</v>
      </c>
      <c r="H384" s="48">
        <f t="shared" si="27"/>
        <v>3.3228546124716325</v>
      </c>
    </row>
    <row r="385" spans="2:8" x14ac:dyDescent="0.25">
      <c r="B385" s="44">
        <v>45282</v>
      </c>
      <c r="C385" s="46">
        <v>4.8387096774193099E-3</v>
      </c>
      <c r="D385" s="47">
        <f t="shared" si="25"/>
        <v>4.5401655268294218E-3</v>
      </c>
      <c r="E385" s="48">
        <f t="shared" si="26"/>
        <v>2.0613103011010282E-5</v>
      </c>
      <c r="F385" s="48">
        <f t="shared" si="28"/>
        <v>5.9058127025643213E-6</v>
      </c>
      <c r="G385" s="48">
        <f t="shared" si="29"/>
        <v>1.8210311470442508E-4</v>
      </c>
      <c r="H385" s="48">
        <f t="shared" si="27"/>
        <v>3.329932862457798</v>
      </c>
    </row>
    <row r="386" spans="2:8" x14ac:dyDescent="0.25">
      <c r="B386" s="44">
        <v>45281</v>
      </c>
      <c r="C386" s="46">
        <v>-2.4135156878519501E-3</v>
      </c>
      <c r="D386" s="47">
        <f t="shared" si="25"/>
        <v>-2.7120598384418387E-3</v>
      </c>
      <c r="E386" s="48">
        <f t="shared" si="26"/>
        <v>7.3552685672891725E-6</v>
      </c>
      <c r="F386" s="48">
        <f t="shared" si="28"/>
        <v>2.0613103011010282E-5</v>
      </c>
      <c r="G386" s="48">
        <f t="shared" si="29"/>
        <v>1.7083446922668027E-4</v>
      </c>
      <c r="H386" s="48">
        <f t="shared" si="27"/>
        <v>3.3969417378705011</v>
      </c>
    </row>
    <row r="387" spans="2:8" x14ac:dyDescent="0.25">
      <c r="B387" s="44">
        <v>45280</v>
      </c>
      <c r="C387" s="46">
        <v>2.5810614615260001E-3</v>
      </c>
      <c r="D387" s="47">
        <f t="shared" si="25"/>
        <v>2.2825173109361115E-3</v>
      </c>
      <c r="E387" s="48">
        <f t="shared" si="26"/>
        <v>5.2098852747230176E-6</v>
      </c>
      <c r="F387" s="48">
        <f t="shared" si="28"/>
        <v>7.3552685672891725E-6</v>
      </c>
      <c r="G387" s="48">
        <f t="shared" si="29"/>
        <v>1.6115199655458316E-4</v>
      </c>
      <c r="H387" s="48">
        <f t="shared" si="27"/>
        <v>3.4314782395980421</v>
      </c>
    </row>
    <row r="388" spans="2:8" x14ac:dyDescent="0.25">
      <c r="B388" s="44">
        <v>45279</v>
      </c>
      <c r="C388" s="46">
        <v>-5.7738572574177896E-3</v>
      </c>
      <c r="D388" s="47">
        <f t="shared" si="25"/>
        <v>-6.0724014080076778E-3</v>
      </c>
      <c r="E388" s="48">
        <f t="shared" si="26"/>
        <v>3.687405885997363E-5</v>
      </c>
      <c r="F388" s="48">
        <f t="shared" si="28"/>
        <v>5.2098852747230176E-6</v>
      </c>
      <c r="G388" s="48">
        <f t="shared" si="29"/>
        <v>1.540481795575351E-4</v>
      </c>
      <c r="H388" s="48">
        <f t="shared" si="27"/>
        <v>3.3505005150779321</v>
      </c>
    </row>
    <row r="389" spans="2:8" x14ac:dyDescent="0.25">
      <c r="B389" s="44">
        <v>45278</v>
      </c>
      <c r="C389" s="46">
        <v>1.16826220996268E-2</v>
      </c>
      <c r="D389" s="47">
        <f t="shared" si="25"/>
        <v>1.1384077949036911E-2</v>
      </c>
      <c r="E389" s="48">
        <f t="shared" si="26"/>
        <v>1.2959723074974845E-4</v>
      </c>
      <c r="F389" s="48">
        <f t="shared" si="28"/>
        <v>3.687405885997363E-5</v>
      </c>
      <c r="G389" s="48">
        <f t="shared" si="29"/>
        <v>1.5320660783583833E-4</v>
      </c>
      <c r="H389" s="48">
        <f t="shared" si="27"/>
        <v>3.0499738309458553</v>
      </c>
    </row>
    <row r="390" spans="2:8" x14ac:dyDescent="0.25">
      <c r="B390" s="44">
        <v>45275</v>
      </c>
      <c r="C390" s="46">
        <v>3.58247842370959E-3</v>
      </c>
      <c r="D390" s="47">
        <f t="shared" si="25"/>
        <v>3.2839342731197018E-3</v>
      </c>
      <c r="E390" s="48">
        <f t="shared" si="26"/>
        <v>1.0784224310170224E-5</v>
      </c>
      <c r="F390" s="48">
        <f t="shared" si="28"/>
        <v>1.2959723074974845E-4</v>
      </c>
      <c r="G390" s="48">
        <f t="shared" si="29"/>
        <v>1.6480544104759376E-4</v>
      </c>
      <c r="H390" s="48">
        <f t="shared" si="27"/>
        <v>3.4037158823460776</v>
      </c>
    </row>
    <row r="391" spans="2:8" x14ac:dyDescent="0.25">
      <c r="B391" s="44">
        <v>45274</v>
      </c>
      <c r="C391" s="46">
        <v>8.1486310299864995E-4</v>
      </c>
      <c r="D391" s="47">
        <f t="shared" si="25"/>
        <v>5.1631895240876154E-4</v>
      </c>
      <c r="E391" s="48">
        <f t="shared" si="26"/>
        <v>2.6658526061648097E-7</v>
      </c>
      <c r="F391" s="48">
        <f t="shared" si="28"/>
        <v>1.0784224310170224E-5</v>
      </c>
      <c r="G391" s="48">
        <f t="shared" si="29"/>
        <v>1.5735513779172698E-4</v>
      </c>
      <c r="H391" s="48">
        <f t="shared" si="27"/>
        <v>3.4587170267638871</v>
      </c>
    </row>
    <row r="392" spans="2:8" x14ac:dyDescent="0.25">
      <c r="B392" s="44">
        <v>45273</v>
      </c>
      <c r="C392" s="46">
        <v>8.1552764638716604E-4</v>
      </c>
      <c r="D392" s="47">
        <f t="shared" si="25"/>
        <v>5.1698349579727763E-4</v>
      </c>
      <c r="E392" s="48">
        <f t="shared" si="26"/>
        <v>2.6727193492677375E-7</v>
      </c>
      <c r="F392" s="48">
        <f t="shared" si="28"/>
        <v>2.6658526061648097E-7</v>
      </c>
      <c r="G392" s="48">
        <f t="shared" si="29"/>
        <v>1.5072315214533676E-4</v>
      </c>
      <c r="H392" s="48">
        <f t="shared" si="27"/>
        <v>3.4802077515307799</v>
      </c>
    </row>
    <row r="393" spans="2:8" x14ac:dyDescent="0.25">
      <c r="B393" s="44">
        <v>45272</v>
      </c>
      <c r="C393" s="46">
        <v>-1.06503146683879E-2</v>
      </c>
      <c r="D393" s="47">
        <f t="shared" si="25"/>
        <v>-1.0948858818977789E-2</v>
      </c>
      <c r="E393" s="48">
        <f t="shared" si="26"/>
        <v>1.198775094379077E-4</v>
      </c>
      <c r="F393" s="48">
        <f t="shared" si="28"/>
        <v>2.6727193492677375E-7</v>
      </c>
      <c r="G393" s="48">
        <f t="shared" si="29"/>
        <v>1.4605071532801197E-4</v>
      </c>
      <c r="H393" s="48">
        <f t="shared" si="27"/>
        <v>3.0864429241800675</v>
      </c>
    </row>
    <row r="394" spans="2:8" x14ac:dyDescent="0.25">
      <c r="B394" s="44">
        <v>45271</v>
      </c>
      <c r="C394" s="46">
        <v>1.13085621970921E-3</v>
      </c>
      <c r="D394" s="47">
        <f t="shared" si="25"/>
        <v>8.3231206911932158E-4</v>
      </c>
      <c r="E394" s="48">
        <f t="shared" si="26"/>
        <v>6.9274338040168629E-7</v>
      </c>
      <c r="F394" s="48">
        <f t="shared" si="28"/>
        <v>1.198775094379077E-4</v>
      </c>
      <c r="G394" s="48">
        <f t="shared" si="29"/>
        <v>1.5848579544627611E-4</v>
      </c>
      <c r="H394" s="48">
        <f t="shared" si="27"/>
        <v>3.4537987542341777</v>
      </c>
    </row>
    <row r="395" spans="2:8" x14ac:dyDescent="0.25">
      <c r="B395" s="44">
        <v>45268</v>
      </c>
      <c r="C395" s="46">
        <v>2.0273611340036201E-2</v>
      </c>
      <c r="D395" s="47">
        <f t="shared" si="25"/>
        <v>1.9975067189446312E-2</v>
      </c>
      <c r="E395" s="48">
        <f t="shared" si="26"/>
        <v>3.9900330922289457E-4</v>
      </c>
      <c r="F395" s="48">
        <f t="shared" si="28"/>
        <v>6.9274338040168629E-7</v>
      </c>
      <c r="G395" s="48">
        <f t="shared" si="29"/>
        <v>1.5157578408906645E-4</v>
      </c>
      <c r="H395" s="48">
        <f t="shared" si="27"/>
        <v>2.1620896669002465</v>
      </c>
    </row>
    <row r="396" spans="2:8" x14ac:dyDescent="0.25">
      <c r="B396" s="44">
        <v>45267</v>
      </c>
      <c r="C396" s="46">
        <v>3.2976092333063701E-4</v>
      </c>
      <c r="D396" s="47">
        <f t="shared" si="25"/>
        <v>3.1216772740748594E-5</v>
      </c>
      <c r="E396" s="48">
        <f t="shared" si="26"/>
        <v>9.7448690034754454E-10</v>
      </c>
      <c r="F396" s="48">
        <f t="shared" si="28"/>
        <v>3.9900330922289457E-4</v>
      </c>
      <c r="G396" s="48">
        <f t="shared" si="29"/>
        <v>1.9907946130671083E-4</v>
      </c>
      <c r="H396" s="48">
        <f t="shared" si="27"/>
        <v>3.3419622742586812</v>
      </c>
    </row>
    <row r="397" spans="2:8" x14ac:dyDescent="0.25">
      <c r="B397" s="44">
        <v>45266</v>
      </c>
      <c r="C397" s="46">
        <v>-1.1732116669382399E-2</v>
      </c>
      <c r="D397" s="47">
        <f t="shared" si="25"/>
        <v>-1.2030660819972288E-2</v>
      </c>
      <c r="E397" s="48">
        <f t="shared" si="26"/>
        <v>1.4473679976521628E-4</v>
      </c>
      <c r="F397" s="48">
        <f t="shared" si="28"/>
        <v>9.7448690034754454E-10</v>
      </c>
      <c r="G397" s="48">
        <f t="shared" si="29"/>
        <v>1.8008485882169142E-4</v>
      </c>
      <c r="H397" s="48">
        <f t="shared" si="27"/>
        <v>2.9902454416356816</v>
      </c>
    </row>
    <row r="398" spans="2:8" x14ac:dyDescent="0.25">
      <c r="B398" s="44">
        <v>45265</v>
      </c>
      <c r="C398" s="46">
        <v>-3.2578595862523397E-4</v>
      </c>
      <c r="D398" s="47">
        <f t="shared" si="25"/>
        <v>-6.2433010921512239E-4</v>
      </c>
      <c r="E398" s="48">
        <f t="shared" si="26"/>
        <v>3.8978808527256667E-7</v>
      </c>
      <c r="F398" s="48">
        <f t="shared" si="28"/>
        <v>1.4473679976521628E-4</v>
      </c>
      <c r="G398" s="48">
        <f t="shared" si="29"/>
        <v>1.8573299185521672E-4</v>
      </c>
      <c r="H398" s="48">
        <f t="shared" si="27"/>
        <v>3.3756123646625951</v>
      </c>
    </row>
    <row r="399" spans="2:8" x14ac:dyDescent="0.25">
      <c r="B399" s="44">
        <v>45264</v>
      </c>
      <c r="C399" s="46">
        <v>-1.55548428479795E-2</v>
      </c>
      <c r="D399" s="47">
        <f t="shared" si="25"/>
        <v>-1.5853386998569387E-2</v>
      </c>
      <c r="E399" s="48">
        <f t="shared" si="26"/>
        <v>2.5132987932640889E-4</v>
      </c>
      <c r="F399" s="48">
        <f t="shared" si="28"/>
        <v>3.8978808527256667E-7</v>
      </c>
      <c r="G399" s="48">
        <f t="shared" si="29"/>
        <v>1.7073280438295794E-4</v>
      </c>
      <c r="H399" s="48">
        <f t="shared" si="27"/>
        <v>2.6827340780486861</v>
      </c>
    </row>
    <row r="400" spans="2:8" x14ac:dyDescent="0.25">
      <c r="B400" s="44">
        <v>45261</v>
      </c>
      <c r="C400" s="46">
        <v>1.60616768390622E-3</v>
      </c>
      <c r="D400" s="47">
        <f t="shared" ref="D400:D463" si="30">C400-$C$6</f>
        <v>1.3076235333163316E-3</v>
      </c>
      <c r="E400" s="48">
        <f t="shared" si="26"/>
        <v>1.7098793048826873E-6</v>
      </c>
      <c r="F400" s="48">
        <f t="shared" si="28"/>
        <v>2.5132987932640889E-4</v>
      </c>
      <c r="G400" s="48">
        <f t="shared" si="29"/>
        <v>1.9315950622747469E-4</v>
      </c>
      <c r="H400" s="48">
        <f t="shared" si="27"/>
        <v>3.3526325122548082</v>
      </c>
    </row>
    <row r="401" spans="2:8" x14ac:dyDescent="0.25">
      <c r="B401" s="44">
        <v>45260</v>
      </c>
      <c r="C401" s="46">
        <v>9.40337224383914E-3</v>
      </c>
      <c r="D401" s="47">
        <f t="shared" si="30"/>
        <v>9.1048280932492509E-3</v>
      </c>
      <c r="E401" s="48">
        <f t="shared" ref="E401:E464" si="31">D401^2</f>
        <v>8.2897894607620787E-5</v>
      </c>
      <c r="F401" s="48">
        <f t="shared" si="28"/>
        <v>1.7098793048826873E-6</v>
      </c>
      <c r="G401" s="48">
        <f t="shared" si="29"/>
        <v>1.7613868502995686E-4</v>
      </c>
      <c r="H401" s="48">
        <f t="shared" ref="H401:H464" si="32">LN(1/SQRT(2*PI()*G401)*EXP(-E401/(2*G401)))</f>
        <v>3.1678609575887227</v>
      </c>
    </row>
    <row r="402" spans="2:8" x14ac:dyDescent="0.25">
      <c r="B402" s="44">
        <v>45259</v>
      </c>
      <c r="C402" s="46">
        <v>-2.38961861053964E-2</v>
      </c>
      <c r="D402" s="47">
        <f t="shared" si="30"/>
        <v>-2.4194730255986289E-2</v>
      </c>
      <c r="E402" s="48">
        <f t="shared" si="31"/>
        <v>5.8538497215993837E-4</v>
      </c>
      <c r="F402" s="48">
        <f t="shared" ref="F402:F465" si="33">E401</f>
        <v>8.2897894607620787E-5</v>
      </c>
      <c r="G402" s="48">
        <f t="shared" ref="G402:G465" si="34">$C$7+$C$8*F402+$C$9*G401</f>
        <v>1.7482181519620803E-4</v>
      </c>
      <c r="H402" s="48">
        <f t="shared" si="32"/>
        <v>1.7326999233666305</v>
      </c>
    </row>
    <row r="403" spans="2:8" x14ac:dyDescent="0.25">
      <c r="B403" s="44">
        <v>45258</v>
      </c>
      <c r="C403" s="46">
        <v>5.2497613744829502E-3</v>
      </c>
      <c r="D403" s="47">
        <f t="shared" si="30"/>
        <v>4.951217223893062E-3</v>
      </c>
      <c r="E403" s="48">
        <f t="shared" si="31"/>
        <v>2.4514551998175321E-5</v>
      </c>
      <c r="F403" s="48">
        <f t="shared" si="33"/>
        <v>5.8538497215993837E-4</v>
      </c>
      <c r="G403" s="48">
        <f t="shared" si="34"/>
        <v>2.399638143425244E-4</v>
      </c>
      <c r="H403" s="48">
        <f t="shared" si="32"/>
        <v>3.1974929917805084</v>
      </c>
    </row>
    <row r="404" spans="2:8" x14ac:dyDescent="0.25">
      <c r="B404" s="44">
        <v>45257</v>
      </c>
      <c r="C404" s="46">
        <v>-4.4345898004434798E-3</v>
      </c>
      <c r="D404" s="47">
        <f t="shared" si="30"/>
        <v>-4.733133951033368E-3</v>
      </c>
      <c r="E404" s="48">
        <f t="shared" si="31"/>
        <v>2.2402556998424739E-5</v>
      </c>
      <c r="F404" s="48">
        <f t="shared" si="33"/>
        <v>2.4514551998175321E-5</v>
      </c>
      <c r="G404" s="48">
        <f t="shared" si="34"/>
        <v>2.1211287447708848E-4</v>
      </c>
      <c r="H404" s="48">
        <f t="shared" si="32"/>
        <v>3.2574493630087256</v>
      </c>
    </row>
    <row r="405" spans="2:8" x14ac:dyDescent="0.25">
      <c r="B405" s="44">
        <v>45254</v>
      </c>
      <c r="C405" s="46">
        <v>5.2539404553414801E-3</v>
      </c>
      <c r="D405" s="47">
        <f t="shared" si="30"/>
        <v>4.955396304751592E-3</v>
      </c>
      <c r="E405" s="48">
        <f t="shared" si="31"/>
        <v>2.4555952537145732E-5</v>
      </c>
      <c r="F405" s="48">
        <f t="shared" si="33"/>
        <v>2.2402556998424739E-5</v>
      </c>
      <c r="G405" s="48">
        <f t="shared" si="34"/>
        <v>1.9221295914572948E-4</v>
      </c>
      <c r="H405" s="48">
        <f t="shared" si="32"/>
        <v>3.2956378428143189</v>
      </c>
    </row>
    <row r="406" spans="2:8" x14ac:dyDescent="0.25">
      <c r="B406" s="44">
        <v>45253</v>
      </c>
      <c r="C406" s="46">
        <v>1.55214227970897E-2</v>
      </c>
      <c r="D406" s="47">
        <f t="shared" si="30"/>
        <v>1.5222878646499811E-2</v>
      </c>
      <c r="E406" s="48">
        <f t="shared" si="31"/>
        <v>2.317360342860599E-4</v>
      </c>
      <c r="F406" s="48">
        <f t="shared" si="33"/>
        <v>2.4555952537145732E-5</v>
      </c>
      <c r="G406" s="48">
        <f t="shared" si="34"/>
        <v>1.7847572937527926E-4</v>
      </c>
      <c r="H406" s="48">
        <f t="shared" si="32"/>
        <v>2.7473816176654284</v>
      </c>
    </row>
    <row r="407" spans="2:8" x14ac:dyDescent="0.25">
      <c r="B407" s="44">
        <v>45252</v>
      </c>
      <c r="C407" s="46">
        <v>-1.74741858617951E-2</v>
      </c>
      <c r="D407" s="47">
        <f t="shared" si="30"/>
        <v>-1.7772730012384989E-2</v>
      </c>
      <c r="E407" s="48">
        <f t="shared" si="31"/>
        <v>3.1586993209313014E-4</v>
      </c>
      <c r="F407" s="48">
        <f t="shared" si="33"/>
        <v>2.317360342860599E-4</v>
      </c>
      <c r="G407" s="48">
        <f t="shared" si="34"/>
        <v>1.9603843163366996E-4</v>
      </c>
      <c r="H407" s="48">
        <f t="shared" si="32"/>
        <v>2.5440287110606841</v>
      </c>
    </row>
    <row r="408" spans="2:8" x14ac:dyDescent="0.25">
      <c r="B408" s="44">
        <v>45251</v>
      </c>
      <c r="C408" s="46">
        <v>-7.9365079365074898E-4</v>
      </c>
      <c r="D408" s="47">
        <f t="shared" si="30"/>
        <v>-1.0921949442406374E-3</v>
      </c>
      <c r="E408" s="48">
        <f t="shared" si="31"/>
        <v>1.192889796224809E-6</v>
      </c>
      <c r="F408" s="48">
        <f t="shared" si="33"/>
        <v>3.1586993209313014E-4</v>
      </c>
      <c r="G408" s="48">
        <f t="shared" si="34"/>
        <v>2.1947452409683003E-4</v>
      </c>
      <c r="H408" s="48">
        <f t="shared" si="32"/>
        <v>3.2904810603139825</v>
      </c>
    </row>
    <row r="409" spans="2:8" x14ac:dyDescent="0.25">
      <c r="B409" s="44">
        <v>45250</v>
      </c>
      <c r="C409" s="46">
        <v>1.9252548131370301E-2</v>
      </c>
      <c r="D409" s="47">
        <f t="shared" si="30"/>
        <v>1.8954003980780412E-2</v>
      </c>
      <c r="E409" s="48">
        <f t="shared" si="31"/>
        <v>3.5925426690343971E-4</v>
      </c>
      <c r="F409" s="48">
        <f t="shared" si="33"/>
        <v>1.192889796224809E-6</v>
      </c>
      <c r="G409" s="48">
        <f t="shared" si="34"/>
        <v>1.9461080192138263E-4</v>
      </c>
      <c r="H409" s="48">
        <f t="shared" si="32"/>
        <v>2.4303089023536586</v>
      </c>
    </row>
    <row r="410" spans="2:8" x14ac:dyDescent="0.25">
      <c r="B410" s="44">
        <v>45247</v>
      </c>
      <c r="C410" s="46">
        <v>1.3943569553805799E-2</v>
      </c>
      <c r="D410" s="47">
        <f t="shared" si="30"/>
        <v>1.364502540321591E-2</v>
      </c>
      <c r="E410" s="48">
        <f t="shared" si="31"/>
        <v>1.8618671825440752E-4</v>
      </c>
      <c r="F410" s="48">
        <f t="shared" si="33"/>
        <v>3.5925426690343971E-4</v>
      </c>
      <c r="G410" s="48">
        <f t="shared" si="34"/>
        <v>2.2417310917702781E-4</v>
      </c>
      <c r="H410" s="48">
        <f t="shared" si="32"/>
        <v>2.8673330391632303</v>
      </c>
    </row>
    <row r="411" spans="2:8" x14ac:dyDescent="0.25">
      <c r="B411" s="44">
        <v>45246</v>
      </c>
      <c r="C411" s="46">
        <v>-2.6353617632965998E-2</v>
      </c>
      <c r="D411" s="47">
        <f t="shared" si="30"/>
        <v>-2.6652161783555887E-2</v>
      </c>
      <c r="E411" s="48">
        <f t="shared" si="31"/>
        <v>7.1033772773683695E-4</v>
      </c>
      <c r="F411" s="48">
        <f t="shared" si="33"/>
        <v>1.8618671825440752E-4</v>
      </c>
      <c r="G411" s="48">
        <f t="shared" si="34"/>
        <v>2.2224517901436552E-4</v>
      </c>
      <c r="H411" s="48">
        <f t="shared" si="32"/>
        <v>1.6888313592373403</v>
      </c>
    </row>
    <row r="412" spans="2:8" x14ac:dyDescent="0.25">
      <c r="B412" s="44">
        <v>45245</v>
      </c>
      <c r="C412" s="46">
        <v>1.1192836584585899E-3</v>
      </c>
      <c r="D412" s="47">
        <f t="shared" si="30"/>
        <v>8.2073950786870154E-4</v>
      </c>
      <c r="E412" s="48">
        <f t="shared" si="31"/>
        <v>6.7361333977655843E-7</v>
      </c>
      <c r="F412" s="48">
        <f t="shared" si="33"/>
        <v>7.1033772773683695E-4</v>
      </c>
      <c r="G412" s="48">
        <f t="shared" si="34"/>
        <v>2.8980515325115642E-4</v>
      </c>
      <c r="H412" s="48">
        <f t="shared" si="32"/>
        <v>3.1530501567018887</v>
      </c>
    </row>
    <row r="413" spans="2:8" x14ac:dyDescent="0.25">
      <c r="B413" s="44">
        <v>45244</v>
      </c>
      <c r="C413" s="46">
        <v>-3.9815257206561603E-3</v>
      </c>
      <c r="D413" s="47">
        <f t="shared" si="30"/>
        <v>-4.2800698712460485E-3</v>
      </c>
      <c r="E413" s="48">
        <f t="shared" si="31"/>
        <v>1.8318998102748166E-5</v>
      </c>
      <c r="F413" s="48">
        <f t="shared" si="33"/>
        <v>6.7361333977655843E-7</v>
      </c>
      <c r="G413" s="48">
        <f t="shared" si="34"/>
        <v>2.4409356230620379E-4</v>
      </c>
      <c r="H413" s="48">
        <f t="shared" si="32"/>
        <v>3.2025164021679751</v>
      </c>
    </row>
    <row r="414" spans="2:8" x14ac:dyDescent="0.25">
      <c r="B414" s="44">
        <v>45243</v>
      </c>
      <c r="C414" s="46">
        <v>1.2088974854932299E-2</v>
      </c>
      <c r="D414" s="47">
        <f t="shared" si="30"/>
        <v>1.179043070434241E-2</v>
      </c>
      <c r="E414" s="48">
        <f t="shared" si="31"/>
        <v>1.3901425619390026E-4</v>
      </c>
      <c r="F414" s="48">
        <f t="shared" si="33"/>
        <v>1.8318998102748166E-5</v>
      </c>
      <c r="G414" s="48">
        <f t="shared" si="34"/>
        <v>2.1420783866314553E-4</v>
      </c>
      <c r="H414" s="48">
        <f t="shared" si="32"/>
        <v>2.9808588477606115</v>
      </c>
    </row>
    <row r="415" spans="2:8" x14ac:dyDescent="0.25">
      <c r="B415" s="44">
        <v>45240</v>
      </c>
      <c r="C415" s="46">
        <v>1.1082138200782301E-2</v>
      </c>
      <c r="D415" s="47">
        <f t="shared" si="30"/>
        <v>1.0783594050192412E-2</v>
      </c>
      <c r="E415" s="48">
        <f t="shared" si="31"/>
        <v>1.1628590063934518E-4</v>
      </c>
      <c r="F415" s="48">
        <f t="shared" si="33"/>
        <v>1.3901425619390026E-4</v>
      </c>
      <c r="G415" s="48">
        <f t="shared" si="34"/>
        <v>2.0902170800221471E-4</v>
      </c>
      <c r="H415" s="48">
        <f t="shared" si="32"/>
        <v>3.0394306470373329</v>
      </c>
    </row>
    <row r="416" spans="2:8" x14ac:dyDescent="0.25">
      <c r="B416" s="44">
        <v>45239</v>
      </c>
      <c r="C416" s="46">
        <v>9.5426127015465299E-3</v>
      </c>
      <c r="D416" s="47">
        <f t="shared" si="30"/>
        <v>9.2440685509566408E-3</v>
      </c>
      <c r="E416" s="48">
        <f t="shared" si="31"/>
        <v>8.5452803374785609E-5</v>
      </c>
      <c r="F416" s="48">
        <f t="shared" si="33"/>
        <v>1.1628590063934518E-4</v>
      </c>
      <c r="G416" s="48">
        <f t="shared" si="34"/>
        <v>2.0237939921983409E-4</v>
      </c>
      <c r="H416" s="48">
        <f t="shared" si="32"/>
        <v>3.1226243599947798</v>
      </c>
    </row>
    <row r="417" spans="2:8" x14ac:dyDescent="0.25">
      <c r="B417" s="44">
        <v>45238</v>
      </c>
      <c r="C417" s="46">
        <v>-7.5114304376224803E-3</v>
      </c>
      <c r="D417" s="47">
        <f t="shared" si="30"/>
        <v>-7.8099745882123685E-3</v>
      </c>
      <c r="E417" s="48">
        <f t="shared" si="31"/>
        <v>6.0995703068522957E-5</v>
      </c>
      <c r="F417" s="48">
        <f t="shared" si="33"/>
        <v>8.5452803374785609E-5</v>
      </c>
      <c r="G417" s="48">
        <f t="shared" si="34"/>
        <v>1.9364549210933683E-4</v>
      </c>
      <c r="H417" s="48">
        <f t="shared" si="32"/>
        <v>3.198308965080078</v>
      </c>
    </row>
    <row r="418" spans="2:8" x14ac:dyDescent="0.25">
      <c r="B418" s="44">
        <v>45237</v>
      </c>
      <c r="C418" s="46">
        <v>-2.26619853175869E-2</v>
      </c>
      <c r="D418" s="47">
        <f t="shared" si="30"/>
        <v>-2.2960529468176789E-2</v>
      </c>
      <c r="E418" s="48">
        <f t="shared" si="31"/>
        <v>5.271859134590147E-4</v>
      </c>
      <c r="F418" s="48">
        <f t="shared" si="33"/>
        <v>6.0995703068522957E-5</v>
      </c>
      <c r="G418" s="48">
        <f t="shared" si="34"/>
        <v>1.842763129991195E-4</v>
      </c>
      <c r="H418" s="48">
        <f t="shared" si="32"/>
        <v>1.9501762294277305</v>
      </c>
    </row>
    <row r="419" spans="2:8" x14ac:dyDescent="0.25">
      <c r="B419" s="44">
        <v>45236</v>
      </c>
      <c r="C419" s="46">
        <v>5.2944007700946299E-3</v>
      </c>
      <c r="D419" s="47">
        <f t="shared" si="30"/>
        <v>4.9958566195047417E-3</v>
      </c>
      <c r="E419" s="48">
        <f t="shared" si="31"/>
        <v>2.4958583362649345E-5</v>
      </c>
      <c r="F419" s="48">
        <f t="shared" si="33"/>
        <v>5.271859134590147E-4</v>
      </c>
      <c r="G419" s="48">
        <f t="shared" si="34"/>
        <v>2.3897259053091117E-4</v>
      </c>
      <c r="H419" s="48">
        <f t="shared" si="32"/>
        <v>3.1984217166747158</v>
      </c>
    </row>
    <row r="420" spans="2:8" x14ac:dyDescent="0.25">
      <c r="B420" s="44">
        <v>45233</v>
      </c>
      <c r="C420" s="46">
        <v>-3.4989936522681599E-2</v>
      </c>
      <c r="D420" s="47">
        <f t="shared" si="30"/>
        <v>-3.5288480673271484E-2</v>
      </c>
      <c r="E420" s="48">
        <f t="shared" si="31"/>
        <v>1.2452768682278551E-3</v>
      </c>
      <c r="F420" s="48">
        <f t="shared" si="33"/>
        <v>2.4958583362649345E-5</v>
      </c>
      <c r="G420" s="48">
        <f t="shared" si="34"/>
        <v>2.1147289718754668E-4</v>
      </c>
      <c r="H420" s="48">
        <f t="shared" si="32"/>
        <v>0.36747407871362225</v>
      </c>
    </row>
    <row r="421" spans="2:8" x14ac:dyDescent="0.25">
      <c r="B421" s="44">
        <v>45232</v>
      </c>
      <c r="C421" s="46">
        <v>1.5087223008015099E-2</v>
      </c>
      <c r="D421" s="47">
        <f t="shared" si="30"/>
        <v>1.478867885742521E-2</v>
      </c>
      <c r="E421" s="48">
        <f t="shared" si="31"/>
        <v>2.1870502234805543E-4</v>
      </c>
      <c r="F421" s="48">
        <f t="shared" si="33"/>
        <v>1.2452768682278551E-3</v>
      </c>
      <c r="G421" s="48">
        <f t="shared" si="34"/>
        <v>3.5255237409974772E-4</v>
      </c>
      <c r="H421" s="48">
        <f t="shared" si="32"/>
        <v>2.746043346126783</v>
      </c>
    </row>
    <row r="422" spans="2:8" x14ac:dyDescent="0.25">
      <c r="B422" s="44">
        <v>45231</v>
      </c>
      <c r="C422" s="46">
        <v>6.8037974683544302E-3</v>
      </c>
      <c r="D422" s="47">
        <f t="shared" si="30"/>
        <v>6.505253317764542E-3</v>
      </c>
      <c r="E422" s="48">
        <f t="shared" si="31"/>
        <v>4.2318320728286584E-5</v>
      </c>
      <c r="F422" s="48">
        <f t="shared" si="33"/>
        <v>2.1870502234805543E-4</v>
      </c>
      <c r="G422" s="48">
        <f t="shared" si="34"/>
        <v>3.1696973438549345E-4</v>
      </c>
      <c r="H422" s="48">
        <f t="shared" si="32"/>
        <v>3.0426590853346971</v>
      </c>
    </row>
    <row r="423" spans="2:8" x14ac:dyDescent="0.25">
      <c r="B423" s="44">
        <v>45230</v>
      </c>
      <c r="C423" s="46">
        <v>3.3338625178599901E-3</v>
      </c>
      <c r="D423" s="47">
        <f t="shared" si="30"/>
        <v>3.0353183672701019E-3</v>
      </c>
      <c r="E423" s="48">
        <f t="shared" si="31"/>
        <v>9.2131575906872375E-6</v>
      </c>
      <c r="F423" s="48">
        <f t="shared" si="33"/>
        <v>4.2318320728286584E-5</v>
      </c>
      <c r="G423" s="48">
        <f t="shared" si="34"/>
        <v>2.6870788818657407E-4</v>
      </c>
      <c r="H423" s="48">
        <f t="shared" si="32"/>
        <v>3.1748608651530121</v>
      </c>
    </row>
    <row r="424" spans="2:8" x14ac:dyDescent="0.25">
      <c r="B424" s="44">
        <v>45229</v>
      </c>
      <c r="C424" s="46">
        <v>-1.5873015873012699E-4</v>
      </c>
      <c r="D424" s="47">
        <f t="shared" si="30"/>
        <v>-4.5727430932001537E-4</v>
      </c>
      <c r="E424" s="48">
        <f t="shared" si="31"/>
        <v>2.0909979396409711E-7</v>
      </c>
      <c r="F424" s="48">
        <f t="shared" si="33"/>
        <v>9.2131575906872375E-6</v>
      </c>
      <c r="G424" s="48">
        <f t="shared" si="34"/>
        <v>2.3035243301716598E-4</v>
      </c>
      <c r="H424" s="48">
        <f t="shared" si="32"/>
        <v>3.268557649685508</v>
      </c>
    </row>
    <row r="425" spans="2:8" x14ac:dyDescent="0.25">
      <c r="B425" s="44">
        <v>45226</v>
      </c>
      <c r="C425" s="46">
        <v>8.3226632522407692E-3</v>
      </c>
      <c r="D425" s="47">
        <f t="shared" si="30"/>
        <v>8.0241191016508801E-3</v>
      </c>
      <c r="E425" s="48">
        <f t="shared" si="31"/>
        <v>6.4386487357478528E-5</v>
      </c>
      <c r="F425" s="48">
        <f t="shared" si="33"/>
        <v>2.0909979396409711E-7</v>
      </c>
      <c r="G425" s="48">
        <f t="shared" si="34"/>
        <v>2.0214541552193358E-4</v>
      </c>
      <c r="H425" s="48">
        <f t="shared" si="32"/>
        <v>3.1750652400525494</v>
      </c>
    </row>
    <row r="426" spans="2:8" x14ac:dyDescent="0.25">
      <c r="B426" s="44">
        <v>45225</v>
      </c>
      <c r="C426" s="46">
        <v>4.5016077170416998E-3</v>
      </c>
      <c r="D426" s="47">
        <f t="shared" si="30"/>
        <v>4.2030635664518116E-3</v>
      </c>
      <c r="E426" s="48">
        <f t="shared" si="31"/>
        <v>1.7665743343634623E-5</v>
      </c>
      <c r="F426" s="48">
        <f t="shared" si="33"/>
        <v>6.4386487357478528E-5</v>
      </c>
      <c r="G426" s="48">
        <f t="shared" si="34"/>
        <v>1.9071072400024129E-4</v>
      </c>
      <c r="H426" s="48">
        <f t="shared" si="32"/>
        <v>3.3171223249056832</v>
      </c>
    </row>
    <row r="427" spans="2:8" x14ac:dyDescent="0.25">
      <c r="B427" s="44">
        <v>45224</v>
      </c>
      <c r="C427" s="46">
        <v>2.7406093825568501E-3</v>
      </c>
      <c r="D427" s="47">
        <f t="shared" si="30"/>
        <v>2.4420652319669615E-3</v>
      </c>
      <c r="E427" s="48">
        <f t="shared" si="31"/>
        <v>5.9636825971818491E-6</v>
      </c>
      <c r="F427" s="48">
        <f t="shared" si="33"/>
        <v>1.7665743343634623E-5</v>
      </c>
      <c r="G427" s="48">
        <f t="shared" si="34"/>
        <v>1.7651137531916845E-4</v>
      </c>
      <c r="H427" s="48">
        <f t="shared" si="32"/>
        <v>3.3852308877074964</v>
      </c>
    </row>
    <row r="428" spans="2:8" x14ac:dyDescent="0.25">
      <c r="B428" s="44">
        <v>45223</v>
      </c>
      <c r="C428" s="46">
        <v>-4.3338683788121399E-3</v>
      </c>
      <c r="D428" s="47">
        <f t="shared" si="30"/>
        <v>-4.6324125294020281E-3</v>
      </c>
      <c r="E428" s="48">
        <f t="shared" si="31"/>
        <v>2.1459245842560897E-5</v>
      </c>
      <c r="F428" s="48">
        <f t="shared" si="33"/>
        <v>5.9636825971818491E-6</v>
      </c>
      <c r="G428" s="48">
        <f t="shared" si="34"/>
        <v>1.6496865443408896E-4</v>
      </c>
      <c r="H428" s="48">
        <f t="shared" si="32"/>
        <v>3.3708986307862587</v>
      </c>
    </row>
    <row r="429" spans="2:8" x14ac:dyDescent="0.25">
      <c r="B429" s="44">
        <v>45222</v>
      </c>
      <c r="C429" s="46">
        <v>-4.31516701294555E-3</v>
      </c>
      <c r="D429" s="47">
        <f t="shared" si="30"/>
        <v>-4.6137111635354382E-3</v>
      </c>
      <c r="E429" s="48">
        <f t="shared" si="31"/>
        <v>2.1286330700531527E-5</v>
      </c>
      <c r="F429" s="48">
        <f t="shared" si="33"/>
        <v>2.1459245842560897E-5</v>
      </c>
      <c r="G429" s="48">
        <f t="shared" si="34"/>
        <v>1.5887373996717154E-4</v>
      </c>
      <c r="H429" s="48">
        <f t="shared" si="32"/>
        <v>3.3877705026267733</v>
      </c>
    </row>
    <row r="430" spans="2:8" x14ac:dyDescent="0.25">
      <c r="B430" s="44">
        <v>45219</v>
      </c>
      <c r="C430" s="46">
        <v>-1.20006316121901E-2</v>
      </c>
      <c r="D430" s="47">
        <f t="shared" si="30"/>
        <v>-1.2299175762779989E-2</v>
      </c>
      <c r="E430" s="48">
        <f t="shared" si="31"/>
        <v>1.5126972444375473E-4</v>
      </c>
      <c r="F430" s="48">
        <f t="shared" si="33"/>
        <v>2.1286330700531527E-5</v>
      </c>
      <c r="G430" s="48">
        <f t="shared" si="34"/>
        <v>1.5455686740995395E-4</v>
      </c>
      <c r="H430" s="48">
        <f t="shared" si="32"/>
        <v>2.9791697835411992</v>
      </c>
    </row>
    <row r="431" spans="2:8" x14ac:dyDescent="0.25">
      <c r="B431" s="44">
        <v>45218</v>
      </c>
      <c r="C431" s="46">
        <v>-7.0555032925682503E-3</v>
      </c>
      <c r="D431" s="47">
        <f t="shared" si="30"/>
        <v>-7.3540474431581385E-3</v>
      </c>
      <c r="E431" s="48">
        <f t="shared" si="31"/>
        <v>5.4082013796220752E-5</v>
      </c>
      <c r="F431" s="48">
        <f t="shared" si="33"/>
        <v>1.5126972444375473E-4</v>
      </c>
      <c r="G431" s="48">
        <f t="shared" si="34"/>
        <v>1.6860637847304093E-4</v>
      </c>
      <c r="H431" s="48">
        <f t="shared" si="32"/>
        <v>3.2646538060423453</v>
      </c>
    </row>
    <row r="432" spans="2:8" x14ac:dyDescent="0.25">
      <c r="B432" s="44">
        <v>45217</v>
      </c>
      <c r="C432" s="46">
        <v>9.4966761633428504E-3</v>
      </c>
      <c r="D432" s="47">
        <f t="shared" si="30"/>
        <v>9.1981320127529614E-3</v>
      </c>
      <c r="E432" s="48">
        <f t="shared" si="31"/>
        <v>8.460563252403084E-5</v>
      </c>
      <c r="F432" s="48">
        <f t="shared" si="33"/>
        <v>5.4082013796220752E-5</v>
      </c>
      <c r="G432" s="48">
        <f t="shared" si="34"/>
        <v>1.6572610012892663E-4</v>
      </c>
      <c r="H432" s="48">
        <f t="shared" si="32"/>
        <v>3.1783911155026354</v>
      </c>
    </row>
    <row r="433" spans="2:8" x14ac:dyDescent="0.25">
      <c r="B433" s="44">
        <v>45216</v>
      </c>
      <c r="C433" s="46">
        <v>1.90294957183631E-3</v>
      </c>
      <c r="D433" s="47">
        <f t="shared" si="30"/>
        <v>1.6044054212464216E-3</v>
      </c>
      <c r="E433" s="48">
        <f t="shared" si="31"/>
        <v>2.5741167557249073E-6</v>
      </c>
      <c r="F433" s="48">
        <f t="shared" si="33"/>
        <v>8.460563252403084E-5</v>
      </c>
      <c r="G433" s="48">
        <f t="shared" si="34"/>
        <v>1.6771023163356382E-4</v>
      </c>
      <c r="H433" s="48">
        <f t="shared" si="32"/>
        <v>3.4200236080356392</v>
      </c>
    </row>
    <row r="434" spans="2:8" x14ac:dyDescent="0.25">
      <c r="B434" s="44">
        <v>45215</v>
      </c>
      <c r="C434" s="46">
        <v>-1.74133291119201E-3</v>
      </c>
      <c r="D434" s="47">
        <f t="shared" si="30"/>
        <v>-2.0398770617818984E-3</v>
      </c>
      <c r="E434" s="48">
        <f t="shared" si="31"/>
        <v>4.1610984271839512E-6</v>
      </c>
      <c r="F434" s="48">
        <f t="shared" si="33"/>
        <v>2.5741167557249073E-6</v>
      </c>
      <c r="G434" s="48">
        <f t="shared" si="34"/>
        <v>1.5832218064115307E-4</v>
      </c>
      <c r="H434" s="48">
        <f t="shared" si="32"/>
        <v>3.44335947189674</v>
      </c>
    </row>
    <row r="435" spans="2:8" x14ac:dyDescent="0.25">
      <c r="B435" s="44">
        <v>45212</v>
      </c>
      <c r="C435" s="46">
        <v>1.60849284220685E-2</v>
      </c>
      <c r="D435" s="47">
        <f t="shared" si="30"/>
        <v>1.5786384271478611E-2</v>
      </c>
      <c r="E435" s="48">
        <f t="shared" si="31"/>
        <v>2.4920992836678727E-4</v>
      </c>
      <c r="F435" s="48">
        <f t="shared" si="33"/>
        <v>4.1610984271839512E-6</v>
      </c>
      <c r="G435" s="48">
        <f t="shared" si="34"/>
        <v>1.5191654881255696E-4</v>
      </c>
      <c r="H435" s="48">
        <f t="shared" si="32"/>
        <v>2.6569312521356934</v>
      </c>
    </row>
    <row r="436" spans="2:8" x14ac:dyDescent="0.25">
      <c r="B436" s="44">
        <v>45211</v>
      </c>
      <c r="C436" s="46">
        <v>7.7808396822824401E-3</v>
      </c>
      <c r="D436" s="47">
        <f t="shared" si="30"/>
        <v>7.4822955316925519E-3</v>
      </c>
      <c r="E436" s="48">
        <f t="shared" si="31"/>
        <v>5.5984746423586329E-5</v>
      </c>
      <c r="F436" s="48">
        <f t="shared" si="33"/>
        <v>2.4920992836678727E-4</v>
      </c>
      <c r="G436" s="48">
        <f t="shared" si="34"/>
        <v>1.7962387933487186E-4</v>
      </c>
      <c r="H436" s="48">
        <f t="shared" si="32"/>
        <v>3.2375453740894291</v>
      </c>
    </row>
    <row r="437" spans="2:8" x14ac:dyDescent="0.25">
      <c r="B437" s="44">
        <v>45210</v>
      </c>
      <c r="C437" s="46">
        <v>-3.2315398287284399E-3</v>
      </c>
      <c r="D437" s="47">
        <f t="shared" si="30"/>
        <v>-3.5300839793183285E-3</v>
      </c>
      <c r="E437" s="48">
        <f t="shared" si="31"/>
        <v>1.2461492901039924E-5</v>
      </c>
      <c r="F437" s="48">
        <f t="shared" si="33"/>
        <v>5.5984746423586329E-5</v>
      </c>
      <c r="G437" s="48">
        <f t="shared" si="34"/>
        <v>1.7373859845334883E-4</v>
      </c>
      <c r="H437" s="48">
        <f t="shared" si="32"/>
        <v>3.3741780502823473</v>
      </c>
    </row>
    <row r="438" spans="2:8" x14ac:dyDescent="0.25">
      <c r="B438" s="44">
        <v>45209</v>
      </c>
      <c r="C438" s="46">
        <v>8.1446489656295806E-3</v>
      </c>
      <c r="D438" s="47">
        <f t="shared" si="30"/>
        <v>7.8461048150396916E-3</v>
      </c>
      <c r="E438" s="48">
        <f t="shared" si="31"/>
        <v>6.1561360768589037E-5</v>
      </c>
      <c r="F438" s="48">
        <f t="shared" si="33"/>
        <v>1.2461492901039924E-5</v>
      </c>
      <c r="G438" s="48">
        <f t="shared" si="34"/>
        <v>1.638694787332184E-4</v>
      </c>
      <c r="H438" s="48">
        <f t="shared" si="32"/>
        <v>3.2514450536054209</v>
      </c>
    </row>
    <row r="439" spans="2:8" x14ac:dyDescent="0.25">
      <c r="B439" s="44">
        <v>45208</v>
      </c>
      <c r="C439" s="46">
        <v>1.7401392111368898E-2</v>
      </c>
      <c r="D439" s="47">
        <f t="shared" si="30"/>
        <v>1.7102847960779009E-2</v>
      </c>
      <c r="E439" s="48">
        <f t="shared" si="31"/>
        <v>2.9250740836952272E-4</v>
      </c>
      <c r="F439" s="48">
        <f t="shared" si="33"/>
        <v>6.1561360768589037E-5</v>
      </c>
      <c r="G439" s="48">
        <f t="shared" si="34"/>
        <v>1.6337217091778655E-4</v>
      </c>
      <c r="H439" s="48">
        <f t="shared" si="32"/>
        <v>2.5455833421210468</v>
      </c>
    </row>
    <row r="440" spans="2:8" x14ac:dyDescent="0.25">
      <c r="B440" s="44">
        <v>45205</v>
      </c>
      <c r="C440" s="46">
        <v>9.5365568010707807E-3</v>
      </c>
      <c r="D440" s="47">
        <f t="shared" si="30"/>
        <v>9.2380126504808917E-3</v>
      </c>
      <c r="E440" s="48">
        <f t="shared" si="31"/>
        <v>8.5340877730444986E-5</v>
      </c>
      <c r="F440" s="48">
        <f t="shared" si="33"/>
        <v>2.9250740836952272E-4</v>
      </c>
      <c r="G440" s="48">
        <f t="shared" si="34"/>
        <v>1.9338786476975108E-4</v>
      </c>
      <c r="H440" s="48">
        <f t="shared" si="32"/>
        <v>3.1358208975923736</v>
      </c>
    </row>
    <row r="441" spans="2:8" x14ac:dyDescent="0.25">
      <c r="B441" s="44">
        <v>45204</v>
      </c>
      <c r="C441" s="46">
        <v>-5.3253453153602999E-3</v>
      </c>
      <c r="D441" s="47">
        <f t="shared" si="30"/>
        <v>-5.6238894659501881E-3</v>
      </c>
      <c r="E441" s="48">
        <f t="shared" si="31"/>
        <v>3.1628132725225493E-5</v>
      </c>
      <c r="F441" s="48">
        <f t="shared" si="33"/>
        <v>8.5340877730444986E-5</v>
      </c>
      <c r="G441" s="48">
        <f t="shared" si="34"/>
        <v>1.8729584194487648E-4</v>
      </c>
      <c r="H441" s="48">
        <f t="shared" si="32"/>
        <v>3.288038418940169</v>
      </c>
    </row>
    <row r="442" spans="2:8" x14ac:dyDescent="0.25">
      <c r="B442" s="44">
        <v>45203</v>
      </c>
      <c r="C442" s="46">
        <v>-1.94190600522193E-2</v>
      </c>
      <c r="D442" s="47">
        <f t="shared" si="30"/>
        <v>-1.9717604202809189E-2</v>
      </c>
      <c r="E442" s="48">
        <f t="shared" si="31"/>
        <v>3.8878391549863862E-4</v>
      </c>
      <c r="F442" s="48">
        <f t="shared" si="33"/>
        <v>3.1628132725225493E-5</v>
      </c>
      <c r="G442" s="48">
        <f t="shared" si="34"/>
        <v>1.7594129244444034E-4</v>
      </c>
      <c r="H442" s="48">
        <f t="shared" si="32"/>
        <v>2.2988732528481122</v>
      </c>
    </row>
    <row r="443" spans="2:8" x14ac:dyDescent="0.25">
      <c r="B443" s="44">
        <v>45202</v>
      </c>
      <c r="C443" s="46">
        <v>-4.3866774979690699E-3</v>
      </c>
      <c r="D443" s="47">
        <f t="shared" si="30"/>
        <v>-4.6852216485589581E-3</v>
      </c>
      <c r="E443" s="48">
        <f t="shared" si="31"/>
        <v>2.195130189612552E-5</v>
      </c>
      <c r="F443" s="48">
        <f t="shared" si="33"/>
        <v>3.8878391549863862E-4</v>
      </c>
      <c r="G443" s="48">
        <f t="shared" si="34"/>
        <v>2.1490233655161378E-4</v>
      </c>
      <c r="H443" s="48">
        <f t="shared" si="32"/>
        <v>3.2526521685999152</v>
      </c>
    </row>
    <row r="444" spans="2:8" x14ac:dyDescent="0.25">
      <c r="B444" s="44">
        <v>45201</v>
      </c>
      <c r="C444" s="46">
        <v>-1.21970791205265E-2</v>
      </c>
      <c r="D444" s="47">
        <f t="shared" si="30"/>
        <v>-1.2495623271116389E-2</v>
      </c>
      <c r="E444" s="48">
        <f t="shared" si="31"/>
        <v>1.5614060093366544E-4</v>
      </c>
      <c r="F444" s="48">
        <f t="shared" si="33"/>
        <v>2.195130189612552E-5</v>
      </c>
      <c r="G444" s="48">
        <f t="shared" si="34"/>
        <v>1.9411892497907019E-4</v>
      </c>
      <c r="H444" s="48">
        <f t="shared" si="32"/>
        <v>2.9524035643645528</v>
      </c>
    </row>
    <row r="445" spans="2:8" x14ac:dyDescent="0.25">
      <c r="B445" s="44">
        <v>45198</v>
      </c>
      <c r="C445" s="46">
        <v>-2.0591009116629901E-2</v>
      </c>
      <c r="D445" s="47">
        <f t="shared" si="30"/>
        <v>-2.088955326721979E-2</v>
      </c>
      <c r="E445" s="48">
        <f t="shared" si="31"/>
        <v>4.3637343570401301E-4</v>
      </c>
      <c r="F445" s="48">
        <f t="shared" si="33"/>
        <v>1.5614060093366544E-4</v>
      </c>
      <c r="G445" s="48">
        <f t="shared" si="34"/>
        <v>1.9712004706870189E-4</v>
      </c>
      <c r="H445" s="48">
        <f t="shared" si="32"/>
        <v>2.2400379964768797</v>
      </c>
    </row>
    <row r="446" spans="2:8" x14ac:dyDescent="0.25">
      <c r="B446" s="44">
        <v>45197</v>
      </c>
      <c r="C446" s="46">
        <v>1.09645638010487E-2</v>
      </c>
      <c r="D446" s="47">
        <f t="shared" si="30"/>
        <v>1.0666019650458811E-2</v>
      </c>
      <c r="E446" s="48">
        <f t="shared" si="31"/>
        <v>1.1376397518397349E-4</v>
      </c>
      <c r="F446" s="48">
        <f t="shared" si="33"/>
        <v>4.3637343570401301E-4</v>
      </c>
      <c r="G446" s="48">
        <f t="shared" si="34"/>
        <v>2.3608104001814656E-4</v>
      </c>
      <c r="H446" s="48">
        <f t="shared" si="32"/>
        <v>3.0157865438996212</v>
      </c>
    </row>
    <row r="447" spans="2:8" x14ac:dyDescent="0.25">
      <c r="B447" s="44">
        <v>45196</v>
      </c>
      <c r="C447" s="46">
        <v>1.6475528993700601E-2</v>
      </c>
      <c r="D447" s="47">
        <f t="shared" si="30"/>
        <v>1.6176984843110712E-2</v>
      </c>
      <c r="E447" s="48">
        <f t="shared" si="31"/>
        <v>2.616948386142337E-4</v>
      </c>
      <c r="F447" s="48">
        <f t="shared" si="33"/>
        <v>1.1376397518397349E-4</v>
      </c>
      <c r="G447" s="48">
        <f t="shared" si="34"/>
        <v>2.2111229822030111E-4</v>
      </c>
      <c r="H447" s="48">
        <f t="shared" si="32"/>
        <v>2.6977123201639213</v>
      </c>
    </row>
    <row r="448" spans="2:8" x14ac:dyDescent="0.25">
      <c r="B448" s="44">
        <v>45195</v>
      </c>
      <c r="C448" s="46">
        <v>-3.5409624979881901E-3</v>
      </c>
      <c r="D448" s="47">
        <f t="shared" si="30"/>
        <v>-3.8395066485780787E-3</v>
      </c>
      <c r="E448" s="48">
        <f t="shared" si="31"/>
        <v>1.474181130447527E-5</v>
      </c>
      <c r="F448" s="48">
        <f t="shared" si="33"/>
        <v>2.616948386142337E-4</v>
      </c>
      <c r="G448" s="48">
        <f t="shared" si="34"/>
        <v>2.3001692946560915E-4</v>
      </c>
      <c r="H448" s="48">
        <f t="shared" si="32"/>
        <v>3.2376952323252786</v>
      </c>
    </row>
    <row r="449" spans="2:8" x14ac:dyDescent="0.25">
      <c r="B449" s="44">
        <v>45194</v>
      </c>
      <c r="C449" s="46">
        <v>3.55354546922962E-3</v>
      </c>
      <c r="D449" s="47">
        <f t="shared" si="30"/>
        <v>3.2550013186397313E-3</v>
      </c>
      <c r="E449" s="48">
        <f t="shared" si="31"/>
        <v>1.059503358434639E-5</v>
      </c>
      <c r="F449" s="48">
        <f t="shared" si="33"/>
        <v>1.474181130447527E-5</v>
      </c>
      <c r="G449" s="48">
        <f t="shared" si="34"/>
        <v>2.0381988007193617E-4</v>
      </c>
      <c r="H449" s="48">
        <f t="shared" si="32"/>
        <v>3.3042072460452303</v>
      </c>
    </row>
    <row r="450" spans="2:8" x14ac:dyDescent="0.25">
      <c r="B450" s="44">
        <v>45191</v>
      </c>
      <c r="C450" s="46">
        <v>4.84809308338624E-4</v>
      </c>
      <c r="D450" s="47">
        <f t="shared" si="30"/>
        <v>1.8626515774873559E-4</v>
      </c>
      <c r="E450" s="48">
        <f t="shared" si="31"/>
        <v>3.4694708991161354E-8</v>
      </c>
      <c r="F450" s="48">
        <f t="shared" si="33"/>
        <v>1.059503358434639E-5</v>
      </c>
      <c r="G450" s="48">
        <f t="shared" si="34"/>
        <v>1.8481765916583424E-4</v>
      </c>
      <c r="H450" s="48">
        <f t="shared" si="32"/>
        <v>3.3790380273314362</v>
      </c>
    </row>
    <row r="451" spans="2:8" x14ac:dyDescent="0.25">
      <c r="B451" s="44">
        <v>45190</v>
      </c>
      <c r="C451" s="46">
        <v>-6.5821159094557203E-3</v>
      </c>
      <c r="D451" s="47">
        <f t="shared" si="30"/>
        <v>-6.8806600600456085E-3</v>
      </c>
      <c r="E451" s="48">
        <f t="shared" si="31"/>
        <v>4.7343482861906835E-5</v>
      </c>
      <c r="F451" s="48">
        <f t="shared" si="33"/>
        <v>3.4694708991161354E-8</v>
      </c>
      <c r="G451" s="48">
        <f t="shared" si="34"/>
        <v>1.7004122238448591E-4</v>
      </c>
      <c r="H451" s="48">
        <f t="shared" si="32"/>
        <v>3.2815845185282999</v>
      </c>
    </row>
    <row r="452" spans="2:8" x14ac:dyDescent="0.25">
      <c r="B452" s="44">
        <v>45189</v>
      </c>
      <c r="C452" s="46">
        <v>-1.18972081218274E-2</v>
      </c>
      <c r="D452" s="47">
        <f t="shared" si="30"/>
        <v>-1.2195752272417289E-2</v>
      </c>
      <c r="E452" s="48">
        <f t="shared" si="31"/>
        <v>1.4873637349017147E-4</v>
      </c>
      <c r="F452" s="48">
        <f t="shared" si="33"/>
        <v>4.7343482861906835E-5</v>
      </c>
      <c r="G452" s="48">
        <f t="shared" si="34"/>
        <v>1.6585099162432784E-4</v>
      </c>
      <c r="H452" s="48">
        <f t="shared" si="32"/>
        <v>2.9848682431965869</v>
      </c>
    </row>
    <row r="453" spans="2:8" x14ac:dyDescent="0.25">
      <c r="B453" s="44">
        <v>45188</v>
      </c>
      <c r="C453" s="46">
        <v>1.69382158412647E-2</v>
      </c>
      <c r="D453" s="47">
        <f t="shared" si="30"/>
        <v>1.6639671690674811E-2</v>
      </c>
      <c r="E453" s="48">
        <f t="shared" si="31"/>
        <v>2.768786739734447E-4</v>
      </c>
      <c r="F453" s="48">
        <f t="shared" si="33"/>
        <v>1.4873637349017147E-4</v>
      </c>
      <c r="G453" s="48">
        <f t="shared" si="34"/>
        <v>1.7623048926882916E-4</v>
      </c>
      <c r="H453" s="48">
        <f t="shared" si="32"/>
        <v>2.6173620013883614</v>
      </c>
    </row>
    <row r="454" spans="2:8" x14ac:dyDescent="0.25">
      <c r="B454" s="44">
        <v>45187</v>
      </c>
      <c r="C454" s="46">
        <v>-6.0926727593393496E-3</v>
      </c>
      <c r="D454" s="47">
        <f t="shared" si="30"/>
        <v>-6.3912169099292378E-3</v>
      </c>
      <c r="E454" s="48">
        <f t="shared" si="31"/>
        <v>4.0847653589765436E-5</v>
      </c>
      <c r="F454" s="48">
        <f t="shared" si="33"/>
        <v>2.768786739734447E-4</v>
      </c>
      <c r="G454" s="48">
        <f t="shared" si="34"/>
        <v>2.0039216573476608E-4</v>
      </c>
      <c r="H454" s="48">
        <f t="shared" si="32"/>
        <v>3.2367593204114824</v>
      </c>
    </row>
    <row r="455" spans="2:8" x14ac:dyDescent="0.25">
      <c r="B455" s="44">
        <v>45184</v>
      </c>
      <c r="C455" s="46">
        <v>1.4450867052022501E-3</v>
      </c>
      <c r="D455" s="47">
        <f t="shared" si="30"/>
        <v>1.1465425546123616E-3</v>
      </c>
      <c r="E455" s="48">
        <f t="shared" si="31"/>
        <v>1.3145598295370402E-6</v>
      </c>
      <c r="F455" s="48">
        <f t="shared" si="33"/>
        <v>4.0847653589765436E-5</v>
      </c>
      <c r="G455" s="48">
        <f t="shared" si="34"/>
        <v>1.8638046539244527E-4</v>
      </c>
      <c r="H455" s="48">
        <f t="shared" si="32"/>
        <v>3.3713951477155075</v>
      </c>
    </row>
    <row r="456" spans="2:8" x14ac:dyDescent="0.25">
      <c r="B456" s="44">
        <v>45183</v>
      </c>
      <c r="C456" s="46">
        <v>1.71484566389026E-2</v>
      </c>
      <c r="D456" s="47">
        <f t="shared" si="30"/>
        <v>1.6849912488312711E-2</v>
      </c>
      <c r="E456" s="48">
        <f t="shared" si="31"/>
        <v>2.8391955086379668E-4</v>
      </c>
      <c r="F456" s="48">
        <f t="shared" si="33"/>
        <v>1.3145598295370402E-6</v>
      </c>
      <c r="G456" s="48">
        <f t="shared" si="34"/>
        <v>1.7131057224225904E-4</v>
      </c>
      <c r="H456" s="48">
        <f t="shared" si="32"/>
        <v>2.5884085985731722</v>
      </c>
    </row>
    <row r="457" spans="2:8" x14ac:dyDescent="0.25">
      <c r="B457" s="44">
        <v>45182</v>
      </c>
      <c r="C457" s="46">
        <v>-9.7895252080277802E-4</v>
      </c>
      <c r="D457" s="47">
        <f t="shared" si="30"/>
        <v>-1.2774966713926664E-3</v>
      </c>
      <c r="E457" s="48">
        <f t="shared" si="31"/>
        <v>1.6319977454193423E-6</v>
      </c>
      <c r="F457" s="48">
        <f t="shared" si="33"/>
        <v>2.8391955086379668E-4</v>
      </c>
      <c r="G457" s="48">
        <f t="shared" si="34"/>
        <v>1.978516402714535E-4</v>
      </c>
      <c r="H457" s="48">
        <f t="shared" si="32"/>
        <v>3.3409337199104181</v>
      </c>
    </row>
    <row r="458" spans="2:8" x14ac:dyDescent="0.25">
      <c r="B458" s="44">
        <v>45181</v>
      </c>
      <c r="C458" s="46">
        <v>9.0549884754691692E-3</v>
      </c>
      <c r="D458" s="47">
        <f t="shared" si="30"/>
        <v>8.7564443248792801E-3</v>
      </c>
      <c r="E458" s="48">
        <f t="shared" si="31"/>
        <v>7.6675317214710547E-5</v>
      </c>
      <c r="F458" s="48">
        <f t="shared" si="33"/>
        <v>1.6319977454193423E-6</v>
      </c>
      <c r="G458" s="48">
        <f t="shared" si="34"/>
        <v>1.7943426061523752E-4</v>
      </c>
      <c r="H458" s="48">
        <f t="shared" si="32"/>
        <v>3.180253773155131</v>
      </c>
    </row>
    <row r="459" spans="2:8" x14ac:dyDescent="0.25">
      <c r="B459" s="44">
        <v>45180</v>
      </c>
      <c r="C459" s="46">
        <v>5.9622391520370898E-3</v>
      </c>
      <c r="D459" s="47">
        <f t="shared" si="30"/>
        <v>5.6636950014472016E-3</v>
      </c>
      <c r="E459" s="48">
        <f t="shared" si="31"/>
        <v>3.2077441069418014E-5</v>
      </c>
      <c r="F459" s="48">
        <f t="shared" si="33"/>
        <v>7.6675317214710547E-5</v>
      </c>
      <c r="G459" s="48">
        <f t="shared" si="34"/>
        <v>1.763255148612113E-4</v>
      </c>
      <c r="H459" s="48">
        <f t="shared" si="32"/>
        <v>3.3116899838973213</v>
      </c>
    </row>
    <row r="460" spans="2:8" x14ac:dyDescent="0.25">
      <c r="B460" s="44">
        <v>45177</v>
      </c>
      <c r="C460" s="46">
        <v>8.3500334001335996E-3</v>
      </c>
      <c r="D460" s="47">
        <f t="shared" si="30"/>
        <v>8.0514892495437106E-3</v>
      </c>
      <c r="E460" s="48">
        <f t="shared" si="31"/>
        <v>6.4826479135517942E-5</v>
      </c>
      <c r="F460" s="48">
        <f t="shared" si="33"/>
        <v>3.2077441069418014E-5</v>
      </c>
      <c r="G460" s="48">
        <f t="shared" si="34"/>
        <v>1.6827128954444273E-4</v>
      </c>
      <c r="H460" s="48">
        <f t="shared" si="32"/>
        <v>3.2334031024048286</v>
      </c>
    </row>
    <row r="461" spans="2:8" x14ac:dyDescent="0.25">
      <c r="B461" s="44">
        <v>45176</v>
      </c>
      <c r="C461" s="46">
        <v>6.2174424466476998E-3</v>
      </c>
      <c r="D461" s="47">
        <f t="shared" si="30"/>
        <v>5.9188982960578116E-3</v>
      </c>
      <c r="E461" s="48">
        <f t="shared" si="31"/>
        <v>3.5033357039076067E-5</v>
      </c>
      <c r="F461" s="48">
        <f t="shared" si="33"/>
        <v>6.4826479135517942E-5</v>
      </c>
      <c r="G461" s="48">
        <f t="shared" si="34"/>
        <v>1.6690275714963473E-4</v>
      </c>
      <c r="H461" s="48">
        <f t="shared" si="32"/>
        <v>3.3251596676739692</v>
      </c>
    </row>
    <row r="462" spans="2:8" x14ac:dyDescent="0.25">
      <c r="B462" s="44">
        <v>45175</v>
      </c>
      <c r="C462" s="46">
        <v>-6.5108514190317301E-3</v>
      </c>
      <c r="D462" s="47">
        <f t="shared" si="30"/>
        <v>-6.8093955696216183E-3</v>
      </c>
      <c r="E462" s="48">
        <f t="shared" si="31"/>
        <v>4.6367868023582522E-5</v>
      </c>
      <c r="F462" s="48">
        <f t="shared" si="33"/>
        <v>3.5033357039076067E-5</v>
      </c>
      <c r="G462" s="48">
        <f t="shared" si="34"/>
        <v>1.6202120038338947E-4</v>
      </c>
      <c r="H462" s="48">
        <f t="shared" si="32"/>
        <v>3.30186117133935</v>
      </c>
    </row>
    <row r="463" spans="2:8" x14ac:dyDescent="0.25">
      <c r="B463" s="44">
        <v>45174</v>
      </c>
      <c r="C463" s="46">
        <v>2.0095367847411401E-2</v>
      </c>
      <c r="D463" s="47">
        <f t="shared" si="30"/>
        <v>1.9796823696821512E-2</v>
      </c>
      <c r="E463" s="48">
        <f t="shared" si="31"/>
        <v>3.9191422848303375E-4</v>
      </c>
      <c r="F463" s="48">
        <f t="shared" si="33"/>
        <v>4.6367868023582522E-5</v>
      </c>
      <c r="G463" s="48">
        <f t="shared" si="34"/>
        <v>1.6007225228041388E-4</v>
      </c>
      <c r="H463" s="48">
        <f t="shared" si="32"/>
        <v>2.2268249475863948</v>
      </c>
    </row>
    <row r="464" spans="2:8" x14ac:dyDescent="0.25">
      <c r="B464" s="44">
        <v>45173</v>
      </c>
      <c r="C464" s="46">
        <v>-2.88673798607576E-3</v>
      </c>
      <c r="D464" s="47">
        <f t="shared" ref="D464:D527" si="35">C464-$C$6</f>
        <v>-3.1852821366656486E-3</v>
      </c>
      <c r="E464" s="48">
        <f t="shared" si="31"/>
        <v>1.0146022290161279E-5</v>
      </c>
      <c r="F464" s="48">
        <f t="shared" si="33"/>
        <v>3.9191422848303375E-4</v>
      </c>
      <c r="G464" s="48">
        <f t="shared" si="34"/>
        <v>2.0413348708426762E-4</v>
      </c>
      <c r="H464" s="48">
        <f t="shared" si="32"/>
        <v>3.3045782414353657</v>
      </c>
    </row>
    <row r="465" spans="2:8" x14ac:dyDescent="0.25">
      <c r="B465" s="44">
        <v>45170</v>
      </c>
      <c r="C465" s="46">
        <v>1.4120888582745E-2</v>
      </c>
      <c r="D465" s="47">
        <f t="shared" si="35"/>
        <v>1.3822344432155111E-2</v>
      </c>
      <c r="E465" s="48">
        <f t="shared" ref="E465:E528" si="36">D465^2</f>
        <v>1.9105720560112939E-4</v>
      </c>
      <c r="F465" s="48">
        <f t="shared" si="33"/>
        <v>1.0146022290161279E-5</v>
      </c>
      <c r="G465" s="48">
        <f t="shared" si="34"/>
        <v>1.8497957067227429E-4</v>
      </c>
      <c r="H465" s="48">
        <f t="shared" ref="H465:H528" si="37">LN(1/SQRT(2*PI()*G465)*EXP(-E465/(2*G465)))</f>
        <v>2.8622661962299278</v>
      </c>
    </row>
    <row r="466" spans="2:8" x14ac:dyDescent="0.25">
      <c r="B466" s="44">
        <v>45169</v>
      </c>
      <c r="C466" s="46">
        <v>2.2437003797031898E-3</v>
      </c>
      <c r="D466" s="47">
        <f t="shared" si="35"/>
        <v>1.9451562291133014E-3</v>
      </c>
      <c r="E466" s="48">
        <f t="shared" si="36"/>
        <v>3.7836327556582784E-6</v>
      </c>
      <c r="F466" s="48">
        <f t="shared" ref="F466:F529" si="38">E465</f>
        <v>1.9105720560112939E-4</v>
      </c>
      <c r="G466" s="48">
        <f t="shared" ref="G466:G529" si="39">$C$7+$C$8*F466+$C$9*G465</f>
        <v>1.9527199702119044E-4</v>
      </c>
      <c r="H466" s="48">
        <f t="shared" si="37"/>
        <v>3.3419319152619558</v>
      </c>
    </row>
    <row r="467" spans="2:8" x14ac:dyDescent="0.25">
      <c r="B467" s="44">
        <v>45168</v>
      </c>
      <c r="C467" s="46">
        <v>1.38264777048044E-3</v>
      </c>
      <c r="D467" s="47">
        <f t="shared" si="35"/>
        <v>1.0841036198905515E-3</v>
      </c>
      <c r="E467" s="48">
        <f t="shared" si="36"/>
        <v>1.1752806586597975E-6</v>
      </c>
      <c r="F467" s="48">
        <f t="shared" si="38"/>
        <v>3.7836327556582784E-6</v>
      </c>
      <c r="G467" s="48">
        <f t="shared" si="39"/>
        <v>1.7789969681576907E-4</v>
      </c>
      <c r="H467" s="48">
        <f t="shared" si="37"/>
        <v>3.3949035890342234</v>
      </c>
    </row>
    <row r="468" spans="2:8" x14ac:dyDescent="0.25">
      <c r="B468" s="44">
        <v>45167</v>
      </c>
      <c r="C468" s="46">
        <v>-5.1822421834515702E-4</v>
      </c>
      <c r="D468" s="47">
        <f t="shared" si="35"/>
        <v>-8.1676836893504543E-4</v>
      </c>
      <c r="E468" s="48">
        <f t="shared" si="36"/>
        <v>6.6711056849281451E-7</v>
      </c>
      <c r="F468" s="48">
        <f t="shared" si="38"/>
        <v>1.1752806586597975E-6</v>
      </c>
      <c r="G468" s="48">
        <f t="shared" si="39"/>
        <v>1.6531718262427866E-4</v>
      </c>
      <c r="H468" s="48">
        <f t="shared" si="37"/>
        <v>3.4328661034302166</v>
      </c>
    </row>
    <row r="469" spans="2:8" x14ac:dyDescent="0.25">
      <c r="B469" s="44">
        <v>45166</v>
      </c>
      <c r="C469" s="46">
        <v>9.9441730635031408E-3</v>
      </c>
      <c r="D469" s="47">
        <f t="shared" si="35"/>
        <v>9.6456289129132518E-3</v>
      </c>
      <c r="E469" s="48">
        <f t="shared" si="36"/>
        <v>9.3038157125628073E-5</v>
      </c>
      <c r="F469" s="48">
        <f t="shared" si="38"/>
        <v>6.6711056849281451E-7</v>
      </c>
      <c r="G469" s="48">
        <f t="shared" si="39"/>
        <v>1.5638542804472628E-4</v>
      </c>
      <c r="H469" s="48">
        <f t="shared" si="37"/>
        <v>3.165190640661113</v>
      </c>
    </row>
    <row r="470" spans="2:8" x14ac:dyDescent="0.25">
      <c r="B470" s="44">
        <v>45163</v>
      </c>
      <c r="C470" s="46">
        <v>2.6237537169844101E-3</v>
      </c>
      <c r="D470" s="47">
        <f t="shared" si="35"/>
        <v>2.3252095663945215E-3</v>
      </c>
      <c r="E470" s="48">
        <f t="shared" si="36"/>
        <v>5.4065995276525988E-6</v>
      </c>
      <c r="F470" s="48">
        <f t="shared" si="38"/>
        <v>9.3038157125628073E-5</v>
      </c>
      <c r="G470" s="48">
        <f t="shared" si="39"/>
        <v>1.622380703505487E-4</v>
      </c>
      <c r="H470" s="48">
        <f t="shared" si="37"/>
        <v>3.4276217837131298</v>
      </c>
    </row>
    <row r="471" spans="2:8" x14ac:dyDescent="0.25">
      <c r="B471" s="44">
        <v>45162</v>
      </c>
      <c r="C471" s="46">
        <v>3.5106196243637499E-3</v>
      </c>
      <c r="D471" s="47">
        <f t="shared" si="35"/>
        <v>3.2120754737738613E-3</v>
      </c>
      <c r="E471" s="48">
        <f t="shared" si="36"/>
        <v>1.0317428849219575E-5</v>
      </c>
      <c r="F471" s="48">
        <f t="shared" si="38"/>
        <v>5.4065995276525988E-6</v>
      </c>
      <c r="G471" s="48">
        <f t="shared" si="39"/>
        <v>1.5483923164759871E-4</v>
      </c>
      <c r="H471" s="48">
        <f t="shared" si="37"/>
        <v>3.4343064790326991</v>
      </c>
    </row>
    <row r="472" spans="2:8" x14ac:dyDescent="0.25">
      <c r="B472" s="44">
        <v>45161</v>
      </c>
      <c r="C472" s="46">
        <v>-1.7419799931010699E-2</v>
      </c>
      <c r="D472" s="47">
        <f t="shared" si="35"/>
        <v>-1.7718344081600588E-2</v>
      </c>
      <c r="E472" s="48">
        <f t="shared" si="36"/>
        <v>3.139397169939906E-4</v>
      </c>
      <c r="F472" s="48">
        <f t="shared" si="38"/>
        <v>1.0317428849219575E-5</v>
      </c>
      <c r="G472" s="48">
        <f t="shared" si="39"/>
        <v>1.5027212577744452E-4</v>
      </c>
      <c r="H472" s="48">
        <f t="shared" si="37"/>
        <v>2.4380221420477119</v>
      </c>
    </row>
    <row r="473" spans="2:8" x14ac:dyDescent="0.25">
      <c r="B473" s="44">
        <v>45160</v>
      </c>
      <c r="C473" s="46">
        <v>6.7720090293452596E-3</v>
      </c>
      <c r="D473" s="47">
        <f t="shared" si="35"/>
        <v>6.4734648787553714E-3</v>
      </c>
      <c r="E473" s="48">
        <f t="shared" si="36"/>
        <v>4.1905747536479298E-5</v>
      </c>
      <c r="F473" s="48">
        <f t="shared" si="38"/>
        <v>3.139397169939906E-4</v>
      </c>
      <c r="G473" s="48">
        <f t="shared" si="39"/>
        <v>1.8697634277149022E-4</v>
      </c>
      <c r="H473" s="48">
        <f t="shared" si="37"/>
        <v>3.2612640658352059</v>
      </c>
    </row>
    <row r="474" spans="2:8" x14ac:dyDescent="0.25">
      <c r="B474" s="44">
        <v>45159</v>
      </c>
      <c r="C474" s="46">
        <v>1.0173653744957101E-2</v>
      </c>
      <c r="D474" s="47">
        <f t="shared" si="35"/>
        <v>9.8751095943672117E-3</v>
      </c>
      <c r="E474" s="48">
        <f t="shared" si="36"/>
        <v>9.7517789500763358E-5</v>
      </c>
      <c r="F474" s="48">
        <f t="shared" si="38"/>
        <v>4.1905747536479298E-5</v>
      </c>
      <c r="G474" s="48">
        <f t="shared" si="39"/>
        <v>1.7706754903627515E-4</v>
      </c>
      <c r="H474" s="48">
        <f t="shared" si="37"/>
        <v>3.1251822076139235</v>
      </c>
    </row>
    <row r="475" spans="2:8" x14ac:dyDescent="0.25">
      <c r="B475" s="44">
        <v>45156</v>
      </c>
      <c r="C475" s="46">
        <v>4.4045102184637102E-3</v>
      </c>
      <c r="D475" s="47">
        <f t="shared" si="35"/>
        <v>4.105966067873822E-3</v>
      </c>
      <c r="E475" s="48">
        <f t="shared" si="36"/>
        <v>1.6858957350531214E-5</v>
      </c>
      <c r="F475" s="48">
        <f t="shared" si="38"/>
        <v>9.7517789500763358E-5</v>
      </c>
      <c r="G475" s="48">
        <f t="shared" si="39"/>
        <v>1.7739854594711905E-4</v>
      </c>
      <c r="H475" s="48">
        <f t="shared" si="37"/>
        <v>3.352100128887423</v>
      </c>
    </row>
    <row r="476" spans="2:8" x14ac:dyDescent="0.25">
      <c r="B476" s="44">
        <v>45155</v>
      </c>
      <c r="C476" s="46">
        <v>7.8124999999999601E-3</v>
      </c>
      <c r="D476" s="47">
        <f t="shared" si="35"/>
        <v>7.5139558494100719E-3</v>
      </c>
      <c r="E476" s="48">
        <f t="shared" si="36"/>
        <v>5.6459532506883833E-5</v>
      </c>
      <c r="F476" s="48">
        <f t="shared" si="38"/>
        <v>1.6858957350531214E-5</v>
      </c>
      <c r="G476" s="48">
        <f t="shared" si="39"/>
        <v>1.6702627661110812E-4</v>
      </c>
      <c r="H476" s="48">
        <f t="shared" si="37"/>
        <v>3.2607272502735491</v>
      </c>
    </row>
    <row r="477" spans="2:8" x14ac:dyDescent="0.25">
      <c r="B477" s="44">
        <v>45154</v>
      </c>
      <c r="C477" s="46">
        <v>3.9215686274509604E-3</v>
      </c>
      <c r="D477" s="47">
        <f t="shared" si="35"/>
        <v>3.6230244768610722E-3</v>
      </c>
      <c r="E477" s="48">
        <f t="shared" si="36"/>
        <v>1.3126306359934447E-5</v>
      </c>
      <c r="F477" s="48">
        <f t="shared" si="38"/>
        <v>5.6459532506883833E-5</v>
      </c>
      <c r="G477" s="48">
        <f t="shared" si="39"/>
        <v>1.6492545787350849E-4</v>
      </c>
      <c r="H477" s="48">
        <f t="shared" si="37"/>
        <v>3.3962752811054817</v>
      </c>
    </row>
    <row r="478" spans="2:8" x14ac:dyDescent="0.25">
      <c r="B478" s="44">
        <v>45153</v>
      </c>
      <c r="C478" s="46">
        <v>-8.4835630965004807E-3</v>
      </c>
      <c r="D478" s="47">
        <f t="shared" si="35"/>
        <v>-8.7821072470903698E-3</v>
      </c>
      <c r="E478" s="48">
        <f t="shared" si="36"/>
        <v>7.7125407699397196E-5</v>
      </c>
      <c r="F478" s="48">
        <f t="shared" si="38"/>
        <v>1.3126306359934447E-5</v>
      </c>
      <c r="G478" s="48">
        <f t="shared" si="39"/>
        <v>1.5774764490951267E-4</v>
      </c>
      <c r="H478" s="48">
        <f t="shared" si="37"/>
        <v>3.2138602691281393</v>
      </c>
    </row>
    <row r="479" spans="2:8" x14ac:dyDescent="0.25">
      <c r="B479" s="44">
        <v>45152</v>
      </c>
      <c r="C479" s="46">
        <v>-1.0320097953472201E-2</v>
      </c>
      <c r="D479" s="47">
        <f t="shared" si="35"/>
        <v>-1.061864210406209E-2</v>
      </c>
      <c r="E479" s="48">
        <f t="shared" si="36"/>
        <v>1.1275556013416017E-4</v>
      </c>
      <c r="F479" s="48">
        <f t="shared" si="38"/>
        <v>7.7125407699397196E-5</v>
      </c>
      <c r="G479" s="48">
        <f t="shared" si="39"/>
        <v>1.6110551567238214E-4</v>
      </c>
      <c r="H479" s="48">
        <f t="shared" si="37"/>
        <v>3.0978437798666021</v>
      </c>
    </row>
    <row r="480" spans="2:8" x14ac:dyDescent="0.25">
      <c r="B480" s="44">
        <v>45149</v>
      </c>
      <c r="C480" s="46">
        <v>-1.1241784849533001E-2</v>
      </c>
      <c r="D480" s="47">
        <f t="shared" si="35"/>
        <v>-1.154032900012289E-2</v>
      </c>
      <c r="E480" s="48">
        <f t="shared" si="36"/>
        <v>1.3317919343107737E-4</v>
      </c>
      <c r="F480" s="48">
        <f t="shared" si="38"/>
        <v>1.1275556013416017E-4</v>
      </c>
      <c r="G480" s="48">
        <f t="shared" si="39"/>
        <v>1.6815613444506422E-4</v>
      </c>
      <c r="H480" s="48">
        <f t="shared" si="37"/>
        <v>3.0303716688171813</v>
      </c>
    </row>
    <row r="481" spans="2:8" x14ac:dyDescent="0.25">
      <c r="B481" s="44">
        <v>45148</v>
      </c>
      <c r="C481" s="46">
        <v>1.3674614305750401E-2</v>
      </c>
      <c r="D481" s="47">
        <f t="shared" si="35"/>
        <v>1.3376070155160511E-2</v>
      </c>
      <c r="E481" s="48">
        <f t="shared" si="36"/>
        <v>1.7891925279577575E-4</v>
      </c>
      <c r="F481" s="48">
        <f t="shared" si="38"/>
        <v>1.3317919343107737E-4</v>
      </c>
      <c r="G481" s="48">
        <f t="shared" si="39"/>
        <v>1.758090198513226E-4</v>
      </c>
      <c r="H481" s="48">
        <f t="shared" si="37"/>
        <v>2.8952721126672043</v>
      </c>
    </row>
    <row r="482" spans="2:8" x14ac:dyDescent="0.25">
      <c r="B482" s="44">
        <v>45147</v>
      </c>
      <c r="C482" s="46">
        <v>3.4082668600435198E-2</v>
      </c>
      <c r="D482" s="47">
        <f t="shared" si="35"/>
        <v>3.3784124449845312E-2</v>
      </c>
      <c r="E482" s="48">
        <f t="shared" si="36"/>
        <v>1.1413670648426359E-3</v>
      </c>
      <c r="F482" s="48">
        <f t="shared" si="38"/>
        <v>1.7891925279577575E-4</v>
      </c>
      <c r="G482" s="48">
        <f t="shared" si="39"/>
        <v>1.8721497305550087E-4</v>
      </c>
      <c r="H482" s="48">
        <f t="shared" si="37"/>
        <v>0.32440864434274475</v>
      </c>
    </row>
    <row r="483" spans="2:8" x14ac:dyDescent="0.25">
      <c r="B483" s="44">
        <v>45146</v>
      </c>
      <c r="C483" s="46">
        <v>-4.8710084791629702E-3</v>
      </c>
      <c r="D483" s="47">
        <f t="shared" si="35"/>
        <v>-5.1695526297528584E-3</v>
      </c>
      <c r="E483" s="48">
        <f t="shared" si="36"/>
        <v>2.6724274391784695E-5</v>
      </c>
      <c r="F483" s="48">
        <f t="shared" si="38"/>
        <v>1.1413670648426359E-3</v>
      </c>
      <c r="G483" s="48">
        <f t="shared" si="39"/>
        <v>3.2179895589716224E-4</v>
      </c>
      <c r="H483" s="48">
        <f t="shared" si="37"/>
        <v>3.0603300048247197</v>
      </c>
    </row>
    <row r="484" spans="2:8" x14ac:dyDescent="0.25">
      <c r="B484" s="44">
        <v>45145</v>
      </c>
      <c r="C484" s="46">
        <v>-2.5193449703077302E-3</v>
      </c>
      <c r="D484" s="47">
        <f t="shared" si="35"/>
        <v>-2.8178891208976188E-3</v>
      </c>
      <c r="E484" s="48">
        <f t="shared" si="36"/>
        <v>7.9404990976731549E-6</v>
      </c>
      <c r="F484" s="48">
        <f t="shared" si="38"/>
        <v>2.6724274391784695E-5</v>
      </c>
      <c r="G484" s="48">
        <f t="shared" si="39"/>
        <v>2.700598964199223E-4</v>
      </c>
      <c r="H484" s="48">
        <f t="shared" si="37"/>
        <v>3.1747934926552195</v>
      </c>
    </row>
    <row r="485" spans="2:8" x14ac:dyDescent="0.25">
      <c r="B485" s="44">
        <v>45142</v>
      </c>
      <c r="C485" s="46">
        <v>2.7171903881700502E-2</v>
      </c>
      <c r="D485" s="47">
        <f t="shared" si="35"/>
        <v>2.6873359731110612E-2</v>
      </c>
      <c r="E485" s="48">
        <f t="shared" si="36"/>
        <v>7.2217746323767745E-4</v>
      </c>
      <c r="F485" s="48">
        <f t="shared" si="38"/>
        <v>7.9404990976731549E-6</v>
      </c>
      <c r="G485" s="48">
        <f t="shared" si="39"/>
        <v>2.3113764638532064E-4</v>
      </c>
      <c r="H485" s="48">
        <f t="shared" si="37"/>
        <v>1.70508624611834</v>
      </c>
    </row>
    <row r="486" spans="2:8" x14ac:dyDescent="0.25">
      <c r="B486" s="44">
        <v>45141</v>
      </c>
      <c r="C486" s="46">
        <v>1.8640557333835499E-2</v>
      </c>
      <c r="D486" s="47">
        <f t="shared" si="35"/>
        <v>1.834201318324561E-2</v>
      </c>
      <c r="E486" s="48">
        <f t="shared" si="36"/>
        <v>3.3642944761435575E-4</v>
      </c>
      <c r="F486" s="48">
        <f t="shared" si="38"/>
        <v>7.2217746323767745E-4</v>
      </c>
      <c r="G486" s="48">
        <f t="shared" si="39"/>
        <v>2.9762704386380502E-4</v>
      </c>
      <c r="H486" s="48">
        <f t="shared" si="37"/>
        <v>2.5757098728471921</v>
      </c>
    </row>
    <row r="487" spans="2:8" x14ac:dyDescent="0.25">
      <c r="B487" s="44">
        <v>45140</v>
      </c>
      <c r="C487" s="46">
        <v>-2.74674967954587E-2</v>
      </c>
      <c r="D487" s="47">
        <f t="shared" si="35"/>
        <v>-2.7766040946048589E-2</v>
      </c>
      <c r="E487" s="48">
        <f t="shared" si="36"/>
        <v>7.7095302981764684E-4</v>
      </c>
      <c r="F487" s="48">
        <f t="shared" si="38"/>
        <v>3.3642944761435575E-4</v>
      </c>
      <c r="G487" s="48">
        <f t="shared" si="39"/>
        <v>2.9375147221210576E-4</v>
      </c>
      <c r="H487" s="48">
        <f t="shared" si="37"/>
        <v>1.8351958076118375</v>
      </c>
    </row>
    <row r="488" spans="2:8" x14ac:dyDescent="0.25">
      <c r="B488" s="44">
        <v>45139</v>
      </c>
      <c r="C488" s="46">
        <v>-1.17625769091567E-2</v>
      </c>
      <c r="D488" s="47">
        <f t="shared" si="35"/>
        <v>-1.2061121059746589E-2</v>
      </c>
      <c r="E488" s="48">
        <f t="shared" si="36"/>
        <v>1.4547064121786269E-4</v>
      </c>
      <c r="F488" s="48">
        <f t="shared" si="38"/>
        <v>7.7095302981764684E-4</v>
      </c>
      <c r="G488" s="48">
        <f t="shared" si="39"/>
        <v>3.4815453490948269E-4</v>
      </c>
      <c r="H488" s="48">
        <f t="shared" si="37"/>
        <v>2.8535767530775349</v>
      </c>
    </row>
    <row r="489" spans="2:8" x14ac:dyDescent="0.25">
      <c r="B489" s="44">
        <v>45138</v>
      </c>
      <c r="C489" s="46">
        <v>1.50624540778839E-2</v>
      </c>
      <c r="D489" s="47">
        <f t="shared" si="35"/>
        <v>1.4763909927294011E-2</v>
      </c>
      <c r="E489" s="48">
        <f t="shared" si="36"/>
        <v>2.1797303634125064E-4</v>
      </c>
      <c r="F489" s="48">
        <f t="shared" si="38"/>
        <v>1.4547064121786269E-4</v>
      </c>
      <c r="G489" s="48">
        <f t="shared" si="39"/>
        <v>3.0424199900358284E-4</v>
      </c>
      <c r="H489" s="48">
        <f t="shared" si="37"/>
        <v>2.7716819085643842</v>
      </c>
    </row>
    <row r="490" spans="2:8" x14ac:dyDescent="0.25">
      <c r="B490" s="44">
        <v>45135</v>
      </c>
      <c r="C490" s="46">
        <v>2.2091310751104101E-3</v>
      </c>
      <c r="D490" s="47">
        <f t="shared" si="35"/>
        <v>1.9105869245205217E-3</v>
      </c>
      <c r="E490" s="48">
        <f t="shared" si="36"/>
        <v>3.6503423961487856E-6</v>
      </c>
      <c r="F490" s="48">
        <f t="shared" si="38"/>
        <v>2.1797303634125064E-4</v>
      </c>
      <c r="G490" s="48">
        <f t="shared" si="39"/>
        <v>2.8283669361772203E-4</v>
      </c>
      <c r="H490" s="48">
        <f t="shared" si="37"/>
        <v>3.1599288154370875</v>
      </c>
    </row>
    <row r="491" spans="2:8" x14ac:dyDescent="0.25">
      <c r="B491" s="44">
        <v>45134</v>
      </c>
      <c r="C491" s="46">
        <v>8.5406609728927007E-3</v>
      </c>
      <c r="D491" s="47">
        <f t="shared" si="35"/>
        <v>8.2421168223028116E-3</v>
      </c>
      <c r="E491" s="48">
        <f t="shared" si="36"/>
        <v>6.7932489712486992E-5</v>
      </c>
      <c r="F491" s="48">
        <f t="shared" si="38"/>
        <v>3.6503423961487856E-6</v>
      </c>
      <c r="G491" s="48">
        <f t="shared" si="39"/>
        <v>2.3957537127230515E-4</v>
      </c>
      <c r="H491" s="48">
        <f t="shared" si="37"/>
        <v>3.1076058467001011</v>
      </c>
    </row>
    <row r="492" spans="2:8" x14ac:dyDescent="0.25">
      <c r="B492" s="44">
        <v>45133</v>
      </c>
      <c r="C492" s="46">
        <v>-8.8332719911667999E-3</v>
      </c>
      <c r="D492" s="47">
        <f t="shared" si="35"/>
        <v>-9.1318161417566889E-3</v>
      </c>
      <c r="E492" s="48">
        <f t="shared" si="36"/>
        <v>8.3390066046848017E-5</v>
      </c>
      <c r="F492" s="48">
        <f t="shared" si="38"/>
        <v>6.7932489712486992E-5</v>
      </c>
      <c r="G492" s="48">
        <f t="shared" si="39"/>
        <v>2.1754803078822096E-4</v>
      </c>
      <c r="H492" s="48">
        <f t="shared" si="37"/>
        <v>3.1059479401245116</v>
      </c>
    </row>
    <row r="493" spans="2:8" x14ac:dyDescent="0.25">
      <c r="B493" s="44">
        <v>45132</v>
      </c>
      <c r="C493" s="46">
        <v>-8.2131775871508595E-3</v>
      </c>
      <c r="D493" s="47">
        <f t="shared" si="35"/>
        <v>-8.5117217377407486E-3</v>
      </c>
      <c r="E493" s="48">
        <f t="shared" si="36"/>
        <v>7.2449406940728385E-5</v>
      </c>
      <c r="F493" s="48">
        <f t="shared" si="38"/>
        <v>8.3390066046848017E-5</v>
      </c>
      <c r="G493" s="48">
        <f t="shared" si="39"/>
        <v>2.040612435316527E-4</v>
      </c>
      <c r="H493" s="48">
        <f t="shared" si="37"/>
        <v>3.1520878823680314</v>
      </c>
    </row>
    <row r="494" spans="2:8" x14ac:dyDescent="0.25">
      <c r="B494" s="44">
        <v>45131</v>
      </c>
      <c r="C494" s="46">
        <v>1.48175588071865E-2</v>
      </c>
      <c r="D494" s="47">
        <f t="shared" si="35"/>
        <v>1.4519014656596611E-2</v>
      </c>
      <c r="E494" s="48">
        <f t="shared" si="36"/>
        <v>2.1080178659846721E-4</v>
      </c>
      <c r="F494" s="48">
        <f t="shared" si="38"/>
        <v>7.2449406940728385E-5</v>
      </c>
      <c r="G494" s="48">
        <f t="shared" si="39"/>
        <v>1.9312066699141229E-4</v>
      </c>
      <c r="H494" s="48">
        <f t="shared" si="37"/>
        <v>2.8113817517055217</v>
      </c>
    </row>
    <row r="495" spans="2:8" x14ac:dyDescent="0.25">
      <c r="B495" s="44">
        <v>45128</v>
      </c>
      <c r="C495" s="46">
        <v>1.2945590994371601E-2</v>
      </c>
      <c r="D495" s="47">
        <f t="shared" si="35"/>
        <v>1.2647046843781711E-2</v>
      </c>
      <c r="E495" s="48">
        <f t="shared" si="36"/>
        <v>1.5994779386880895E-4</v>
      </c>
      <c r="F495" s="48">
        <f t="shared" si="38"/>
        <v>2.1080178659846721E-4</v>
      </c>
      <c r="G495" s="48">
        <f t="shared" si="39"/>
        <v>2.0360388650341157E-4</v>
      </c>
      <c r="H495" s="48">
        <f t="shared" si="37"/>
        <v>2.9379369561816255</v>
      </c>
    </row>
    <row r="496" spans="2:8" x14ac:dyDescent="0.25">
      <c r="B496" s="44">
        <v>45127</v>
      </c>
      <c r="C496" s="46">
        <v>1.8730886850152801E-2</v>
      </c>
      <c r="D496" s="47">
        <f t="shared" si="35"/>
        <v>1.8432342699562912E-2</v>
      </c>
      <c r="E496" s="48">
        <f t="shared" si="36"/>
        <v>3.3975125739413016E-4</v>
      </c>
      <c r="F496" s="48">
        <f t="shared" si="38"/>
        <v>1.5994779386880895E-4</v>
      </c>
      <c r="G496" s="48">
        <f t="shared" si="39"/>
        <v>2.043032126924871E-4</v>
      </c>
      <c r="H496" s="48">
        <f t="shared" si="37"/>
        <v>2.4975263330150992</v>
      </c>
    </row>
    <row r="497" spans="2:8" x14ac:dyDescent="0.25">
      <c r="B497" s="44">
        <v>45126</v>
      </c>
      <c r="C497" s="46">
        <v>1.47401086113266E-2</v>
      </c>
      <c r="D497" s="47">
        <f t="shared" si="35"/>
        <v>1.4441564460736711E-2</v>
      </c>
      <c r="E497" s="48">
        <f t="shared" si="36"/>
        <v>2.0855878407361362E-4</v>
      </c>
      <c r="F497" s="48">
        <f t="shared" si="38"/>
        <v>3.3975125739413016E-4</v>
      </c>
      <c r="G497" s="48">
        <f t="shared" si="39"/>
        <v>2.2843747706636488E-4</v>
      </c>
      <c r="H497" s="48">
        <f t="shared" si="37"/>
        <v>2.816695610511744</v>
      </c>
    </row>
    <row r="498" spans="2:8" x14ac:dyDescent="0.25">
      <c r="B498" s="44">
        <v>45125</v>
      </c>
      <c r="C498" s="46">
        <v>1.17739403453689E-2</v>
      </c>
      <c r="D498" s="47">
        <f t="shared" si="35"/>
        <v>1.1475396194779011E-2</v>
      </c>
      <c r="E498" s="48">
        <f t="shared" si="36"/>
        <v>1.316847178271486E-4</v>
      </c>
      <c r="F498" s="48">
        <f t="shared" si="38"/>
        <v>2.0855878407361362E-4</v>
      </c>
      <c r="G498" s="48">
        <f t="shared" si="39"/>
        <v>2.2819121821713001E-4</v>
      </c>
      <c r="H498" s="48">
        <f t="shared" si="37"/>
        <v>2.9851844848383515</v>
      </c>
    </row>
    <row r="499" spans="2:8" x14ac:dyDescent="0.25">
      <c r="B499" s="44">
        <v>45124</v>
      </c>
      <c r="C499" s="46">
        <v>-6.2402496099843996E-3</v>
      </c>
      <c r="D499" s="47">
        <f t="shared" si="35"/>
        <v>-6.5387937605742878E-3</v>
      </c>
      <c r="E499" s="48">
        <f t="shared" si="36"/>
        <v>4.2755823843325238E-5</v>
      </c>
      <c r="F499" s="48">
        <f t="shared" si="38"/>
        <v>1.316847178271486E-4</v>
      </c>
      <c r="G499" s="48">
        <f t="shared" si="39"/>
        <v>2.1790988872078147E-4</v>
      </c>
      <c r="H499" s="48">
        <f t="shared" si="37"/>
        <v>3.1986715663204817</v>
      </c>
    </row>
    <row r="500" spans="2:8" x14ac:dyDescent="0.25">
      <c r="B500" s="44">
        <v>45121</v>
      </c>
      <c r="C500" s="46">
        <v>-2.5835866261398201E-2</v>
      </c>
      <c r="D500" s="47">
        <f t="shared" si="35"/>
        <v>-2.613441041198809E-2</v>
      </c>
      <c r="E500" s="48">
        <f t="shared" si="36"/>
        <v>6.8300740758223144E-4</v>
      </c>
      <c r="F500" s="48">
        <f t="shared" si="38"/>
        <v>4.2755823843325238E-5</v>
      </c>
      <c r="G500" s="48">
        <f t="shared" si="39"/>
        <v>1.9897337256424261E-4</v>
      </c>
      <c r="H500" s="48">
        <f t="shared" si="37"/>
        <v>1.6259025715367605</v>
      </c>
    </row>
    <row r="501" spans="2:8" x14ac:dyDescent="0.25">
      <c r="B501" s="44">
        <v>45120</v>
      </c>
      <c r="C501" s="46">
        <v>1.3315579227696499E-3</v>
      </c>
      <c r="D501" s="47">
        <f t="shared" si="35"/>
        <v>1.0330137721797615E-3</v>
      </c>
      <c r="E501" s="48">
        <f t="shared" si="36"/>
        <v>1.0671174535130602E-6</v>
      </c>
      <c r="F501" s="48">
        <f t="shared" si="38"/>
        <v>6.8300740758223144E-4</v>
      </c>
      <c r="G501" s="48">
        <f t="shared" si="39"/>
        <v>2.6981559439234531E-4</v>
      </c>
      <c r="H501" s="48">
        <f t="shared" si="37"/>
        <v>3.1879698807854404</v>
      </c>
    </row>
    <row r="502" spans="2:8" x14ac:dyDescent="0.25">
      <c r="B502" s="44">
        <v>45119</v>
      </c>
      <c r="C502" s="46">
        <v>1.1155991536834E-2</v>
      </c>
      <c r="D502" s="47">
        <f t="shared" si="35"/>
        <v>1.0857447386244111E-2</v>
      </c>
      <c r="E502" s="48">
        <f t="shared" si="36"/>
        <v>1.1788416374505907E-4</v>
      </c>
      <c r="F502" s="48">
        <f t="shared" si="38"/>
        <v>1.0671174535130602E-6</v>
      </c>
      <c r="G502" s="48">
        <f t="shared" si="39"/>
        <v>2.3006177440690895E-4</v>
      </c>
      <c r="H502" s="48">
        <f t="shared" si="37"/>
        <v>3.0134417075888087</v>
      </c>
    </row>
    <row r="503" spans="2:8" x14ac:dyDescent="0.25">
      <c r="B503" s="44">
        <v>45118</v>
      </c>
      <c r="C503" s="46">
        <v>1.48350575834473E-2</v>
      </c>
      <c r="D503" s="47">
        <f t="shared" si="35"/>
        <v>1.4536513432857411E-2</v>
      </c>
      <c r="E503" s="48">
        <f t="shared" si="36"/>
        <v>2.1131022278364394E-4</v>
      </c>
      <c r="F503" s="48">
        <f t="shared" si="38"/>
        <v>1.1788416374505907E-4</v>
      </c>
      <c r="G503" s="48">
        <f t="shared" si="39"/>
        <v>2.1741320474871295E-4</v>
      </c>
      <c r="H503" s="48">
        <f t="shared" si="37"/>
        <v>2.8119523342120312</v>
      </c>
    </row>
    <row r="504" spans="2:8" x14ac:dyDescent="0.25">
      <c r="B504" s="44">
        <v>45117</v>
      </c>
      <c r="C504" s="46">
        <v>2.5440313111545101E-3</v>
      </c>
      <c r="D504" s="47">
        <f t="shared" si="35"/>
        <v>2.2454871605646215E-3</v>
      </c>
      <c r="E504" s="48">
        <f t="shared" si="36"/>
        <v>5.0422125882605661E-6</v>
      </c>
      <c r="F504" s="48">
        <f t="shared" si="38"/>
        <v>2.1131022278364394E-4</v>
      </c>
      <c r="G504" s="48">
        <f t="shared" si="39"/>
        <v>2.2078590540308018E-4</v>
      </c>
      <c r="H504" s="48">
        <f t="shared" si="37"/>
        <v>3.2788012239298352</v>
      </c>
    </row>
    <row r="505" spans="2:8" x14ac:dyDescent="0.25">
      <c r="B505" s="44">
        <v>45114</v>
      </c>
      <c r="C505" s="46">
        <v>1.0280743376828799E-2</v>
      </c>
      <c r="D505" s="47">
        <f t="shared" si="35"/>
        <v>9.9821992262389102E-3</v>
      </c>
      <c r="E505" s="48">
        <f t="shared" si="36"/>
        <v>9.9644301392324696E-5</v>
      </c>
      <c r="F505" s="48">
        <f t="shared" si="38"/>
        <v>5.0422125882605661E-6</v>
      </c>
      <c r="G505" s="48">
        <f t="shared" si="39"/>
        <v>1.960408583740605E-4</v>
      </c>
      <c r="H505" s="48">
        <f t="shared" si="37"/>
        <v>3.0955135287192594</v>
      </c>
    </row>
    <row r="506" spans="2:8" x14ac:dyDescent="0.25">
      <c r="B506" s="44">
        <v>45113</v>
      </c>
      <c r="C506" s="46">
        <v>-4.0227703984819799E-2</v>
      </c>
      <c r="D506" s="47">
        <f t="shared" si="35"/>
        <v>-4.0526248135409684E-2</v>
      </c>
      <c r="E506" s="48">
        <f t="shared" si="36"/>
        <v>1.642376787932797E-3</v>
      </c>
      <c r="F506" s="48">
        <f t="shared" si="38"/>
        <v>9.9644301392324696E-5</v>
      </c>
      <c r="G506" s="48">
        <f t="shared" si="39"/>
        <v>1.9104568683037248E-4</v>
      </c>
      <c r="H506" s="48">
        <f t="shared" si="37"/>
        <v>-0.9358270622194631</v>
      </c>
    </row>
    <row r="507" spans="2:8" x14ac:dyDescent="0.25">
      <c r="B507" s="44">
        <v>45112</v>
      </c>
      <c r="C507" s="46">
        <v>-1.7341040462427699E-2</v>
      </c>
      <c r="D507" s="47">
        <f t="shared" si="35"/>
        <v>-1.7639584613017588E-2</v>
      </c>
      <c r="E507" s="48">
        <f t="shared" si="36"/>
        <v>3.1115494531980687E-4</v>
      </c>
      <c r="F507" s="48">
        <f t="shared" si="38"/>
        <v>1.642376787932797E-3</v>
      </c>
      <c r="G507" s="48">
        <f t="shared" si="39"/>
        <v>3.9037340451262648E-4</v>
      </c>
      <c r="H507" s="48">
        <f t="shared" si="37"/>
        <v>2.6067298612939878</v>
      </c>
    </row>
    <row r="508" spans="2:8" x14ac:dyDescent="0.25">
      <c r="B508" s="44">
        <v>45111</v>
      </c>
      <c r="C508" s="46">
        <v>2.4299065420561199E-3</v>
      </c>
      <c r="D508" s="47">
        <f t="shared" si="35"/>
        <v>2.1313623914662313E-3</v>
      </c>
      <c r="E508" s="48">
        <f t="shared" si="36"/>
        <v>4.5427056437566528E-6</v>
      </c>
      <c r="F508" s="48">
        <f t="shared" si="38"/>
        <v>3.1115494531980687E-4</v>
      </c>
      <c r="G508" s="48">
        <f t="shared" si="39"/>
        <v>3.5577215188886289E-4</v>
      </c>
      <c r="H508" s="48">
        <f t="shared" si="37"/>
        <v>3.0452872035471903</v>
      </c>
    </row>
    <row r="509" spans="2:8" x14ac:dyDescent="0.25">
      <c r="B509" s="44">
        <v>45110</v>
      </c>
      <c r="C509" s="46">
        <v>1.8078020932445302E-2</v>
      </c>
      <c r="D509" s="47">
        <f t="shared" si="35"/>
        <v>1.7779476781855413E-2</v>
      </c>
      <c r="E509" s="48">
        <f t="shared" si="36"/>
        <v>3.1610979463653568E-4</v>
      </c>
      <c r="F509" s="48">
        <f t="shared" si="38"/>
        <v>4.5427056437566528E-6</v>
      </c>
      <c r="G509" s="48">
        <f t="shared" si="39"/>
        <v>2.9107895916578798E-4</v>
      </c>
      <c r="H509" s="48">
        <f t="shared" si="37"/>
        <v>2.6090228201500416</v>
      </c>
    </row>
    <row r="510" spans="2:8" x14ac:dyDescent="0.25">
      <c r="B510" s="44">
        <v>45107</v>
      </c>
      <c r="C510" s="46">
        <v>1.1939148854226801E-2</v>
      </c>
      <c r="D510" s="47">
        <f t="shared" si="35"/>
        <v>1.1640604703636911E-2</v>
      </c>
      <c r="E510" s="48">
        <f t="shared" si="36"/>
        <v>1.3550367786633379E-4</v>
      </c>
      <c r="F510" s="48">
        <f t="shared" si="38"/>
        <v>3.1610979463653568E-4</v>
      </c>
      <c r="G510" s="48">
        <f t="shared" si="39"/>
        <v>2.8646631618972054E-4</v>
      </c>
      <c r="H510" s="48">
        <f t="shared" si="37"/>
        <v>2.923497346602427</v>
      </c>
    </row>
    <row r="511" spans="2:8" x14ac:dyDescent="0.25">
      <c r="B511" s="44">
        <v>45106</v>
      </c>
      <c r="C511" s="46">
        <v>-1.7301038062284401E-3</v>
      </c>
      <c r="D511" s="47">
        <f t="shared" si="35"/>
        <v>-2.0286479568183283E-3</v>
      </c>
      <c r="E511" s="48">
        <f t="shared" si="36"/>
        <v>4.1154125327031777E-6</v>
      </c>
      <c r="F511" s="48">
        <f t="shared" si="38"/>
        <v>1.3550367786633379E-4</v>
      </c>
      <c r="G511" s="48">
        <f t="shared" si="39"/>
        <v>2.5946940981436915E-4</v>
      </c>
      <c r="H511" s="48">
        <f t="shared" si="37"/>
        <v>3.2015668998095332</v>
      </c>
    </row>
    <row r="512" spans="2:8" x14ac:dyDescent="0.25">
      <c r="B512" s="44">
        <v>45105</v>
      </c>
      <c r="C512" s="46">
        <v>3.8461538461544501E-4</v>
      </c>
      <c r="D512" s="47">
        <f t="shared" si="35"/>
        <v>8.6071234025556593E-5</v>
      </c>
      <c r="E512" s="48">
        <f t="shared" si="36"/>
        <v>7.4082573266821311E-9</v>
      </c>
      <c r="F512" s="48">
        <f t="shared" si="38"/>
        <v>4.1154125327031777E-6</v>
      </c>
      <c r="G512" s="48">
        <f t="shared" si="39"/>
        <v>2.2317323670986082E-4</v>
      </c>
      <c r="H512" s="48">
        <f t="shared" si="37"/>
        <v>3.2848259901768579</v>
      </c>
    </row>
    <row r="513" spans="2:8" x14ac:dyDescent="0.25">
      <c r="B513" s="44">
        <v>45104</v>
      </c>
      <c r="C513" s="46">
        <v>-1.0842685942552799E-2</v>
      </c>
      <c r="D513" s="47">
        <f t="shared" si="35"/>
        <v>-1.1141230093142688E-2</v>
      </c>
      <c r="E513" s="48">
        <f t="shared" si="36"/>
        <v>1.2412700798834824E-4</v>
      </c>
      <c r="F513" s="48">
        <f t="shared" si="38"/>
        <v>7.4082573266821311E-9</v>
      </c>
      <c r="G513" s="48">
        <f t="shared" si="39"/>
        <v>1.9706083478905541E-4</v>
      </c>
      <c r="H513" s="48">
        <f t="shared" si="37"/>
        <v>3.0321145919408816</v>
      </c>
    </row>
    <row r="514" spans="2:8" x14ac:dyDescent="0.25">
      <c r="B514" s="44">
        <v>45103</v>
      </c>
      <c r="C514" s="46">
        <v>9.9903938520653802E-3</v>
      </c>
      <c r="D514" s="47">
        <f t="shared" si="35"/>
        <v>9.6918497014754912E-3</v>
      </c>
      <c r="E514" s="48">
        <f t="shared" si="36"/>
        <v>9.3931950635990573E-5</v>
      </c>
      <c r="F514" s="48">
        <f t="shared" si="38"/>
        <v>1.2412700798834824E-4</v>
      </c>
      <c r="G514" s="48">
        <f t="shared" si="39"/>
        <v>1.9498342757004624E-4</v>
      </c>
      <c r="H514" s="48">
        <f t="shared" si="37"/>
        <v>3.1114878353210007</v>
      </c>
    </row>
    <row r="515" spans="2:8" x14ac:dyDescent="0.25">
      <c r="B515" s="44">
        <v>45100</v>
      </c>
      <c r="C515" s="46">
        <v>-8.7602361454961093E-3</v>
      </c>
      <c r="D515" s="47">
        <f t="shared" si="35"/>
        <v>-9.0587802960859984E-3</v>
      </c>
      <c r="E515" s="48">
        <f t="shared" si="36"/>
        <v>8.2061500452755922E-5</v>
      </c>
      <c r="F515" s="48">
        <f t="shared" si="38"/>
        <v>9.3931950635990573E-5</v>
      </c>
      <c r="G515" s="48">
        <f t="shared" si="39"/>
        <v>1.8954958846885298E-4</v>
      </c>
      <c r="H515" s="48">
        <f t="shared" si="37"/>
        <v>3.1500269455166796</v>
      </c>
    </row>
    <row r="516" spans="2:8" x14ac:dyDescent="0.25">
      <c r="B516" s="44">
        <v>45099</v>
      </c>
      <c r="C516" s="46">
        <v>-2.48839368616528E-2</v>
      </c>
      <c r="D516" s="47">
        <f t="shared" si="35"/>
        <v>-2.5182481012242689E-2</v>
      </c>
      <c r="E516" s="48">
        <f t="shared" si="36"/>
        <v>6.3415734993196361E-4</v>
      </c>
      <c r="F516" s="48">
        <f t="shared" si="38"/>
        <v>8.2061500452755922E-5</v>
      </c>
      <c r="G516" s="48">
        <f t="shared" si="39"/>
        <v>1.8416041585007573E-4</v>
      </c>
      <c r="H516" s="48">
        <f t="shared" si="37"/>
        <v>1.6591605433827967</v>
      </c>
    </row>
    <row r="517" spans="2:8" x14ac:dyDescent="0.25">
      <c r="B517" s="44">
        <v>45098</v>
      </c>
      <c r="C517" s="46">
        <v>1.29796839729121E-2</v>
      </c>
      <c r="D517" s="47">
        <f t="shared" si="35"/>
        <v>1.2681139822322211E-2</v>
      </c>
      <c r="E517" s="48">
        <f t="shared" si="36"/>
        <v>1.6081130719328621E-4</v>
      </c>
      <c r="F517" s="48">
        <f t="shared" si="38"/>
        <v>6.3415734993196361E-4</v>
      </c>
      <c r="G517" s="48">
        <f t="shared" si="39"/>
        <v>2.5295613453654866E-4</v>
      </c>
      <c r="H517" s="48">
        <f t="shared" si="37"/>
        <v>2.904344680402438</v>
      </c>
    </row>
    <row r="518" spans="2:8" x14ac:dyDescent="0.25">
      <c r="B518" s="44">
        <v>45097</v>
      </c>
      <c r="C518" s="46">
        <v>-1.2079539119122899E-2</v>
      </c>
      <c r="D518" s="47">
        <f t="shared" si="35"/>
        <v>-1.2378083269712788E-2</v>
      </c>
      <c r="E518" s="48">
        <f t="shared" si="36"/>
        <v>1.5321694543194363E-4</v>
      </c>
      <c r="F518" s="48">
        <f t="shared" si="38"/>
        <v>1.6081130719328621E-4</v>
      </c>
      <c r="G518" s="48">
        <f t="shared" si="39"/>
        <v>2.3918759295058013E-4</v>
      </c>
      <c r="H518" s="48">
        <f t="shared" si="37"/>
        <v>2.9299065222123288</v>
      </c>
    </row>
    <row r="519" spans="2:8" x14ac:dyDescent="0.25">
      <c r="B519" s="44">
        <v>45096</v>
      </c>
      <c r="C519" s="46">
        <v>1.8587360594805001E-4</v>
      </c>
      <c r="D519" s="47">
        <f t="shared" si="35"/>
        <v>-1.126705446418384E-4</v>
      </c>
      <c r="E519" s="48">
        <f t="shared" si="36"/>
        <v>1.2694651629888501E-8</v>
      </c>
      <c r="F519" s="48">
        <f t="shared" si="38"/>
        <v>1.5321694543194363E-4</v>
      </c>
      <c r="G519" s="48">
        <f t="shared" si="39"/>
        <v>2.2848849779105929E-4</v>
      </c>
      <c r="H519" s="48">
        <f t="shared" si="37"/>
        <v>3.2730460305616798</v>
      </c>
    </row>
    <row r="520" spans="2:8" x14ac:dyDescent="0.25">
      <c r="B520" s="44">
        <v>45093</v>
      </c>
      <c r="C520" s="46">
        <v>9.3023255813948203E-4</v>
      </c>
      <c r="D520" s="47">
        <f t="shared" si="35"/>
        <v>6.3168840754959361E-4</v>
      </c>
      <c r="E520" s="48">
        <f t="shared" si="36"/>
        <v>3.9903024423254149E-7</v>
      </c>
      <c r="F520" s="48">
        <f t="shared" si="38"/>
        <v>1.2694651629888501E-8</v>
      </c>
      <c r="G520" s="48">
        <f t="shared" si="39"/>
        <v>2.0080636630665297E-4</v>
      </c>
      <c r="H520" s="48">
        <f t="shared" si="37"/>
        <v>3.3366526300578512</v>
      </c>
    </row>
    <row r="521" spans="2:8" x14ac:dyDescent="0.25">
      <c r="B521" s="44">
        <v>45092</v>
      </c>
      <c r="C521" s="46">
        <v>-2.9679094787608299E-3</v>
      </c>
      <c r="D521" s="47">
        <f t="shared" si="35"/>
        <v>-3.2664536293507181E-3</v>
      </c>
      <c r="E521" s="48">
        <f t="shared" si="36"/>
        <v>1.0669719312698478E-5</v>
      </c>
      <c r="F521" s="48">
        <f t="shared" si="38"/>
        <v>3.9903024423254149E-7</v>
      </c>
      <c r="G521" s="48">
        <f t="shared" si="39"/>
        <v>1.8135387832716589E-4</v>
      </c>
      <c r="H521" s="48">
        <f t="shared" si="37"/>
        <v>3.3591747710821154</v>
      </c>
    </row>
    <row r="522" spans="2:8" x14ac:dyDescent="0.25">
      <c r="B522" s="44">
        <v>45091</v>
      </c>
      <c r="C522" s="46">
        <v>-4.6159527326440197E-3</v>
      </c>
      <c r="D522" s="47">
        <f t="shared" si="35"/>
        <v>-4.9144968832339079E-3</v>
      </c>
      <c r="E522" s="48">
        <f t="shared" si="36"/>
        <v>2.4152279615315794E-5</v>
      </c>
      <c r="F522" s="48">
        <f t="shared" si="38"/>
        <v>1.0669719312698478E-5</v>
      </c>
      <c r="G522" s="48">
        <f t="shared" si="39"/>
        <v>1.6899918775117284E-4</v>
      </c>
      <c r="H522" s="48">
        <f t="shared" si="37"/>
        <v>3.3524129994226501</v>
      </c>
    </row>
    <row r="523" spans="2:8" x14ac:dyDescent="0.25">
      <c r="B523" s="44">
        <v>45090</v>
      </c>
      <c r="C523" s="46">
        <v>3.8924930491194402E-3</v>
      </c>
      <c r="D523" s="47">
        <f t="shared" si="35"/>
        <v>3.5939488985295516E-3</v>
      </c>
      <c r="E523" s="48">
        <f t="shared" si="36"/>
        <v>1.2916468685241777E-5</v>
      </c>
      <c r="F523" s="48">
        <f t="shared" si="38"/>
        <v>2.4152279615315794E-5</v>
      </c>
      <c r="G523" s="48">
        <f t="shared" si="39"/>
        <v>1.6206752392901053E-4</v>
      </c>
      <c r="H523" s="48">
        <f t="shared" si="37"/>
        <v>3.4049611799546549</v>
      </c>
    </row>
    <row r="524" spans="2:8" x14ac:dyDescent="0.25">
      <c r="B524" s="44">
        <v>45089</v>
      </c>
      <c r="C524" s="46">
        <v>-1.8198362147406701E-2</v>
      </c>
      <c r="D524" s="47">
        <f t="shared" si="35"/>
        <v>-1.849690629799659E-2</v>
      </c>
      <c r="E524" s="48">
        <f t="shared" si="36"/>
        <v>3.4213554259686591E-4</v>
      </c>
      <c r="F524" s="48">
        <f t="shared" si="38"/>
        <v>1.2916468685241777E-5</v>
      </c>
      <c r="G524" s="48">
        <f t="shared" si="39"/>
        <v>1.5570651346590822E-4</v>
      </c>
      <c r="H524" s="48">
        <f t="shared" si="37"/>
        <v>2.3661750861901574</v>
      </c>
    </row>
    <row r="525" spans="2:8" x14ac:dyDescent="0.25">
      <c r="B525" s="44">
        <v>45086</v>
      </c>
      <c r="C525" s="46">
        <v>-1.45375249863708E-3</v>
      </c>
      <c r="D525" s="47">
        <f t="shared" si="35"/>
        <v>-1.7522966492269684E-3</v>
      </c>
      <c r="E525" s="48">
        <f t="shared" si="36"/>
        <v>3.0705435468920611E-6</v>
      </c>
      <c r="F525" s="48">
        <f t="shared" si="38"/>
        <v>3.4213554259686591E-4</v>
      </c>
      <c r="G525" s="48">
        <f t="shared" si="39"/>
        <v>1.9451245293844853E-4</v>
      </c>
      <c r="H525" s="48">
        <f t="shared" si="37"/>
        <v>3.3456757297840958</v>
      </c>
    </row>
    <row r="526" spans="2:8" x14ac:dyDescent="0.25">
      <c r="B526" s="44">
        <v>45085</v>
      </c>
      <c r="C526" s="46">
        <v>4.3803613798138697E-3</v>
      </c>
      <c r="D526" s="47">
        <f t="shared" si="35"/>
        <v>4.0818172292239815E-3</v>
      </c>
      <c r="E526" s="48">
        <f t="shared" si="36"/>
        <v>1.6661231892789742E-5</v>
      </c>
      <c r="F526" s="48">
        <f t="shared" si="38"/>
        <v>3.0705435468920611E-6</v>
      </c>
      <c r="G526" s="48">
        <f t="shared" si="39"/>
        <v>1.7727080349784507E-4</v>
      </c>
      <c r="H526" s="48">
        <f t="shared" si="37"/>
        <v>3.3529837543208449</v>
      </c>
    </row>
    <row r="527" spans="2:8" x14ac:dyDescent="0.25">
      <c r="B527" s="44">
        <v>45084</v>
      </c>
      <c r="C527" s="46">
        <v>8.2811924917187297E-3</v>
      </c>
      <c r="D527" s="47">
        <f t="shared" si="35"/>
        <v>7.9826483411288406E-3</v>
      </c>
      <c r="E527" s="48">
        <f t="shared" si="36"/>
        <v>6.3722674538127026E-5</v>
      </c>
      <c r="F527" s="48">
        <f t="shared" si="38"/>
        <v>1.6661231892789742E-5</v>
      </c>
      <c r="G527" s="48">
        <f t="shared" si="39"/>
        <v>1.6691027836626427E-4</v>
      </c>
      <c r="H527" s="48">
        <f t="shared" si="37"/>
        <v>3.2391995325596374</v>
      </c>
    </row>
    <row r="528" spans="2:8" x14ac:dyDescent="0.25">
      <c r="B528" s="44">
        <v>45083</v>
      </c>
      <c r="C528" s="46">
        <v>-9.2980856882406201E-3</v>
      </c>
      <c r="D528" s="47">
        <f t="shared" ref="D528:D591" si="40">C528-$C$6</f>
        <v>-9.5966298388305091E-3</v>
      </c>
      <c r="E528" s="48">
        <f t="shared" si="36"/>
        <v>9.2095304263532085E-5</v>
      </c>
      <c r="F528" s="48">
        <f t="shared" si="38"/>
        <v>6.3722674538127026E-5</v>
      </c>
      <c r="G528" s="48">
        <f t="shared" si="39"/>
        <v>1.657987302409256E-4</v>
      </c>
      <c r="H528" s="48">
        <f t="shared" si="37"/>
        <v>3.1556972172928193</v>
      </c>
    </row>
    <row r="529" spans="2:8" x14ac:dyDescent="0.25">
      <c r="B529" s="44">
        <v>45082</v>
      </c>
      <c r="C529" s="46">
        <v>-5.9804276911924296E-3</v>
      </c>
      <c r="D529" s="47">
        <f t="shared" si="40"/>
        <v>-6.2789718417823178E-3</v>
      </c>
      <c r="E529" s="48">
        <f t="shared" ref="E529:E592" si="41">D529^2</f>
        <v>3.942548738989523E-5</v>
      </c>
      <c r="F529" s="48">
        <f t="shared" si="38"/>
        <v>9.2095304263532085E-5</v>
      </c>
      <c r="G529" s="48">
        <f t="shared" si="39"/>
        <v>1.6874618640248958E-4</v>
      </c>
      <c r="H529" s="48">
        <f t="shared" ref="H529:H592" si="42">LN(1/SQRT(2*PI()*G529)*EXP(-E529/(2*G529)))</f>
        <v>3.3077999816424288</v>
      </c>
    </row>
    <row r="530" spans="2:8" x14ac:dyDescent="0.25">
      <c r="B530" s="44">
        <v>45079</v>
      </c>
      <c r="C530" s="46">
        <v>2.5841234430191502E-2</v>
      </c>
      <c r="D530" s="47">
        <f t="shared" si="40"/>
        <v>2.5542690279601613E-2</v>
      </c>
      <c r="E530" s="48">
        <f t="shared" si="41"/>
        <v>6.5242902671965475E-4</v>
      </c>
      <c r="F530" s="48">
        <f t="shared" ref="F530:F593" si="43">E529</f>
        <v>3.942548738989523E-5</v>
      </c>
      <c r="G530" s="48">
        <f t="shared" ref="G530:G593" si="44">$C$7+$C$8*F530+$C$9*G529</f>
        <v>1.6389747949067317E-4</v>
      </c>
      <c r="H530" s="48">
        <f t="shared" si="42"/>
        <v>1.4488390836888498</v>
      </c>
    </row>
    <row r="531" spans="2:8" x14ac:dyDescent="0.25">
      <c r="B531" s="44">
        <v>45078</v>
      </c>
      <c r="C531" s="46">
        <v>1.33760361718161E-2</v>
      </c>
      <c r="D531" s="47">
        <f t="shared" si="40"/>
        <v>1.3077492021226211E-2</v>
      </c>
      <c r="E531" s="48">
        <f t="shared" si="41"/>
        <v>1.7102079756523521E-4</v>
      </c>
      <c r="F531" s="48">
        <f t="shared" si="43"/>
        <v>6.5242902671965475E-4</v>
      </c>
      <c r="G531" s="48">
        <f t="shared" si="44"/>
        <v>2.4108246155401581E-4</v>
      </c>
      <c r="H531" s="48">
        <f t="shared" si="42"/>
        <v>2.8915536569389237</v>
      </c>
    </row>
    <row r="532" spans="2:8" x14ac:dyDescent="0.25">
      <c r="B532" s="44">
        <v>45077</v>
      </c>
      <c r="C532" s="46">
        <v>-1.3749535488666E-2</v>
      </c>
      <c r="D532" s="47">
        <f t="shared" si="40"/>
        <v>-1.4048079639255889E-2</v>
      </c>
      <c r="E532" s="48">
        <f t="shared" si="41"/>
        <v>1.9734854155087589E-4</v>
      </c>
      <c r="F532" s="48">
        <f t="shared" si="43"/>
        <v>1.7102079756523521E-4</v>
      </c>
      <c r="G532" s="48">
        <f t="shared" si="44"/>
        <v>2.3216446587434128E-4</v>
      </c>
      <c r="H532" s="48">
        <f t="shared" si="42"/>
        <v>2.8400748983734503</v>
      </c>
    </row>
    <row r="533" spans="2:8" x14ac:dyDescent="0.25">
      <c r="B533" s="44">
        <v>45076</v>
      </c>
      <c r="C533" s="46">
        <v>-3.4272384712004299E-2</v>
      </c>
      <c r="D533" s="47">
        <f t="shared" si="40"/>
        <v>-3.4570928862594184E-2</v>
      </c>
      <c r="E533" s="48">
        <f t="shared" si="41"/>
        <v>1.1951491224225475E-3</v>
      </c>
      <c r="F533" s="48">
        <f t="shared" si="43"/>
        <v>1.9734854155087589E-4</v>
      </c>
      <c r="G533" s="48">
        <f t="shared" si="44"/>
        <v>2.2934306165471556E-4</v>
      </c>
      <c r="H533" s="48">
        <f t="shared" si="42"/>
        <v>0.66561476230367822</v>
      </c>
    </row>
    <row r="534" spans="2:8" x14ac:dyDescent="0.25">
      <c r="B534" s="44">
        <v>45075</v>
      </c>
      <c r="C534" s="46">
        <v>-5.3802008608323402E-4</v>
      </c>
      <c r="D534" s="47">
        <f t="shared" si="40"/>
        <v>-8.3656423667312243E-4</v>
      </c>
      <c r="E534" s="48">
        <f t="shared" si="41"/>
        <v>6.9983972208048395E-7</v>
      </c>
      <c r="F534" s="48">
        <f t="shared" si="43"/>
        <v>1.1951491224225475E-3</v>
      </c>
      <c r="G534" s="48">
        <f t="shared" si="44"/>
        <v>3.5855162058539679E-4</v>
      </c>
      <c r="H534" s="48">
        <f t="shared" si="42"/>
        <v>3.0468044996688524</v>
      </c>
    </row>
    <row r="535" spans="2:8" x14ac:dyDescent="0.25">
      <c r="B535" s="44">
        <v>45072</v>
      </c>
      <c r="C535" s="46">
        <v>1.3818181818181801E-2</v>
      </c>
      <c r="D535" s="47">
        <f t="shared" si="40"/>
        <v>1.3519637667591912E-2</v>
      </c>
      <c r="E535" s="48">
        <f t="shared" si="41"/>
        <v>1.8278060266297007E-4</v>
      </c>
      <c r="F535" s="48">
        <f t="shared" si="43"/>
        <v>6.9983972208048395E-7</v>
      </c>
      <c r="G535" s="48">
        <f t="shared" si="44"/>
        <v>2.9253193639228571E-4</v>
      </c>
      <c r="H535" s="48">
        <f t="shared" si="42"/>
        <v>2.8371184590600702</v>
      </c>
    </row>
    <row r="536" spans="2:8" x14ac:dyDescent="0.25">
      <c r="B536" s="44">
        <v>45071</v>
      </c>
      <c r="C536" s="46">
        <v>-3.2711924023918398E-2</v>
      </c>
      <c r="D536" s="47">
        <f t="shared" si="40"/>
        <v>-3.3010468174508284E-2</v>
      </c>
      <c r="E536" s="48">
        <f t="shared" si="41"/>
        <v>1.0896910091002243E-3</v>
      </c>
      <c r="F536" s="48">
        <f t="shared" si="43"/>
        <v>1.8278060266297007E-4</v>
      </c>
      <c r="G536" s="48">
        <f t="shared" si="44"/>
        <v>2.6995914010941068E-4</v>
      </c>
      <c r="H536" s="48">
        <f t="shared" si="42"/>
        <v>1.171429697374119</v>
      </c>
    </row>
    <row r="537" spans="2:8" x14ac:dyDescent="0.25">
      <c r="B537" s="44">
        <v>45070</v>
      </c>
      <c r="C537" s="46">
        <v>-2.8060329708874702E-3</v>
      </c>
      <c r="D537" s="47">
        <f t="shared" si="40"/>
        <v>-3.1045771214773584E-3</v>
      </c>
      <c r="E537" s="48">
        <f t="shared" si="41"/>
        <v>9.6383991032006407E-6</v>
      </c>
      <c r="F537" s="48">
        <f t="shared" si="43"/>
        <v>1.0896910091002243E-3</v>
      </c>
      <c r="G537" s="48">
        <f t="shared" si="44"/>
        <v>3.7330122506112949E-4</v>
      </c>
      <c r="H537" s="48">
        <f t="shared" si="42"/>
        <v>3.0147142314509692</v>
      </c>
    </row>
    <row r="538" spans="2:8" x14ac:dyDescent="0.25">
      <c r="B538" s="44">
        <v>45069</v>
      </c>
      <c r="C538" s="46">
        <v>1.9670958512160299E-2</v>
      </c>
      <c r="D538" s="47">
        <f t="shared" si="40"/>
        <v>1.937241436157041E-2</v>
      </c>
      <c r="E538" s="48">
        <f t="shared" si="41"/>
        <v>3.7529043819637948E-4</v>
      </c>
      <c r="F538" s="48">
        <f t="shared" si="43"/>
        <v>9.6383991032006407E-6</v>
      </c>
      <c r="G538" s="48">
        <f t="shared" si="44"/>
        <v>3.0409897630274968E-4</v>
      </c>
      <c r="H538" s="48">
        <f t="shared" si="42"/>
        <v>2.5130870215227001</v>
      </c>
    </row>
    <row r="539" spans="2:8" x14ac:dyDescent="0.25">
      <c r="B539" s="44">
        <v>45068</v>
      </c>
      <c r="C539" s="46">
        <v>-3.5637918745544499E-3</v>
      </c>
      <c r="D539" s="47">
        <f t="shared" si="40"/>
        <v>-3.8623360251443381E-3</v>
      </c>
      <c r="E539" s="48">
        <f t="shared" si="41"/>
        <v>1.4917639571127765E-5</v>
      </c>
      <c r="F539" s="48">
        <f t="shared" si="43"/>
        <v>3.7529043819637948E-4</v>
      </c>
      <c r="G539" s="48">
        <f t="shared" si="44"/>
        <v>3.0342089366251052E-4</v>
      </c>
      <c r="H539" s="48">
        <f t="shared" si="42"/>
        <v>3.1066738611655298</v>
      </c>
    </row>
    <row r="540" spans="2:8" x14ac:dyDescent="0.25">
      <c r="B540" s="44">
        <v>45065</v>
      </c>
      <c r="C540" s="46">
        <v>7.7213144191057596E-3</v>
      </c>
      <c r="D540" s="47">
        <f t="shared" si="40"/>
        <v>7.4227702685158714E-3</v>
      </c>
      <c r="E540" s="48">
        <f t="shared" si="41"/>
        <v>5.5097518459163179E-5</v>
      </c>
      <c r="F540" s="48">
        <f t="shared" si="43"/>
        <v>1.4917639571127765E-5</v>
      </c>
      <c r="G540" s="48">
        <f t="shared" si="44"/>
        <v>2.5555933710447621E-4</v>
      </c>
      <c r="H540" s="48">
        <f t="shared" si="42"/>
        <v>3.1092915373464018</v>
      </c>
    </row>
    <row r="541" spans="2:8" x14ac:dyDescent="0.25">
      <c r="B541" s="44">
        <v>45064</v>
      </c>
      <c r="C541" s="46">
        <v>9.0596122485957602E-3</v>
      </c>
      <c r="D541" s="47">
        <f t="shared" si="40"/>
        <v>8.7610680980058711E-3</v>
      </c>
      <c r="E541" s="48">
        <f t="shared" si="41"/>
        <v>7.6756314217896218E-5</v>
      </c>
      <c r="F541" s="48">
        <f t="shared" si="43"/>
        <v>5.5097518459163179E-5</v>
      </c>
      <c r="G541" s="48">
        <f t="shared" si="44"/>
        <v>2.2712182809340491E-4</v>
      </c>
      <c r="H541" s="48">
        <f t="shared" si="42"/>
        <v>3.1070973811713869</v>
      </c>
    </row>
    <row r="542" spans="2:8" x14ac:dyDescent="0.25">
      <c r="B542" s="44">
        <v>45063</v>
      </c>
      <c r="C542" s="46">
        <v>9.0678273485667699E-4</v>
      </c>
      <c r="D542" s="47">
        <f t="shared" si="40"/>
        <v>6.0823858426678858E-4</v>
      </c>
      <c r="E542" s="48">
        <f t="shared" si="41"/>
        <v>3.6995417539086728E-7</v>
      </c>
      <c r="F542" s="48">
        <f t="shared" si="43"/>
        <v>7.6756314217896218E-5</v>
      </c>
      <c r="G542" s="48">
        <f t="shared" si="44"/>
        <v>2.0993416447586934E-4</v>
      </c>
      <c r="H542" s="48">
        <f t="shared" si="42"/>
        <v>3.3145386367348455</v>
      </c>
    </row>
    <row r="543" spans="2:8" x14ac:dyDescent="0.25">
      <c r="B543" s="44">
        <v>45062</v>
      </c>
      <c r="C543" s="46">
        <v>-1.3242662848962101E-2</v>
      </c>
      <c r="D543" s="47">
        <f t="shared" si="40"/>
        <v>-1.354120699955199E-2</v>
      </c>
      <c r="E543" s="48">
        <f t="shared" si="41"/>
        <v>1.833642870047158E-4</v>
      </c>
      <c r="F543" s="48">
        <f t="shared" si="43"/>
        <v>3.6995417539086728E-7</v>
      </c>
      <c r="G543" s="48">
        <f t="shared" si="44"/>
        <v>1.8778099261784227E-4</v>
      </c>
      <c r="H543" s="48">
        <f t="shared" si="42"/>
        <v>2.882938827727545</v>
      </c>
    </row>
    <row r="544" spans="2:8" x14ac:dyDescent="0.25">
      <c r="B544" s="44">
        <v>45061</v>
      </c>
      <c r="C544" s="46">
        <v>2.15208034433294E-3</v>
      </c>
      <c r="D544" s="47">
        <f t="shared" si="40"/>
        <v>1.8535361937430516E-3</v>
      </c>
      <c r="E544" s="48">
        <f t="shared" si="41"/>
        <v>3.4355964215154791E-6</v>
      </c>
      <c r="F544" s="48">
        <f t="shared" si="43"/>
        <v>1.833642870047158E-4</v>
      </c>
      <c r="G544" s="48">
        <f t="shared" si="44"/>
        <v>1.9623421497033666E-4</v>
      </c>
      <c r="H544" s="48">
        <f t="shared" si="42"/>
        <v>3.34040846969974</v>
      </c>
    </row>
    <row r="545" spans="2:8" x14ac:dyDescent="0.25">
      <c r="B545" s="44">
        <v>45058</v>
      </c>
      <c r="C545" s="46">
        <v>1.6220156734098799E-2</v>
      </c>
      <c r="D545" s="47">
        <f t="shared" si="40"/>
        <v>1.592161258350891E-2</v>
      </c>
      <c r="E545" s="48">
        <f t="shared" si="41"/>
        <v>2.5349774725934928E-4</v>
      </c>
      <c r="F545" s="48">
        <f t="shared" si="43"/>
        <v>3.4355964215154791E-6</v>
      </c>
      <c r="G545" s="48">
        <f t="shared" si="44"/>
        <v>1.78531860152599E-4</v>
      </c>
      <c r="H545" s="48">
        <f t="shared" si="42"/>
        <v>2.686482203503167</v>
      </c>
    </row>
    <row r="546" spans="2:8" x14ac:dyDescent="0.25">
      <c r="B546" s="44">
        <v>45057</v>
      </c>
      <c r="C546" s="46">
        <v>-1.2951969778737299E-2</v>
      </c>
      <c r="D546" s="47">
        <f t="shared" si="40"/>
        <v>-1.3250513929327188E-2</v>
      </c>
      <c r="E546" s="48">
        <f t="shared" si="41"/>
        <v>1.7557611939129385E-4</v>
      </c>
      <c r="F546" s="48">
        <f t="shared" si="43"/>
        <v>2.5349774725934928E-4</v>
      </c>
      <c r="G546" s="48">
        <f t="shared" si="44"/>
        <v>1.9893932915143598E-4</v>
      </c>
      <c r="H546" s="48">
        <f t="shared" si="42"/>
        <v>2.9010362303374015</v>
      </c>
    </row>
    <row r="547" spans="2:8" x14ac:dyDescent="0.25">
      <c r="B547" s="44">
        <v>45056</v>
      </c>
      <c r="C547" s="46">
        <v>2.5247971145175899E-3</v>
      </c>
      <c r="D547" s="47">
        <f t="shared" si="40"/>
        <v>2.2262529639277013E-3</v>
      </c>
      <c r="E547" s="48">
        <f t="shared" si="41"/>
        <v>4.9562022593968747E-6</v>
      </c>
      <c r="F547" s="48">
        <f t="shared" si="43"/>
        <v>1.7557611939129385E-4</v>
      </c>
      <c r="G547" s="48">
        <f t="shared" si="44"/>
        <v>2.0307172485765673E-4</v>
      </c>
      <c r="H547" s="48">
        <f t="shared" si="42"/>
        <v>3.3198340421674777</v>
      </c>
    </row>
    <row r="548" spans="2:8" x14ac:dyDescent="0.25">
      <c r="B548" s="44">
        <v>45055</v>
      </c>
      <c r="C548" s="46">
        <v>-1.33451957295374E-2</v>
      </c>
      <c r="D548" s="47">
        <f t="shared" si="40"/>
        <v>-1.3643739880127289E-2</v>
      </c>
      <c r="E548" s="48">
        <f t="shared" si="41"/>
        <v>1.8615163791657581E-4</v>
      </c>
      <c r="F548" s="48">
        <f t="shared" si="43"/>
        <v>4.9562022593968747E-6</v>
      </c>
      <c r="G548" s="48">
        <f t="shared" si="44"/>
        <v>1.8354912587437806E-4</v>
      </c>
      <c r="H548" s="48">
        <f t="shared" si="42"/>
        <v>2.8754861564596141</v>
      </c>
    </row>
    <row r="549" spans="2:8" x14ac:dyDescent="0.25">
      <c r="B549" s="44">
        <v>45054</v>
      </c>
      <c r="C549" s="46">
        <v>1.2471049349723901E-3</v>
      </c>
      <c r="D549" s="47">
        <f t="shared" si="40"/>
        <v>9.4856078438250164E-4</v>
      </c>
      <c r="E549" s="48">
        <f t="shared" si="41"/>
        <v>8.997675616683468E-7</v>
      </c>
      <c r="F549" s="48">
        <f t="shared" si="43"/>
        <v>1.8615163791657581E-4</v>
      </c>
      <c r="G549" s="48">
        <f t="shared" si="44"/>
        <v>1.9361917412885773E-4</v>
      </c>
      <c r="H549" s="48">
        <f t="shared" si="42"/>
        <v>3.3535465911119013</v>
      </c>
    </row>
    <row r="550" spans="2:8" x14ac:dyDescent="0.25">
      <c r="B550" s="44">
        <v>45051</v>
      </c>
      <c r="C550" s="46">
        <v>2.6893523600439201E-2</v>
      </c>
      <c r="D550" s="47">
        <f t="shared" si="40"/>
        <v>2.6594979449849312E-2</v>
      </c>
      <c r="E550" s="48">
        <f t="shared" si="41"/>
        <v>7.0729293193790715E-4</v>
      </c>
      <c r="F550" s="48">
        <f t="shared" si="43"/>
        <v>8.997675616683468E-7</v>
      </c>
      <c r="G550" s="48">
        <f t="shared" si="44"/>
        <v>1.7635602339758722E-4</v>
      </c>
      <c r="H550" s="48">
        <f t="shared" si="42"/>
        <v>1.3972658580019117</v>
      </c>
    </row>
    <row r="551" spans="2:8" x14ac:dyDescent="0.25">
      <c r="B551" s="44">
        <v>45050</v>
      </c>
      <c r="C551" s="46">
        <v>5.4914881932992905E-4</v>
      </c>
      <c r="D551" s="47">
        <f t="shared" si="40"/>
        <v>2.5060466874004064E-4</v>
      </c>
      <c r="E551" s="48">
        <f t="shared" si="41"/>
        <v>6.2802699994305497E-8</v>
      </c>
      <c r="F551" s="48">
        <f t="shared" si="43"/>
        <v>7.0729293193790715E-4</v>
      </c>
      <c r="G551" s="48">
        <f t="shared" si="44"/>
        <v>2.5707386757633296E-4</v>
      </c>
      <c r="H551" s="48">
        <f t="shared" si="42"/>
        <v>3.2140128636079881</v>
      </c>
    </row>
    <row r="552" spans="2:8" x14ac:dyDescent="0.25">
      <c r="B552" s="44">
        <v>45049</v>
      </c>
      <c r="C552" s="46">
        <v>-6.7272727272726799E-3</v>
      </c>
      <c r="D552" s="47">
        <f t="shared" si="40"/>
        <v>-7.0258168778625681E-3</v>
      </c>
      <c r="E552" s="48">
        <f t="shared" si="41"/>
        <v>4.9362102801258526E-5</v>
      </c>
      <c r="F552" s="48">
        <f t="shared" si="43"/>
        <v>6.2802699994305497E-8</v>
      </c>
      <c r="G552" s="48">
        <f t="shared" si="44"/>
        <v>2.2095261163786344E-4</v>
      </c>
      <c r="H552" s="48">
        <f t="shared" si="42"/>
        <v>3.1781397022711708</v>
      </c>
    </row>
    <row r="553" spans="2:8" x14ac:dyDescent="0.25">
      <c r="B553" s="44">
        <v>45048</v>
      </c>
      <c r="C553" s="46">
        <v>-5.0742147048670999E-2</v>
      </c>
      <c r="D553" s="47">
        <f t="shared" si="40"/>
        <v>-5.1040691199260885E-2</v>
      </c>
      <c r="E553" s="48">
        <f t="shared" si="41"/>
        <v>2.6051521580983074E-3</v>
      </c>
      <c r="F553" s="48">
        <f t="shared" si="43"/>
        <v>4.9362102801258526E-5</v>
      </c>
      <c r="G553" s="48">
        <f t="shared" si="44"/>
        <v>2.0198573563983359E-4</v>
      </c>
      <c r="H553" s="48">
        <f t="shared" si="42"/>
        <v>-3.1141336146175345</v>
      </c>
    </row>
    <row r="554" spans="2:8" x14ac:dyDescent="0.25">
      <c r="B554" s="44">
        <v>45044</v>
      </c>
      <c r="C554" s="46">
        <v>1.8814840865131001E-2</v>
      </c>
      <c r="D554" s="47">
        <f t="shared" si="40"/>
        <v>1.8516296714541112E-2</v>
      </c>
      <c r="E554" s="48">
        <f t="shared" si="41"/>
        <v>3.4285324402092598E-4</v>
      </c>
      <c r="F554" s="48">
        <f t="shared" si="43"/>
        <v>2.6051521580983074E-3</v>
      </c>
      <c r="G554" s="48">
        <f t="shared" si="44"/>
        <v>5.2467220627033079E-4</v>
      </c>
      <c r="H554" s="48">
        <f t="shared" si="42"/>
        <v>2.5306989967702713</v>
      </c>
    </row>
    <row r="555" spans="2:8" x14ac:dyDescent="0.25">
      <c r="B555" s="44">
        <v>45043</v>
      </c>
      <c r="C555" s="46">
        <v>-2.6198630136986301E-2</v>
      </c>
      <c r="D555" s="47">
        <f t="shared" si="40"/>
        <v>-2.649717428757619E-2</v>
      </c>
      <c r="E555" s="48">
        <f t="shared" si="41"/>
        <v>7.0210024522618874E-4</v>
      </c>
      <c r="F555" s="48">
        <f t="shared" si="43"/>
        <v>3.4285324402092598E-4</v>
      </c>
      <c r="G555" s="48">
        <f t="shared" si="44"/>
        <v>4.5455946381426602E-4</v>
      </c>
      <c r="H555" s="48">
        <f t="shared" si="42"/>
        <v>2.156865908932692</v>
      </c>
    </row>
    <row r="556" spans="2:8" x14ac:dyDescent="0.25">
      <c r="B556" s="44">
        <v>45042</v>
      </c>
      <c r="C556" s="46">
        <v>1.3009540329574999E-2</v>
      </c>
      <c r="D556" s="47">
        <f t="shared" si="40"/>
        <v>1.271099617898511E-2</v>
      </c>
      <c r="E556" s="48">
        <f t="shared" si="41"/>
        <v>1.6156942386217406E-4</v>
      </c>
      <c r="F556" s="48">
        <f t="shared" si="43"/>
        <v>7.0210024522618874E-4</v>
      </c>
      <c r="G556" s="48">
        <f t="shared" si="44"/>
        <v>4.523977281485935E-4</v>
      </c>
      <c r="H556" s="48">
        <f t="shared" si="42"/>
        <v>2.7529657748782181</v>
      </c>
    </row>
    <row r="557" spans="2:8" x14ac:dyDescent="0.25">
      <c r="B557" s="44">
        <v>45041</v>
      </c>
      <c r="C557" s="46">
        <v>-9.6203401477409807E-3</v>
      </c>
      <c r="D557" s="47">
        <f t="shared" si="40"/>
        <v>-9.9188842983308698E-3</v>
      </c>
      <c r="E557" s="48">
        <f t="shared" si="41"/>
        <v>9.8384265723674671E-5</v>
      </c>
      <c r="F557" s="48">
        <f t="shared" si="43"/>
        <v>1.6156942386217406E-4</v>
      </c>
      <c r="G557" s="48">
        <f t="shared" si="44"/>
        <v>3.7980269486846924E-4</v>
      </c>
      <c r="H557" s="48">
        <f t="shared" si="42"/>
        <v>2.8894705676223253</v>
      </c>
    </row>
    <row r="558" spans="2:8" x14ac:dyDescent="0.25">
      <c r="B558" s="44">
        <v>45040</v>
      </c>
      <c r="C558" s="46">
        <v>8.8388214904679008E-3</v>
      </c>
      <c r="D558" s="47">
        <f t="shared" si="40"/>
        <v>8.5402773398780118E-3</v>
      </c>
      <c r="E558" s="48">
        <f t="shared" si="41"/>
        <v>7.2936337042033843E-5</v>
      </c>
      <c r="F558" s="48">
        <f t="shared" si="43"/>
        <v>9.8384265723674671E-5</v>
      </c>
      <c r="G558" s="48">
        <f t="shared" si="44"/>
        <v>3.2034834873662164E-4</v>
      </c>
      <c r="H558" s="48">
        <f t="shared" si="42"/>
        <v>2.9902731464796317</v>
      </c>
    </row>
    <row r="559" spans="2:8" x14ac:dyDescent="0.25">
      <c r="B559" s="44">
        <v>45037</v>
      </c>
      <c r="C559" s="46">
        <v>2.0840569642237702E-3</v>
      </c>
      <c r="D559" s="47">
        <f t="shared" si="40"/>
        <v>1.7855128136338818E-3</v>
      </c>
      <c r="E559" s="48">
        <f t="shared" si="41"/>
        <v>3.1880560076507811E-6</v>
      </c>
      <c r="F559" s="48">
        <f t="shared" si="43"/>
        <v>7.2936337042033843E-5</v>
      </c>
      <c r="G559" s="48">
        <f t="shared" si="44"/>
        <v>2.7511409823576091E-4</v>
      </c>
      <c r="H559" s="48">
        <f t="shared" si="42"/>
        <v>3.17442972713375</v>
      </c>
    </row>
    <row r="560" spans="2:8" x14ac:dyDescent="0.25">
      <c r="B560" s="44">
        <v>45036</v>
      </c>
      <c r="C560" s="46">
        <v>-8.4380919579817807E-3</v>
      </c>
      <c r="D560" s="47">
        <f t="shared" si="40"/>
        <v>-8.7366361085716698E-3</v>
      </c>
      <c r="E560" s="48">
        <f t="shared" si="41"/>
        <v>7.6328810493598334E-5</v>
      </c>
      <c r="F560" s="48">
        <f t="shared" si="43"/>
        <v>3.1880560076507811E-6</v>
      </c>
      <c r="G560" s="48">
        <f t="shared" si="44"/>
        <v>2.340736774075847E-4</v>
      </c>
      <c r="H560" s="48">
        <f t="shared" si="42"/>
        <v>3.0979543698822289</v>
      </c>
    </row>
    <row r="561" spans="2:8" x14ac:dyDescent="0.25">
      <c r="B561" s="44">
        <v>45035</v>
      </c>
      <c r="C561" s="46">
        <v>-9.8891730605285295E-3</v>
      </c>
      <c r="D561" s="47">
        <f t="shared" si="40"/>
        <v>-1.0187717211118419E-2</v>
      </c>
      <c r="E561" s="48">
        <f t="shared" si="41"/>
        <v>1.0378958197371845E-4</v>
      </c>
      <c r="F561" s="48">
        <f t="shared" si="43"/>
        <v>7.6328810493598334E-5</v>
      </c>
      <c r="G561" s="48">
        <f t="shared" si="44"/>
        <v>2.1477583911253873E-4</v>
      </c>
      <c r="H561" s="48">
        <f t="shared" si="42"/>
        <v>3.0623962688794495</v>
      </c>
    </row>
    <row r="562" spans="2:8" x14ac:dyDescent="0.25">
      <c r="B562" s="44">
        <v>45034</v>
      </c>
      <c r="C562" s="46">
        <v>-1.3621658436914401E-3</v>
      </c>
      <c r="D562" s="47">
        <f t="shared" si="40"/>
        <v>-1.6607099942813285E-3</v>
      </c>
      <c r="E562" s="48">
        <f t="shared" si="41"/>
        <v>2.7579576851058904E-6</v>
      </c>
      <c r="F562" s="48">
        <f t="shared" si="43"/>
        <v>1.0378958197371845E-4</v>
      </c>
      <c r="G562" s="48">
        <f t="shared" si="44"/>
        <v>2.0479035359946562E-4</v>
      </c>
      <c r="H562" s="48">
        <f t="shared" si="42"/>
        <v>3.3210897382386682</v>
      </c>
    </row>
    <row r="563" spans="2:8" x14ac:dyDescent="0.25">
      <c r="B563" s="44">
        <v>45033</v>
      </c>
      <c r="C563" s="46">
        <v>1.70299727520402E-4</v>
      </c>
      <c r="D563" s="47">
        <f t="shared" si="40"/>
        <v>-1.2824442306948641E-4</v>
      </c>
      <c r="E563" s="48">
        <f t="shared" si="41"/>
        <v>1.644663204842542E-8</v>
      </c>
      <c r="F563" s="48">
        <f t="shared" si="43"/>
        <v>2.7579576851058904E-6</v>
      </c>
      <c r="G563" s="48">
        <f t="shared" si="44"/>
        <v>1.844709384005799E-4</v>
      </c>
      <c r="H563" s="48">
        <f t="shared" si="42"/>
        <v>3.3800262001223516</v>
      </c>
    </row>
    <row r="564" spans="2:8" x14ac:dyDescent="0.25">
      <c r="B564" s="44">
        <v>45030</v>
      </c>
      <c r="C564" s="46">
        <v>8.4149064056328708E-3</v>
      </c>
      <c r="D564" s="47">
        <f t="shared" si="40"/>
        <v>8.1163622550429818E-3</v>
      </c>
      <c r="E564" s="48">
        <f t="shared" si="41"/>
        <v>6.5875336255086399E-5</v>
      </c>
      <c r="F564" s="48">
        <f t="shared" si="43"/>
        <v>1.644663204842542E-8</v>
      </c>
      <c r="G564" s="48">
        <f t="shared" si="44"/>
        <v>1.6979454291742404E-4</v>
      </c>
      <c r="H564" s="48">
        <f t="shared" si="42"/>
        <v>3.2275367440747553</v>
      </c>
    </row>
    <row r="565" spans="2:8" x14ac:dyDescent="0.25">
      <c r="B565" s="44">
        <v>45029</v>
      </c>
      <c r="C565" s="46">
        <v>-3.9343140608964098E-3</v>
      </c>
      <c r="D565" s="47">
        <f t="shared" si="40"/>
        <v>-4.232858211486298E-3</v>
      </c>
      <c r="E565" s="48">
        <f t="shared" si="41"/>
        <v>1.791708863854698E-5</v>
      </c>
      <c r="F565" s="48">
        <f t="shared" si="43"/>
        <v>6.5875336255086399E-5</v>
      </c>
      <c r="G565" s="48">
        <f t="shared" si="44"/>
        <v>1.6811386605812271E-4</v>
      </c>
      <c r="H565" s="48">
        <f t="shared" si="42"/>
        <v>3.3732074328261974</v>
      </c>
    </row>
    <row r="566" spans="2:8" x14ac:dyDescent="0.25">
      <c r="B566" s="44">
        <v>45028</v>
      </c>
      <c r="C566" s="46">
        <v>1.71086398631275E-4</v>
      </c>
      <c r="D566" s="47">
        <f t="shared" si="40"/>
        <v>-1.2745775195861341E-4</v>
      </c>
      <c r="E566" s="48">
        <f t="shared" si="41"/>
        <v>1.624547853434342E-8</v>
      </c>
      <c r="F566" s="48">
        <f t="shared" si="43"/>
        <v>1.791708863854698E-5</v>
      </c>
      <c r="G566" s="48">
        <f t="shared" si="44"/>
        <v>1.6062393810910308E-4</v>
      </c>
      <c r="H566" s="48">
        <f t="shared" si="42"/>
        <v>3.4492332535433001</v>
      </c>
    </row>
    <row r="567" spans="2:8" x14ac:dyDescent="0.25">
      <c r="B567" s="44">
        <v>45027</v>
      </c>
      <c r="C567" s="46">
        <v>1.6521739130434799E-2</v>
      </c>
      <c r="D567" s="47">
        <f t="shared" si="40"/>
        <v>1.622319497984491E-2</v>
      </c>
      <c r="E567" s="48">
        <f t="shared" si="41"/>
        <v>2.6319205535406506E-4</v>
      </c>
      <c r="F567" s="48">
        <f t="shared" si="43"/>
        <v>1.624547853434342E-8</v>
      </c>
      <c r="G567" s="48">
        <f t="shared" si="44"/>
        <v>1.5299325042589064E-4</v>
      </c>
      <c r="H567" s="48">
        <f t="shared" si="42"/>
        <v>2.6134771418626683</v>
      </c>
    </row>
    <row r="568" spans="2:8" x14ac:dyDescent="0.25">
      <c r="B568" s="44">
        <v>45022</v>
      </c>
      <c r="C568" s="46">
        <v>6.3003150157507799E-3</v>
      </c>
      <c r="D568" s="47">
        <f t="shared" si="40"/>
        <v>6.0017708651608917E-3</v>
      </c>
      <c r="E568" s="48">
        <f t="shared" si="41"/>
        <v>3.6021253517894116E-5</v>
      </c>
      <c r="F568" s="48">
        <f t="shared" si="43"/>
        <v>2.6319205535406506E-4</v>
      </c>
      <c r="G568" s="48">
        <f t="shared" si="44"/>
        <v>1.8222091094927779E-4</v>
      </c>
      <c r="H568" s="48">
        <f t="shared" si="42"/>
        <v>3.2873673554198066</v>
      </c>
    </row>
    <row r="569" spans="2:8" x14ac:dyDescent="0.25">
      <c r="B569" s="44">
        <v>45021</v>
      </c>
      <c r="C569" s="46">
        <v>7.2272166402257004E-3</v>
      </c>
      <c r="D569" s="47">
        <f t="shared" si="40"/>
        <v>6.9286724896358122E-3</v>
      </c>
      <c r="E569" s="48">
        <f t="shared" si="41"/>
        <v>4.8006502468636124E-5</v>
      </c>
      <c r="F569" s="48">
        <f t="shared" si="43"/>
        <v>3.6021253517894116E-5</v>
      </c>
      <c r="G569" s="48">
        <f t="shared" si="44"/>
        <v>1.729434111069291E-4</v>
      </c>
      <c r="H569" s="48">
        <f t="shared" si="42"/>
        <v>3.273542010528335</v>
      </c>
    </row>
    <row r="570" spans="2:8" x14ac:dyDescent="0.25">
      <c r="B570" s="44">
        <v>45020</v>
      </c>
      <c r="C570" s="46">
        <v>-1.44197359277277E-2</v>
      </c>
      <c r="D570" s="47">
        <f t="shared" si="40"/>
        <v>-1.4718280078317589E-2</v>
      </c>
      <c r="E570" s="48">
        <f t="shared" si="41"/>
        <v>2.166277684638004E-4</v>
      </c>
      <c r="F570" s="48">
        <f t="shared" si="43"/>
        <v>4.8006502468636124E-5</v>
      </c>
      <c r="G570" s="48">
        <f t="shared" si="44"/>
        <v>1.679828893933669E-4</v>
      </c>
      <c r="H570" s="48">
        <f t="shared" si="42"/>
        <v>2.7820945104746722</v>
      </c>
    </row>
    <row r="571" spans="2:8" x14ac:dyDescent="0.25">
      <c r="B571" s="44">
        <v>45019</v>
      </c>
      <c r="C571" s="46">
        <v>5.8866813833701299E-2</v>
      </c>
      <c r="D571" s="47">
        <f t="shared" si="40"/>
        <v>5.8568269683111414E-2</v>
      </c>
      <c r="E571" s="48">
        <f t="shared" si="41"/>
        <v>3.4302422136736677E-3</v>
      </c>
      <c r="F571" s="48">
        <f t="shared" si="43"/>
        <v>2.166277684638004E-4</v>
      </c>
      <c r="G571" s="48">
        <f t="shared" si="44"/>
        <v>1.8665924323734272E-4</v>
      </c>
      <c r="H571" s="48">
        <f t="shared" si="42"/>
        <v>-5.8143398160429687</v>
      </c>
    </row>
    <row r="572" spans="2:8" x14ac:dyDescent="0.25">
      <c r="B572" s="44">
        <v>45016</v>
      </c>
      <c r="C572" s="46">
        <v>-9.1894872266122302E-4</v>
      </c>
      <c r="D572" s="47">
        <f t="shared" si="40"/>
        <v>-1.2174928732511113E-3</v>
      </c>
      <c r="E572" s="48">
        <f t="shared" si="41"/>
        <v>1.4822888964172467E-6</v>
      </c>
      <c r="F572" s="48">
        <f t="shared" si="43"/>
        <v>3.4302422136736677E-3</v>
      </c>
      <c r="G572" s="48">
        <f t="shared" si="44"/>
        <v>6.2236143845744091E-4</v>
      </c>
      <c r="H572" s="48">
        <f t="shared" si="42"/>
        <v>2.7708653798451071</v>
      </c>
    </row>
    <row r="573" spans="2:8" x14ac:dyDescent="0.25">
      <c r="B573" s="44">
        <v>45015</v>
      </c>
      <c r="C573" s="46">
        <v>1.05869242199107E-2</v>
      </c>
      <c r="D573" s="47">
        <f t="shared" si="40"/>
        <v>1.0288380069320811E-2</v>
      </c>
      <c r="E573" s="48">
        <f t="shared" si="41"/>
        <v>1.0585076445079769E-4</v>
      </c>
      <c r="F573" s="48">
        <f t="shared" si="43"/>
        <v>1.4822888964172467E-6</v>
      </c>
      <c r="G573" s="48">
        <f t="shared" si="44"/>
        <v>4.7850049755958308E-4</v>
      </c>
      <c r="H573" s="48">
        <f t="shared" si="42"/>
        <v>2.7928813760224638</v>
      </c>
    </row>
    <row r="574" spans="2:8" x14ac:dyDescent="0.25">
      <c r="B574" s="44">
        <v>45014</v>
      </c>
      <c r="C574" s="46">
        <v>6.1670715754065701E-3</v>
      </c>
      <c r="D574" s="47">
        <f t="shared" si="40"/>
        <v>5.868527424816682E-3</v>
      </c>
      <c r="E574" s="48">
        <f t="shared" si="41"/>
        <v>3.4439614135825514E-5</v>
      </c>
      <c r="F574" s="48">
        <f t="shared" si="43"/>
        <v>1.0585076445079769E-4</v>
      </c>
      <c r="G574" s="48">
        <f t="shared" si="44"/>
        <v>3.9086705114447135E-4</v>
      </c>
      <c r="H574" s="48">
        <f t="shared" si="42"/>
        <v>2.9605775988995209</v>
      </c>
    </row>
    <row r="575" spans="2:8" x14ac:dyDescent="0.25">
      <c r="B575" s="44">
        <v>45013</v>
      </c>
      <c r="C575" s="46">
        <v>2.6472280836370501E-2</v>
      </c>
      <c r="D575" s="47">
        <f t="shared" si="40"/>
        <v>2.6173736685780612E-2</v>
      </c>
      <c r="E575" s="48">
        <f t="shared" si="41"/>
        <v>6.8506449209657788E-4</v>
      </c>
      <c r="F575" s="48">
        <f t="shared" si="43"/>
        <v>3.4439614135825514E-5</v>
      </c>
      <c r="G575" s="48">
        <f t="shared" si="44"/>
        <v>3.197358789269665E-4</v>
      </c>
      <c r="H575" s="48">
        <f t="shared" si="42"/>
        <v>2.0337716128004555</v>
      </c>
    </row>
    <row r="576" spans="2:8" x14ac:dyDescent="0.25">
      <c r="B576" s="44">
        <v>45012</v>
      </c>
      <c r="C576" s="46">
        <v>6.1764138197259299E-3</v>
      </c>
      <c r="D576" s="47">
        <f t="shared" si="40"/>
        <v>5.8778696691360417E-3</v>
      </c>
      <c r="E576" s="48">
        <f t="shared" si="41"/>
        <v>3.4549351847349437E-5</v>
      </c>
      <c r="F576" s="48">
        <f t="shared" si="43"/>
        <v>6.8506449209657788E-4</v>
      </c>
      <c r="G576" s="48">
        <f t="shared" si="44"/>
        <v>3.5516859624546717E-4</v>
      </c>
      <c r="H576" s="48">
        <f t="shared" si="42"/>
        <v>3.0038824880596549</v>
      </c>
    </row>
    <row r="577" spans="2:8" x14ac:dyDescent="0.25">
      <c r="B577" s="44">
        <v>45009</v>
      </c>
      <c r="C577" s="46">
        <v>-3.0320044918585001E-2</v>
      </c>
      <c r="D577" s="47">
        <f t="shared" si="40"/>
        <v>-3.061858906917489E-2</v>
      </c>
      <c r="E577" s="48">
        <f t="shared" si="41"/>
        <v>9.37497996586996E-4</v>
      </c>
      <c r="F577" s="48">
        <f t="shared" si="43"/>
        <v>3.4549351847349437E-5</v>
      </c>
      <c r="G577" s="48">
        <f t="shared" si="44"/>
        <v>2.9459916805370831E-4</v>
      </c>
      <c r="H577" s="48">
        <f t="shared" si="42"/>
        <v>1.5548672830906354</v>
      </c>
    </row>
    <row r="578" spans="2:8" x14ac:dyDescent="0.25">
      <c r="B578" s="44">
        <v>45008</v>
      </c>
      <c r="C578" s="46">
        <v>-1.83722212015433E-2</v>
      </c>
      <c r="D578" s="47">
        <f t="shared" si="40"/>
        <v>-1.867076535213319E-2</v>
      </c>
      <c r="E578" s="48">
        <f t="shared" si="41"/>
        <v>3.4859747883441718E-4</v>
      </c>
      <c r="F578" s="48">
        <f t="shared" si="43"/>
        <v>9.37497996586996E-4</v>
      </c>
      <c r="G578" s="48">
        <f t="shared" si="44"/>
        <v>3.7065003146174015E-4</v>
      </c>
      <c r="H578" s="48">
        <f t="shared" si="42"/>
        <v>2.5609360761996682</v>
      </c>
    </row>
    <row r="579" spans="2:8" x14ac:dyDescent="0.25">
      <c r="B579" s="44">
        <v>45007</v>
      </c>
      <c r="C579" s="46">
        <v>-1.4127875384894101E-2</v>
      </c>
      <c r="D579" s="47">
        <f t="shared" si="40"/>
        <v>-1.442641953548399E-2</v>
      </c>
      <c r="E579" s="48">
        <f t="shared" si="41"/>
        <v>2.081215806137941E-4</v>
      </c>
      <c r="F579" s="48">
        <f t="shared" si="43"/>
        <v>3.4859747883441718E-4</v>
      </c>
      <c r="G579" s="48">
        <f t="shared" si="44"/>
        <v>3.4679931584519024E-4</v>
      </c>
      <c r="H579" s="48">
        <f t="shared" si="42"/>
        <v>2.7643830687769326</v>
      </c>
    </row>
    <row r="580" spans="2:8" x14ac:dyDescent="0.25">
      <c r="B580" s="44">
        <v>45006</v>
      </c>
      <c r="C580" s="46">
        <v>2.5064983290011202E-2</v>
      </c>
      <c r="D580" s="47">
        <f t="shared" si="40"/>
        <v>2.4766439139421313E-2</v>
      </c>
      <c r="E580" s="48">
        <f t="shared" si="41"/>
        <v>6.1337650764665985E-4</v>
      </c>
      <c r="F580" s="48">
        <f t="shared" si="43"/>
        <v>2.081215806137941E-4</v>
      </c>
      <c r="G580" s="48">
        <f t="shared" si="44"/>
        <v>3.1152488077960055E-4</v>
      </c>
      <c r="H580" s="48">
        <f t="shared" si="42"/>
        <v>2.1336027934307902</v>
      </c>
    </row>
    <row r="581" spans="2:8" x14ac:dyDescent="0.25">
      <c r="B581" s="44">
        <v>45005</v>
      </c>
      <c r="C581" s="46">
        <v>1.3549115543846401E-2</v>
      </c>
      <c r="D581" s="47">
        <f t="shared" si="40"/>
        <v>1.3250571393256512E-2</v>
      </c>
      <c r="E581" s="48">
        <f t="shared" si="41"/>
        <v>1.7557764224778781E-4</v>
      </c>
      <c r="F581" s="48">
        <f t="shared" si="43"/>
        <v>6.1337650764665985E-4</v>
      </c>
      <c r="G581" s="48">
        <f t="shared" si="44"/>
        <v>3.3995765061411391E-4</v>
      </c>
      <c r="H581" s="48">
        <f t="shared" si="42"/>
        <v>2.8161716393606238</v>
      </c>
    </row>
    <row r="582" spans="2:8" x14ac:dyDescent="0.25">
      <c r="B582" s="44">
        <v>45002</v>
      </c>
      <c r="C582" s="46">
        <v>-3.1888951416244901E-3</v>
      </c>
      <c r="D582" s="47">
        <f t="shared" si="40"/>
        <v>-3.4874392922143787E-3</v>
      </c>
      <c r="E582" s="48">
        <f t="shared" si="41"/>
        <v>1.2162232816880727E-5</v>
      </c>
      <c r="F582" s="48">
        <f t="shared" si="43"/>
        <v>1.7557764224778781E-4</v>
      </c>
      <c r="G582" s="48">
        <f t="shared" si="44"/>
        <v>3.0242556734555421E-4</v>
      </c>
      <c r="H582" s="48">
        <f t="shared" si="42"/>
        <v>3.1127913395062028</v>
      </c>
    </row>
    <row r="583" spans="2:8" x14ac:dyDescent="0.25">
      <c r="B583" s="44">
        <v>45001</v>
      </c>
      <c r="C583" s="46">
        <v>7.5089168387458495E-4</v>
      </c>
      <c r="D583" s="47">
        <f t="shared" si="40"/>
        <v>4.5234753328469654E-4</v>
      </c>
      <c r="E583" s="48">
        <f t="shared" si="41"/>
        <v>2.0461829086874963E-7</v>
      </c>
      <c r="F583" s="48">
        <f t="shared" si="43"/>
        <v>1.2162232816880727E-5</v>
      </c>
      <c r="G583" s="48">
        <f t="shared" si="44"/>
        <v>2.5449578952248383E-4</v>
      </c>
      <c r="H583" s="48">
        <f t="shared" si="42"/>
        <v>3.2187725926862867</v>
      </c>
    </row>
    <row r="584" spans="2:8" x14ac:dyDescent="0.25">
      <c r="B584" s="44">
        <v>45000</v>
      </c>
      <c r="C584" s="46">
        <v>-5.6333038086802498E-2</v>
      </c>
      <c r="D584" s="47">
        <f t="shared" si="40"/>
        <v>-5.6631582237392383E-2</v>
      </c>
      <c r="E584" s="48">
        <f t="shared" si="41"/>
        <v>3.2071361067105364E-3</v>
      </c>
      <c r="F584" s="48">
        <f t="shared" si="43"/>
        <v>2.0461829086874963E-7</v>
      </c>
      <c r="G584" s="48">
        <f t="shared" si="44"/>
        <v>2.191548883670886E-4</v>
      </c>
      <c r="H584" s="48">
        <f t="shared" si="42"/>
        <v>-4.0231261679415349</v>
      </c>
    </row>
    <row r="585" spans="2:8" x14ac:dyDescent="0.25">
      <c r="B585" s="44">
        <v>44999</v>
      </c>
      <c r="C585" s="46">
        <v>2.37577076532463E-2</v>
      </c>
      <c r="D585" s="47">
        <f t="shared" si="40"/>
        <v>2.3459163502656411E-2</v>
      </c>
      <c r="E585" s="48">
        <f t="shared" si="41"/>
        <v>5.5033235224436665E-4</v>
      </c>
      <c r="F585" s="48">
        <f t="shared" si="43"/>
        <v>3.2071361067105364E-3</v>
      </c>
      <c r="G585" s="48">
        <f t="shared" si="44"/>
        <v>6.1592082691673327E-4</v>
      </c>
      <c r="H585" s="48">
        <f t="shared" si="42"/>
        <v>2.3305017736418656</v>
      </c>
    </row>
    <row r="586" spans="2:8" x14ac:dyDescent="0.25">
      <c r="B586" s="44">
        <v>44998</v>
      </c>
      <c r="C586" s="46">
        <v>-4.9965541006202603E-2</v>
      </c>
      <c r="D586" s="47">
        <f t="shared" si="40"/>
        <v>-5.0264085156792489E-2</v>
      </c>
      <c r="E586" s="48">
        <f t="shared" si="41"/>
        <v>2.5264782566492869E-3</v>
      </c>
      <c r="F586" s="48">
        <f t="shared" si="43"/>
        <v>5.5033235224436665E-4</v>
      </c>
      <c r="G586" s="48">
        <f t="shared" si="44"/>
        <v>5.4612865704853277E-4</v>
      </c>
      <c r="H586" s="48">
        <f t="shared" si="42"/>
        <v>0.52430972079958449</v>
      </c>
    </row>
    <row r="587" spans="2:8" x14ac:dyDescent="0.25">
      <c r="B587" s="44">
        <v>44995</v>
      </c>
      <c r="C587" s="46">
        <v>-7.5239398084814904E-3</v>
      </c>
      <c r="D587" s="47">
        <f t="shared" si="40"/>
        <v>-7.8224839590713795E-3</v>
      </c>
      <c r="E587" s="48">
        <f t="shared" si="41"/>
        <v>6.1191255289929039E-5</v>
      </c>
      <c r="F587" s="48">
        <f t="shared" si="43"/>
        <v>2.5264782566492869E-3</v>
      </c>
      <c r="G587" s="48">
        <f t="shared" si="44"/>
        <v>7.5679162826972025E-4</v>
      </c>
      <c r="H587" s="48">
        <f t="shared" si="42"/>
        <v>2.633844694348376</v>
      </c>
    </row>
    <row r="588" spans="2:8" x14ac:dyDescent="0.25">
      <c r="B588" s="44">
        <v>44994</v>
      </c>
      <c r="C588" s="46">
        <v>-7.1307300509338197E-3</v>
      </c>
      <c r="D588" s="47">
        <f t="shared" si="40"/>
        <v>-7.4292742015237079E-3</v>
      </c>
      <c r="E588" s="48">
        <f t="shared" si="41"/>
        <v>5.5194115161425725E-5</v>
      </c>
      <c r="F588" s="48">
        <f t="shared" si="43"/>
        <v>6.1191255289929039E-5</v>
      </c>
      <c r="G588" s="48">
        <f t="shared" si="44"/>
        <v>5.8106337635999128E-4</v>
      </c>
      <c r="H588" s="48">
        <f t="shared" si="42"/>
        <v>2.7588927717714187</v>
      </c>
    </row>
    <row r="589" spans="2:8" x14ac:dyDescent="0.25">
      <c r="B589" s="44">
        <v>44993</v>
      </c>
      <c r="C589" s="46">
        <v>-1.69491525423731E-3</v>
      </c>
      <c r="D589" s="47">
        <f t="shared" si="40"/>
        <v>-1.9934594048271982E-3</v>
      </c>
      <c r="E589" s="48">
        <f t="shared" si="41"/>
        <v>3.9738803986940076E-6</v>
      </c>
      <c r="F589" s="48">
        <f t="shared" si="43"/>
        <v>5.5194115161425725E-5</v>
      </c>
      <c r="G589" s="48">
        <f t="shared" si="44"/>
        <v>4.5646651619325762E-4</v>
      </c>
      <c r="H589" s="48">
        <f t="shared" si="42"/>
        <v>2.9227061998505088</v>
      </c>
    </row>
    <row r="590" spans="2:8" x14ac:dyDescent="0.25">
      <c r="B590" s="44">
        <v>44992</v>
      </c>
      <c r="C590" s="46">
        <v>-5.0590219224282799E-3</v>
      </c>
      <c r="D590" s="47">
        <f t="shared" si="40"/>
        <v>-5.3575660730181681E-3</v>
      </c>
      <c r="E590" s="48">
        <f t="shared" si="41"/>
        <v>2.8703514226755316E-5</v>
      </c>
      <c r="F590" s="48">
        <f t="shared" si="43"/>
        <v>3.9738803986940076E-6</v>
      </c>
      <c r="G590" s="48">
        <f t="shared" si="44"/>
        <v>3.6194779847293967E-4</v>
      </c>
      <c r="H590" s="48">
        <f t="shared" si="42"/>
        <v>3.0034152908747971</v>
      </c>
    </row>
    <row r="591" spans="2:8" x14ac:dyDescent="0.25">
      <c r="B591" s="44">
        <v>44991</v>
      </c>
      <c r="C591" s="46">
        <v>4.91442128452803E-3</v>
      </c>
      <c r="D591" s="47">
        <f t="shared" si="40"/>
        <v>4.6158771339381418E-3</v>
      </c>
      <c r="E591" s="48">
        <f t="shared" si="41"/>
        <v>2.1306321715612994E-5</v>
      </c>
      <c r="F591" s="48">
        <f t="shared" si="43"/>
        <v>2.8703514226755316E-5</v>
      </c>
      <c r="G591" s="48">
        <f t="shared" si="44"/>
        <v>2.9860677254623129E-4</v>
      </c>
      <c r="H591" s="48">
        <f t="shared" si="42"/>
        <v>3.103576743031776</v>
      </c>
    </row>
    <row r="592" spans="2:8" x14ac:dyDescent="0.25">
      <c r="B592" s="44">
        <v>44988</v>
      </c>
      <c r="C592" s="46">
        <v>-1.86062246278754E-3</v>
      </c>
      <c r="D592" s="47">
        <f t="shared" ref="D592:D655" si="45">C592-$C$6</f>
        <v>-2.1591666133774284E-3</v>
      </c>
      <c r="E592" s="48">
        <f t="shared" si="41"/>
        <v>4.6620004643237533E-6</v>
      </c>
      <c r="F592" s="48">
        <f t="shared" si="43"/>
        <v>2.1306321715612994E-5</v>
      </c>
      <c r="G592" s="48">
        <f t="shared" si="44"/>
        <v>2.5300759534948274E-4</v>
      </c>
      <c r="H592" s="48">
        <f t="shared" si="42"/>
        <v>3.2128938280038</v>
      </c>
    </row>
    <row r="593" spans="2:8" x14ac:dyDescent="0.25">
      <c r="B593" s="44">
        <v>44987</v>
      </c>
      <c r="C593" s="46">
        <v>1.9661952397378401E-2</v>
      </c>
      <c r="D593" s="47">
        <f t="shared" si="45"/>
        <v>1.9363408246788512E-2</v>
      </c>
      <c r="E593" s="48">
        <f t="shared" ref="E593:E656" si="46">D593^2</f>
        <v>3.7494157893179736E-4</v>
      </c>
      <c r="F593" s="48">
        <f t="shared" si="43"/>
        <v>4.6620004643237533E-6</v>
      </c>
      <c r="G593" s="48">
        <f t="shared" si="44"/>
        <v>2.1869247114329003E-4</v>
      </c>
      <c r="H593" s="48">
        <f t="shared" ref="H593:H656" si="47">LN(1/SQRT(2*PI()*G593)*EXP(-E593/(2*G593)))</f>
        <v>2.4377487283445585</v>
      </c>
    </row>
    <row r="594" spans="2:8" x14ac:dyDescent="0.25">
      <c r="B594" s="44">
        <v>44986</v>
      </c>
      <c r="C594" s="46">
        <v>-1.00734164247909E-2</v>
      </c>
      <c r="D594" s="47">
        <f t="shared" si="45"/>
        <v>-1.0371960575380789E-2</v>
      </c>
      <c r="E594" s="48">
        <f t="shared" si="46"/>
        <v>1.075775661772534E-4</v>
      </c>
      <c r="F594" s="48">
        <f t="shared" ref="F594:F657" si="48">E593</f>
        <v>3.7494157893179736E-4</v>
      </c>
      <c r="G594" s="48">
        <f t="shared" ref="G594:G657" si="49">$C$7+$C$8*F594+$C$9*G593</f>
        <v>2.4320236478178798E-4</v>
      </c>
      <c r="H594" s="48">
        <f t="shared" si="47"/>
        <v>3.020700976415073</v>
      </c>
    </row>
    <row r="595" spans="2:8" x14ac:dyDescent="0.25">
      <c r="B595" s="44">
        <v>44985</v>
      </c>
      <c r="C595" s="46">
        <v>-1.0976021614319501E-2</v>
      </c>
      <c r="D595" s="47">
        <f t="shared" si="45"/>
        <v>-1.127456576490939E-2</v>
      </c>
      <c r="E595" s="48">
        <f t="shared" si="46"/>
        <v>1.2711583318726684E-4</v>
      </c>
      <c r="F595" s="48">
        <f t="shared" si="48"/>
        <v>1.075775661772534E-4</v>
      </c>
      <c r="G595" s="48">
        <f t="shared" si="49"/>
        <v>2.253161629480249E-4</v>
      </c>
      <c r="H595" s="48">
        <f t="shared" si="47"/>
        <v>2.9979811987525804</v>
      </c>
    </row>
    <row r="596" spans="2:8" x14ac:dyDescent="0.25">
      <c r="B596" s="44">
        <v>44984</v>
      </c>
      <c r="C596" s="46">
        <v>1.7700635848083901E-2</v>
      </c>
      <c r="D596" s="47">
        <f t="shared" si="45"/>
        <v>1.7402091697494012E-2</v>
      </c>
      <c r="E596" s="48">
        <f t="shared" si="46"/>
        <v>3.0283279544799003E-4</v>
      </c>
      <c r="F596" s="48">
        <f t="shared" si="48"/>
        <v>1.2711583318726684E-4</v>
      </c>
      <c r="G596" s="48">
        <f t="shared" si="49"/>
        <v>2.1528354283844301E-4</v>
      </c>
      <c r="H596" s="48">
        <f t="shared" si="47"/>
        <v>2.5995040098143556</v>
      </c>
    </row>
    <row r="597" spans="2:8" x14ac:dyDescent="0.25">
      <c r="B597" s="44">
        <v>44981</v>
      </c>
      <c r="C597" s="46">
        <v>-1.5564202334630401E-2</v>
      </c>
      <c r="D597" s="47">
        <f t="shared" si="45"/>
        <v>-1.5862746485220288E-2</v>
      </c>
      <c r="E597" s="48">
        <f t="shared" si="46"/>
        <v>2.5162672605436861E-4</v>
      </c>
      <c r="F597" s="48">
        <f t="shared" si="48"/>
        <v>3.0283279544799003E-4</v>
      </c>
      <c r="G597" s="48">
        <f t="shared" si="49"/>
        <v>2.3131936067196035E-4</v>
      </c>
      <c r="H597" s="48">
        <f t="shared" si="47"/>
        <v>2.7230224596796457</v>
      </c>
    </row>
    <row r="598" spans="2:8" x14ac:dyDescent="0.25">
      <c r="B598" s="44">
        <v>44980</v>
      </c>
      <c r="C598" s="46">
        <v>1.21575342465754E-2</v>
      </c>
      <c r="D598" s="47">
        <f t="shared" si="45"/>
        <v>1.1858990095985511E-2</v>
      </c>
      <c r="E598" s="48">
        <f t="shared" si="46"/>
        <v>1.4063564609668243E-4</v>
      </c>
      <c r="F598" s="48">
        <f t="shared" si="48"/>
        <v>2.5162672605436861E-4</v>
      </c>
      <c r="G598" s="48">
        <f t="shared" si="49"/>
        <v>2.3588444487775294E-4</v>
      </c>
      <c r="H598" s="48">
        <f t="shared" si="47"/>
        <v>2.959042882893208</v>
      </c>
    </row>
    <row r="599" spans="2:8" x14ac:dyDescent="0.25">
      <c r="B599" s="44">
        <v>44979</v>
      </c>
      <c r="C599" s="46">
        <v>-4.0927694406548802E-3</v>
      </c>
      <c r="D599" s="47">
        <f t="shared" si="45"/>
        <v>-4.3913135912447684E-3</v>
      </c>
      <c r="E599" s="48">
        <f t="shared" si="46"/>
        <v>1.9283635056651026E-5</v>
      </c>
      <c r="F599" s="48">
        <f t="shared" si="48"/>
        <v>1.4063564609668243E-4</v>
      </c>
      <c r="G599" s="48">
        <f t="shared" si="49"/>
        <v>2.2450702480998765E-4</v>
      </c>
      <c r="H599" s="48">
        <f t="shared" si="47"/>
        <v>3.2389166285491906</v>
      </c>
    </row>
    <row r="600" spans="2:8" x14ac:dyDescent="0.25">
      <c r="B600" s="44">
        <v>44978</v>
      </c>
      <c r="C600" s="46">
        <v>-4.7522063815343E-3</v>
      </c>
      <c r="D600" s="47">
        <f t="shared" si="45"/>
        <v>-5.0507505321241881E-3</v>
      </c>
      <c r="E600" s="48">
        <f t="shared" si="46"/>
        <v>2.5510080937752768E-5</v>
      </c>
      <c r="F600" s="48">
        <f t="shared" si="48"/>
        <v>1.9283635056651026E-5</v>
      </c>
      <c r="G600" s="48">
        <f t="shared" si="49"/>
        <v>2.0053509285076072E-4</v>
      </c>
      <c r="H600" s="48">
        <f t="shared" si="47"/>
        <v>3.2747170873563394</v>
      </c>
    </row>
    <row r="601" spans="2:8" x14ac:dyDescent="0.25">
      <c r="B601" s="44">
        <v>44977</v>
      </c>
      <c r="C601" s="46">
        <v>4.4323218547563104E-3</v>
      </c>
      <c r="D601" s="47">
        <f t="shared" si="45"/>
        <v>4.1337777041664222E-3</v>
      </c>
      <c r="E601" s="48">
        <f t="shared" si="46"/>
        <v>1.7088118107463415E-5</v>
      </c>
      <c r="F601" s="48">
        <f t="shared" si="48"/>
        <v>2.5510080937752768E-5</v>
      </c>
      <c r="G601" s="48">
        <f t="shared" si="49"/>
        <v>1.8446449461556941E-4</v>
      </c>
      <c r="H601" s="48">
        <f t="shared" si="47"/>
        <v>3.3337700671656685</v>
      </c>
    </row>
    <row r="602" spans="2:8" x14ac:dyDescent="0.25">
      <c r="B602" s="44">
        <v>44974</v>
      </c>
      <c r="C602" s="46">
        <v>-2.1354688021354699E-2</v>
      </c>
      <c r="D602" s="47">
        <f t="shared" si="45"/>
        <v>-2.1653232171944588E-2</v>
      </c>
      <c r="E602" s="48">
        <f t="shared" si="46"/>
        <v>4.6886246349213618E-4</v>
      </c>
      <c r="F602" s="48">
        <f t="shared" si="48"/>
        <v>1.7088118107463415E-5</v>
      </c>
      <c r="G602" s="48">
        <f t="shared" si="49"/>
        <v>1.7203468118111287E-4</v>
      </c>
      <c r="H602" s="48">
        <f t="shared" si="47"/>
        <v>2.0522711897575601</v>
      </c>
    </row>
    <row r="603" spans="2:8" x14ac:dyDescent="0.25">
      <c r="B603" s="44">
        <v>44973</v>
      </c>
      <c r="C603" s="46">
        <v>-1.0000000000000399E-3</v>
      </c>
      <c r="D603" s="47">
        <f t="shared" si="45"/>
        <v>-1.2985441505899283E-3</v>
      </c>
      <c r="E603" s="48">
        <f t="shared" si="46"/>
        <v>1.6862169110313185E-6</v>
      </c>
      <c r="F603" s="48">
        <f t="shared" si="48"/>
        <v>4.6886246349213618E-4</v>
      </c>
      <c r="G603" s="48">
        <f t="shared" si="49"/>
        <v>2.2267912850488099E-4</v>
      </c>
      <c r="H603" s="48">
        <f t="shared" si="47"/>
        <v>3.28216461763714</v>
      </c>
    </row>
    <row r="604" spans="2:8" x14ac:dyDescent="0.25">
      <c r="B604" s="44">
        <v>44972</v>
      </c>
      <c r="C604" s="46">
        <v>3.3344448149388297E-4</v>
      </c>
      <c r="D604" s="47">
        <f t="shared" si="45"/>
        <v>3.4900330903994562E-5</v>
      </c>
      <c r="E604" s="48">
        <f t="shared" si="46"/>
        <v>1.2180330972083179E-9</v>
      </c>
      <c r="F604" s="48">
        <f t="shared" si="48"/>
        <v>1.6862169110313185E-6</v>
      </c>
      <c r="G604" s="48">
        <f t="shared" si="49"/>
        <v>1.9693345280006599E-4</v>
      </c>
      <c r="H604" s="48">
        <f t="shared" si="47"/>
        <v>3.3473807189660785</v>
      </c>
    </row>
    <row r="605" spans="2:8" x14ac:dyDescent="0.25">
      <c r="B605" s="44">
        <v>44971</v>
      </c>
      <c r="C605" s="46">
        <v>7.3899899227409804E-3</v>
      </c>
      <c r="D605" s="47">
        <f t="shared" si="45"/>
        <v>7.0914457721510922E-3</v>
      </c>
      <c r="E605" s="48">
        <f t="shared" si="46"/>
        <v>5.02886031393596E-5</v>
      </c>
      <c r="F605" s="48">
        <f t="shared" si="48"/>
        <v>1.2180330972083179E-9</v>
      </c>
      <c r="G605" s="48">
        <f t="shared" si="49"/>
        <v>1.7857293297099429E-4</v>
      </c>
      <c r="H605" s="48">
        <f t="shared" si="47"/>
        <v>3.2555112903128212</v>
      </c>
    </row>
    <row r="606" spans="2:8" x14ac:dyDescent="0.25">
      <c r="B606" s="44">
        <v>44970</v>
      </c>
      <c r="C606" s="46">
        <v>3.2013479359729998E-3</v>
      </c>
      <c r="D606" s="47">
        <f t="shared" si="45"/>
        <v>2.9028037853831117E-3</v>
      </c>
      <c r="E606" s="48">
        <f t="shared" si="46"/>
        <v>8.4262698164345219E-6</v>
      </c>
      <c r="F606" s="48">
        <f t="shared" si="48"/>
        <v>5.02886031393596E-5</v>
      </c>
      <c r="G606" s="48">
        <f t="shared" si="49"/>
        <v>1.7224919971506127E-4</v>
      </c>
      <c r="H606" s="48">
        <f t="shared" si="47"/>
        <v>3.3898860813129383</v>
      </c>
    </row>
    <row r="607" spans="2:8" x14ac:dyDescent="0.25">
      <c r="B607" s="44">
        <v>44967</v>
      </c>
      <c r="C607" s="46">
        <v>2.59291270527226E-2</v>
      </c>
      <c r="D607" s="47">
        <f t="shared" si="45"/>
        <v>2.5630582902132711E-2</v>
      </c>
      <c r="E607" s="48">
        <f t="shared" si="46"/>
        <v>6.5692677990309767E-4</v>
      </c>
      <c r="F607" s="48">
        <f t="shared" si="48"/>
        <v>8.4262698164345219E-6</v>
      </c>
      <c r="G607" s="48">
        <f t="shared" si="49"/>
        <v>1.6228955792595628E-4</v>
      </c>
      <c r="H607" s="48">
        <f t="shared" si="47"/>
        <v>1.4201914578852981</v>
      </c>
    </row>
    <row r="608" spans="2:8" x14ac:dyDescent="0.25">
      <c r="B608" s="44">
        <v>44966</v>
      </c>
      <c r="C608" s="46">
        <v>2.4982282069454399E-2</v>
      </c>
      <c r="D608" s="47">
        <f t="shared" si="45"/>
        <v>2.468373791886451E-2</v>
      </c>
      <c r="E608" s="48">
        <f t="shared" si="46"/>
        <v>6.0928691764718958E-4</v>
      </c>
      <c r="F608" s="48">
        <f t="shared" si="48"/>
        <v>6.5692677990309767E-4</v>
      </c>
      <c r="G608" s="48">
        <f t="shared" si="49"/>
        <v>2.4054099929394227E-4</v>
      </c>
      <c r="H608" s="48">
        <f t="shared" si="47"/>
        <v>1.9808786078225833</v>
      </c>
    </row>
    <row r="609" spans="2:8" x14ac:dyDescent="0.25">
      <c r="B609" s="44">
        <v>44965</v>
      </c>
      <c r="C609" s="46">
        <v>-1.9117135905457099E-2</v>
      </c>
      <c r="D609" s="47">
        <f t="shared" si="45"/>
        <v>-1.9415680056046988E-2</v>
      </c>
      <c r="E609" s="48">
        <f t="shared" si="46"/>
        <v>3.7696863203878078E-4</v>
      </c>
      <c r="F609" s="48">
        <f t="shared" si="48"/>
        <v>6.0928691764718958E-4</v>
      </c>
      <c r="G609" s="48">
        <f t="shared" si="49"/>
        <v>2.8940864571699241E-4</v>
      </c>
      <c r="H609" s="48">
        <f t="shared" si="47"/>
        <v>2.5036229372173504</v>
      </c>
    </row>
    <row r="610" spans="2:8" x14ac:dyDescent="0.25">
      <c r="B610" s="44">
        <v>44964</v>
      </c>
      <c r="C610" s="46">
        <v>3.37765001796623E-2</v>
      </c>
      <c r="D610" s="47">
        <f t="shared" si="45"/>
        <v>3.3477956029072414E-2</v>
      </c>
      <c r="E610" s="48">
        <f t="shared" si="46"/>
        <v>1.1207735398845061E-3</v>
      </c>
      <c r="F610" s="48">
        <f t="shared" si="48"/>
        <v>3.7696863203878078E-4</v>
      </c>
      <c r="G610" s="48">
        <f t="shared" si="49"/>
        <v>2.9329156451584135E-4</v>
      </c>
      <c r="H610" s="48">
        <f t="shared" si="47"/>
        <v>1.2375516263055475</v>
      </c>
    </row>
    <row r="611" spans="2:8" x14ac:dyDescent="0.25">
      <c r="B611" s="44">
        <v>44963</v>
      </c>
      <c r="C611" s="46">
        <v>-1.2244897959183799E-2</v>
      </c>
      <c r="D611" s="47">
        <f t="shared" si="45"/>
        <v>-1.2543442109773689E-2</v>
      </c>
      <c r="E611" s="48">
        <f t="shared" si="46"/>
        <v>1.5733793996124381E-4</v>
      </c>
      <c r="F611" s="48">
        <f t="shared" si="48"/>
        <v>1.1207735398845061E-3</v>
      </c>
      <c r="G611" s="48">
        <f t="shared" si="49"/>
        <v>3.9382685344656484E-4</v>
      </c>
      <c r="H611" s="48">
        <f t="shared" si="47"/>
        <v>2.8011058479720687</v>
      </c>
    </row>
    <row r="612" spans="2:8" x14ac:dyDescent="0.25">
      <c r="B612" s="44">
        <v>44960</v>
      </c>
      <c r="C612" s="46">
        <v>2.1203334541500599E-2</v>
      </c>
      <c r="D612" s="47">
        <f t="shared" si="45"/>
        <v>2.090479039091071E-2</v>
      </c>
      <c r="E612" s="48">
        <f t="shared" si="46"/>
        <v>4.3701026128791274E-4</v>
      </c>
      <c r="F612" s="48">
        <f t="shared" si="48"/>
        <v>1.5733793996124381E-4</v>
      </c>
      <c r="G612" s="48">
        <f t="shared" si="49"/>
        <v>3.3798054506311475E-4</v>
      </c>
      <c r="H612" s="48">
        <f t="shared" si="47"/>
        <v>2.430820482790343</v>
      </c>
    </row>
    <row r="613" spans="2:8" x14ac:dyDescent="0.25">
      <c r="B613" s="44">
        <v>44959</v>
      </c>
      <c r="C613" s="46">
        <v>-1.4114704305878099E-2</v>
      </c>
      <c r="D613" s="47">
        <f t="shared" si="45"/>
        <v>-1.4413248456467988E-2</v>
      </c>
      <c r="E613" s="48">
        <f t="shared" si="46"/>
        <v>2.0774173106787684E-4</v>
      </c>
      <c r="F613" s="48">
        <f t="shared" si="48"/>
        <v>4.3701026128791274E-4</v>
      </c>
      <c r="G613" s="48">
        <f t="shared" si="49"/>
        <v>3.3540722202644066E-4</v>
      </c>
      <c r="H613" s="48">
        <f t="shared" si="47"/>
        <v>2.771458220161636</v>
      </c>
    </row>
    <row r="614" spans="2:8" x14ac:dyDescent="0.25">
      <c r="B614" s="44">
        <v>44958</v>
      </c>
      <c r="C614" s="46">
        <v>-1.7725517725517701E-2</v>
      </c>
      <c r="D614" s="47">
        <f t="shared" si="45"/>
        <v>-1.802406187610759E-2</v>
      </c>
      <c r="E614" s="48">
        <f t="shared" si="46"/>
        <v>3.2486680651375508E-4</v>
      </c>
      <c r="F614" s="48">
        <f t="shared" si="48"/>
        <v>2.0774173106787684E-4</v>
      </c>
      <c r="G614" s="48">
        <f t="shared" si="49"/>
        <v>3.0344870228215149E-4</v>
      </c>
      <c r="H614" s="48">
        <f t="shared" si="47"/>
        <v>2.5959193130343285</v>
      </c>
    </row>
    <row r="615" spans="2:8" x14ac:dyDescent="0.25">
      <c r="B615" s="44">
        <v>44957</v>
      </c>
      <c r="C615" s="46">
        <v>-1.6059402521153499E-2</v>
      </c>
      <c r="D615" s="47">
        <f t="shared" si="45"/>
        <v>-1.6357946671743388E-2</v>
      </c>
      <c r="E615" s="48">
        <f t="shared" si="46"/>
        <v>2.6758241931560062E-4</v>
      </c>
      <c r="F615" s="48">
        <f t="shared" si="48"/>
        <v>3.2486680651375508E-4</v>
      </c>
      <c r="G615" s="48">
        <f t="shared" si="49"/>
        <v>2.9633276767842735E-4</v>
      </c>
      <c r="H615" s="48">
        <f t="shared" si="47"/>
        <v>2.6915854684710769</v>
      </c>
    </row>
    <row r="616" spans="2:8" x14ac:dyDescent="0.25">
      <c r="B616" s="44">
        <v>44956</v>
      </c>
      <c r="C616" s="46">
        <v>-1.2111907198908201E-2</v>
      </c>
      <c r="D616" s="47">
        <f t="shared" si="45"/>
        <v>-1.241045134949809E-2</v>
      </c>
      <c r="E616" s="48">
        <f t="shared" si="46"/>
        <v>1.5401930269825896E-4</v>
      </c>
      <c r="F616" s="48">
        <f t="shared" si="48"/>
        <v>2.6758241931560062E-4</v>
      </c>
      <c r="G616" s="48">
        <f t="shared" si="49"/>
        <v>2.8378720770476352E-4</v>
      </c>
      <c r="H616" s="48">
        <f t="shared" si="47"/>
        <v>2.8933403326652405</v>
      </c>
    </row>
    <row r="617" spans="2:8" x14ac:dyDescent="0.25">
      <c r="B617" s="44">
        <v>44953</v>
      </c>
      <c r="C617" s="46">
        <v>1.88002050931464E-3</v>
      </c>
      <c r="D617" s="47">
        <f t="shared" si="45"/>
        <v>1.5814763587247516E-3</v>
      </c>
      <c r="E617" s="48">
        <f t="shared" si="46"/>
        <v>2.5010674732052993E-6</v>
      </c>
      <c r="F617" s="48">
        <f t="shared" si="48"/>
        <v>1.5401930269825896E-4</v>
      </c>
      <c r="G617" s="48">
        <f t="shared" si="49"/>
        <v>2.6001639663971452E-4</v>
      </c>
      <c r="H617" s="48">
        <f t="shared" si="47"/>
        <v>3.2036349574263303</v>
      </c>
    </row>
    <row r="618" spans="2:8" x14ac:dyDescent="0.25">
      <c r="B618" s="44">
        <v>44952</v>
      </c>
      <c r="C618" s="46">
        <v>2.0551464291830401E-3</v>
      </c>
      <c r="D618" s="47">
        <f t="shared" si="45"/>
        <v>1.7566022785931517E-3</v>
      </c>
      <c r="E618" s="48">
        <f t="shared" si="46"/>
        <v>3.0856515651586526E-6</v>
      </c>
      <c r="F618" s="48">
        <f t="shared" si="48"/>
        <v>2.5010674732052993E-6</v>
      </c>
      <c r="G618" s="48">
        <f t="shared" si="49"/>
        <v>2.2334635005624595E-4</v>
      </c>
      <c r="H618" s="48">
        <f t="shared" si="47"/>
        <v>3.2775471203168527</v>
      </c>
    </row>
    <row r="619" spans="2:8" x14ac:dyDescent="0.25">
      <c r="B619" s="44">
        <v>44951</v>
      </c>
      <c r="C619" s="46">
        <v>-5.1116033395808003E-3</v>
      </c>
      <c r="D619" s="47">
        <f t="shared" si="45"/>
        <v>-5.4101474901706885E-3</v>
      </c>
      <c r="E619" s="48">
        <f t="shared" si="46"/>
        <v>2.9269695865400201E-5</v>
      </c>
      <c r="F619" s="48">
        <f t="shared" si="48"/>
        <v>3.0856515651586526E-6</v>
      </c>
      <c r="G619" s="48">
        <f t="shared" si="49"/>
        <v>1.9758754532447806E-4</v>
      </c>
      <c r="H619" s="48">
        <f t="shared" si="47"/>
        <v>3.2716582049049943</v>
      </c>
    </row>
    <row r="620" spans="2:8" x14ac:dyDescent="0.25">
      <c r="B620" s="44">
        <v>44950</v>
      </c>
      <c r="C620" s="46">
        <v>-8.6148648648649503E-3</v>
      </c>
      <c r="D620" s="47">
        <f t="shared" si="45"/>
        <v>-8.9134090154548394E-3</v>
      </c>
      <c r="E620" s="48">
        <f t="shared" si="46"/>
        <v>7.9448860276791605E-5</v>
      </c>
      <c r="F620" s="48">
        <f t="shared" si="48"/>
        <v>2.9269695865400201E-5</v>
      </c>
      <c r="G620" s="48">
        <f t="shared" si="49"/>
        <v>1.8288215211917841E-4</v>
      </c>
      <c r="H620" s="48">
        <f t="shared" si="47"/>
        <v>3.167182492632981</v>
      </c>
    </row>
    <row r="621" spans="2:8" x14ac:dyDescent="0.25">
      <c r="B621" s="44">
        <v>44949</v>
      </c>
      <c r="C621" s="46">
        <v>5.9473237043330702E-3</v>
      </c>
      <c r="D621" s="47">
        <f t="shared" si="45"/>
        <v>5.648779553743182E-3</v>
      </c>
      <c r="E621" s="48">
        <f t="shared" si="46"/>
        <v>3.1908710446787019E-5</v>
      </c>
      <c r="F621" s="48">
        <f t="shared" si="48"/>
        <v>7.9448860276791605E-5</v>
      </c>
      <c r="G621" s="48">
        <f t="shared" si="49"/>
        <v>1.7911938771416605E-4</v>
      </c>
      <c r="H621" s="48">
        <f t="shared" si="47"/>
        <v>3.3057194004489485</v>
      </c>
    </row>
    <row r="622" spans="2:8" x14ac:dyDescent="0.25">
      <c r="B622" s="44">
        <v>44946</v>
      </c>
      <c r="C622" s="46">
        <v>8.74185807336301E-3</v>
      </c>
      <c r="D622" s="47">
        <f t="shared" si="45"/>
        <v>8.443313922773121E-3</v>
      </c>
      <c r="E622" s="48">
        <f t="shared" si="46"/>
        <v>7.1289549998494422E-5</v>
      </c>
      <c r="F622" s="48">
        <f t="shared" si="48"/>
        <v>3.1908710446787019E-5</v>
      </c>
      <c r="G622" s="48">
        <f t="shared" si="49"/>
        <v>1.7021751085414963E-4</v>
      </c>
      <c r="H622" s="48">
        <f t="shared" si="47"/>
        <v>3.2108709827328243</v>
      </c>
    </row>
    <row r="623" spans="2:8" x14ac:dyDescent="0.25">
      <c r="B623" s="44">
        <v>44945</v>
      </c>
      <c r="C623" s="46">
        <v>-2.1140939597315399E-2</v>
      </c>
      <c r="D623" s="47">
        <f t="shared" si="45"/>
        <v>-2.1439483747905289E-2</v>
      </c>
      <c r="E623" s="48">
        <f t="shared" si="46"/>
        <v>4.5965146337669497E-4</v>
      </c>
      <c r="F623" s="48">
        <f t="shared" si="48"/>
        <v>7.1289549998494422E-5</v>
      </c>
      <c r="G623" s="48">
        <f t="shared" si="49"/>
        <v>1.6912375656784928E-4</v>
      </c>
      <c r="H623" s="48">
        <f t="shared" si="47"/>
        <v>2.0645809268018085</v>
      </c>
    </row>
    <row r="624" spans="2:8" x14ac:dyDescent="0.25">
      <c r="B624" s="44">
        <v>44944</v>
      </c>
      <c r="C624" s="46">
        <v>0</v>
      </c>
      <c r="D624" s="47">
        <f t="shared" si="45"/>
        <v>-2.9854415058988841E-4</v>
      </c>
      <c r="E624" s="48">
        <f t="shared" si="46"/>
        <v>8.912860985143797E-8</v>
      </c>
      <c r="F624" s="48">
        <f t="shared" si="48"/>
        <v>4.5965146337669497E-4</v>
      </c>
      <c r="G624" s="48">
        <f t="shared" si="49"/>
        <v>2.194171399550068E-4</v>
      </c>
      <c r="H624" s="48">
        <f t="shared" si="47"/>
        <v>3.2931263092930134</v>
      </c>
    </row>
    <row r="625" spans="2:8" x14ac:dyDescent="0.25">
      <c r="B625" s="44">
        <v>44943</v>
      </c>
      <c r="C625" s="46">
        <v>3.7049511620073899E-3</v>
      </c>
      <c r="D625" s="47">
        <f t="shared" si="45"/>
        <v>3.4064070114175017E-3</v>
      </c>
      <c r="E625" s="48">
        <f t="shared" si="46"/>
        <v>1.1603608727434315E-5</v>
      </c>
      <c r="F625" s="48">
        <f t="shared" si="48"/>
        <v>8.912860985143797E-8</v>
      </c>
      <c r="G625" s="48">
        <f t="shared" si="49"/>
        <v>1.9442524360442203E-4</v>
      </c>
      <c r="H625" s="48">
        <f t="shared" si="47"/>
        <v>3.3239520793053918</v>
      </c>
    </row>
    <row r="626" spans="2:8" x14ac:dyDescent="0.25">
      <c r="B626" s="44">
        <v>44942</v>
      </c>
      <c r="C626" s="46">
        <v>-5.8597019922985803E-3</v>
      </c>
      <c r="D626" s="47">
        <f t="shared" si="45"/>
        <v>-6.1582461428884685E-3</v>
      </c>
      <c r="E626" s="48">
        <f t="shared" si="46"/>
        <v>3.7923995556400701E-5</v>
      </c>
      <c r="F626" s="48">
        <f t="shared" si="48"/>
        <v>1.1603608727434315E-5</v>
      </c>
      <c r="G626" s="48">
        <f t="shared" si="49"/>
        <v>1.7833133547559034E-4</v>
      </c>
      <c r="H626" s="48">
        <f t="shared" si="47"/>
        <v>3.2906649674509088</v>
      </c>
    </row>
    <row r="627" spans="2:8" x14ac:dyDescent="0.25">
      <c r="B627" s="44">
        <v>44939</v>
      </c>
      <c r="C627" s="46">
        <v>4.7098402018501901E-3</v>
      </c>
      <c r="D627" s="47">
        <f t="shared" si="45"/>
        <v>4.4112960512603019E-3</v>
      </c>
      <c r="E627" s="48">
        <f t="shared" si="46"/>
        <v>1.9459532851864731E-5</v>
      </c>
      <c r="F627" s="48">
        <f t="shared" si="48"/>
        <v>3.7923995556400701E-5</v>
      </c>
      <c r="G627" s="48">
        <f t="shared" si="49"/>
        <v>1.7045321631010363E-4</v>
      </c>
      <c r="H627" s="48">
        <f t="shared" si="47"/>
        <v>3.3625045703445284</v>
      </c>
    </row>
    <row r="628" spans="2:8" x14ac:dyDescent="0.25">
      <c r="B628" s="44">
        <v>44938</v>
      </c>
      <c r="C628" s="46">
        <v>1.1226399047457101E-2</v>
      </c>
      <c r="D628" s="47">
        <f t="shared" si="45"/>
        <v>1.0927854896867211E-2</v>
      </c>
      <c r="E628" s="48">
        <f t="shared" si="46"/>
        <v>1.194180126469847E-4</v>
      </c>
      <c r="F628" s="48">
        <f t="shared" si="48"/>
        <v>1.9459532851864731E-5</v>
      </c>
      <c r="G628" s="48">
        <f t="shared" si="49"/>
        <v>1.6247492292345323E-4</v>
      </c>
      <c r="H628" s="48">
        <f t="shared" si="47"/>
        <v>3.0760581598968573</v>
      </c>
    </row>
    <row r="629" spans="2:8" x14ac:dyDescent="0.25">
      <c r="B629" s="44">
        <v>44937</v>
      </c>
      <c r="C629" s="46">
        <v>6.50573531929469E-3</v>
      </c>
      <c r="D629" s="47">
        <f t="shared" si="45"/>
        <v>6.2071911687048018E-3</v>
      </c>
      <c r="E629" s="48">
        <f t="shared" si="46"/>
        <v>3.8529222204846886E-5</v>
      </c>
      <c r="F629" s="48">
        <f t="shared" si="48"/>
        <v>1.194180126469847E-4</v>
      </c>
      <c r="G629" s="48">
        <f t="shared" si="49"/>
        <v>1.6999695866337726E-4</v>
      </c>
      <c r="H629" s="48">
        <f t="shared" si="47"/>
        <v>3.3076032032834037</v>
      </c>
    </row>
    <row r="630" spans="2:8" x14ac:dyDescent="0.25">
      <c r="B630" s="44">
        <v>44936</v>
      </c>
      <c r="C630" s="46">
        <v>1.5432098765431499E-3</v>
      </c>
      <c r="D630" s="47">
        <f t="shared" si="45"/>
        <v>1.2446657259532615E-3</v>
      </c>
      <c r="E630" s="48">
        <f t="shared" si="46"/>
        <v>1.5491927693627595E-6</v>
      </c>
      <c r="F630" s="48">
        <f t="shared" si="48"/>
        <v>3.8529222204846886E-5</v>
      </c>
      <c r="G630" s="48">
        <f t="shared" si="49"/>
        <v>1.6466085792324271E-4</v>
      </c>
      <c r="H630" s="48">
        <f t="shared" si="47"/>
        <v>3.4321685771419168</v>
      </c>
    </row>
    <row r="631" spans="2:8" x14ac:dyDescent="0.25">
      <c r="B631" s="44">
        <v>44935</v>
      </c>
      <c r="C631" s="46">
        <v>-6.1349693251533596E-3</v>
      </c>
      <c r="D631" s="47">
        <f t="shared" si="45"/>
        <v>-6.4335134757432478E-3</v>
      </c>
      <c r="E631" s="48">
        <f t="shared" si="46"/>
        <v>4.1390095642569963E-5</v>
      </c>
      <c r="F631" s="48">
        <f t="shared" si="48"/>
        <v>1.5491927693627595E-6</v>
      </c>
      <c r="G631" s="48">
        <f t="shared" si="49"/>
        <v>1.5603899934258926E-4</v>
      </c>
      <c r="H631" s="48">
        <f t="shared" si="47"/>
        <v>3.3311363532174476</v>
      </c>
    </row>
    <row r="632" spans="2:8" x14ac:dyDescent="0.25">
      <c r="B632" s="44">
        <v>44932</v>
      </c>
      <c r="C632" s="46">
        <v>1.2771832930617901E-2</v>
      </c>
      <c r="D632" s="47">
        <f t="shared" si="45"/>
        <v>1.2473288780028012E-2</v>
      </c>
      <c r="E632" s="48">
        <f t="shared" si="46"/>
        <v>1.5558293298997269E-4</v>
      </c>
      <c r="F632" s="48">
        <f t="shared" si="48"/>
        <v>4.1390095642569963E-5</v>
      </c>
      <c r="G632" s="48">
        <f t="shared" si="49"/>
        <v>1.5520302199549627E-4</v>
      </c>
      <c r="H632" s="48">
        <f t="shared" si="47"/>
        <v>2.9652257899595647</v>
      </c>
    </row>
    <row r="633" spans="2:8" x14ac:dyDescent="0.25">
      <c r="B633" s="44">
        <v>44931</v>
      </c>
      <c r="C633" s="46">
        <v>5.90277777777771E-3</v>
      </c>
      <c r="D633" s="47">
        <f t="shared" si="45"/>
        <v>5.6042336271878218E-3</v>
      </c>
      <c r="E633" s="48">
        <f t="shared" si="46"/>
        <v>3.1407434548102769E-5</v>
      </c>
      <c r="F633" s="48">
        <f t="shared" si="48"/>
        <v>1.5558293298997269E-4</v>
      </c>
      <c r="G633" s="48">
        <f t="shared" si="49"/>
        <v>1.6962874756533804E-4</v>
      </c>
      <c r="H633" s="48">
        <f t="shared" si="47"/>
        <v>3.3294336595946383</v>
      </c>
    </row>
    <row r="634" spans="2:8" x14ac:dyDescent="0.25">
      <c r="B634" s="44">
        <v>44930</v>
      </c>
      <c r="C634" s="46">
        <v>-2.33977619532044E-2</v>
      </c>
      <c r="D634" s="47">
        <f t="shared" si="45"/>
        <v>-2.3696306103794289E-2</v>
      </c>
      <c r="E634" s="48">
        <f t="shared" si="46"/>
        <v>5.6151492296471848E-4</v>
      </c>
      <c r="F634" s="48">
        <f t="shared" si="48"/>
        <v>3.1407434548102769E-5</v>
      </c>
      <c r="G634" s="48">
        <f t="shared" si="49"/>
        <v>1.6346502472397309E-4</v>
      </c>
      <c r="H634" s="48">
        <f t="shared" si="47"/>
        <v>1.7229787927848521</v>
      </c>
    </row>
    <row r="635" spans="2:8" x14ac:dyDescent="0.25">
      <c r="B635" s="44">
        <v>44929</v>
      </c>
      <c r="C635" s="46">
        <v>-1.7327557480839799E-2</v>
      </c>
      <c r="D635" s="47">
        <f t="shared" si="45"/>
        <v>-1.7626101631429688E-2</v>
      </c>
      <c r="E635" s="48">
        <f t="shared" si="46"/>
        <v>3.1067945872148832E-4</v>
      </c>
      <c r="F635" s="48">
        <f t="shared" si="48"/>
        <v>5.6151492296471848E-4</v>
      </c>
      <c r="G635" s="48">
        <f t="shared" si="49"/>
        <v>2.2882388668054768E-4</v>
      </c>
      <c r="H635" s="48">
        <f t="shared" si="47"/>
        <v>2.5934789082904577</v>
      </c>
    </row>
    <row r="636" spans="2:8" x14ac:dyDescent="0.25">
      <c r="B636" s="44">
        <v>44928</v>
      </c>
      <c r="C636" s="46">
        <v>2.33589087809037E-2</v>
      </c>
      <c r="D636" s="47">
        <f t="shared" si="45"/>
        <v>2.3060364630313811E-2</v>
      </c>
      <c r="E636" s="48">
        <f t="shared" si="46"/>
        <v>5.3178041688302824E-4</v>
      </c>
      <c r="F636" s="48">
        <f t="shared" si="48"/>
        <v>3.1067945872148832E-4</v>
      </c>
      <c r="G636" s="48">
        <f t="shared" si="49"/>
        <v>2.4189085443601806E-4</v>
      </c>
      <c r="H636" s="48">
        <f t="shared" si="47"/>
        <v>2.1453578089001404</v>
      </c>
    </row>
    <row r="637" spans="2:8" x14ac:dyDescent="0.25">
      <c r="B637" s="44">
        <v>44925</v>
      </c>
      <c r="C637" s="46">
        <v>-1.22937015830247E-2</v>
      </c>
      <c r="D637" s="47">
        <f t="shared" si="45"/>
        <v>-1.2592245733614589E-2</v>
      </c>
      <c r="E637" s="48">
        <f t="shared" si="46"/>
        <v>1.5856465261573482E-4</v>
      </c>
      <c r="F637" s="48">
        <f t="shared" si="48"/>
        <v>5.3178041688302824E-4</v>
      </c>
      <c r="G637" s="48">
        <f t="shared" si="49"/>
        <v>2.8016869309241247E-4</v>
      </c>
      <c r="H637" s="48">
        <f t="shared" si="47"/>
        <v>2.8881401207267521</v>
      </c>
    </row>
    <row r="638" spans="2:8" x14ac:dyDescent="0.25">
      <c r="B638" s="44">
        <v>44924</v>
      </c>
      <c r="C638" s="46">
        <v>1.68435236651594E-4</v>
      </c>
      <c r="D638" s="47">
        <f t="shared" si="45"/>
        <v>-1.3010891393829441E-4</v>
      </c>
      <c r="E638" s="48">
        <f t="shared" si="46"/>
        <v>1.69283294862025E-8</v>
      </c>
      <c r="F638" s="48">
        <f t="shared" si="48"/>
        <v>1.5856465261573482E-4</v>
      </c>
      <c r="G638" s="48">
        <f t="shared" si="49"/>
        <v>2.5806464096705733E-4</v>
      </c>
      <c r="H638" s="48">
        <f t="shared" si="47"/>
        <v>3.2121788971929228</v>
      </c>
    </row>
    <row r="639" spans="2:8" x14ac:dyDescent="0.25">
      <c r="B639" s="44">
        <v>44923</v>
      </c>
      <c r="C639" s="46">
        <v>-4.3602213650847698E-3</v>
      </c>
      <c r="D639" s="47">
        <f t="shared" si="45"/>
        <v>-4.658765515674658E-3</v>
      </c>
      <c r="E639" s="48">
        <f t="shared" si="46"/>
        <v>2.1704096130039361E-5</v>
      </c>
      <c r="F639" s="48">
        <f t="shared" si="48"/>
        <v>1.69283294862025E-8</v>
      </c>
      <c r="G639" s="48">
        <f t="shared" si="49"/>
        <v>2.2164462347921962E-4</v>
      </c>
      <c r="H639" s="48">
        <f t="shared" si="47"/>
        <v>3.2393176170455851</v>
      </c>
    </row>
    <row r="640" spans="2:8" x14ac:dyDescent="0.25">
      <c r="B640" s="44">
        <v>44922</v>
      </c>
      <c r="C640" s="46">
        <v>7.0933963857456803E-3</v>
      </c>
      <c r="D640" s="47">
        <f t="shared" si="45"/>
        <v>6.7948522351557921E-3</v>
      </c>
      <c r="E640" s="48">
        <f t="shared" si="46"/>
        <v>4.6170016897601665E-5</v>
      </c>
      <c r="F640" s="48">
        <f t="shared" si="48"/>
        <v>2.1704096130039361E-5</v>
      </c>
      <c r="G640" s="48">
        <f t="shared" si="49"/>
        <v>1.9883666022616728E-4</v>
      </c>
      <c r="H640" s="48">
        <f t="shared" si="47"/>
        <v>3.2264745402838471</v>
      </c>
    </row>
    <row r="641" spans="2:8" x14ac:dyDescent="0.25">
      <c r="B641" s="44">
        <v>44918</v>
      </c>
      <c r="C641" s="46">
        <v>3.5593220338983201E-3</v>
      </c>
      <c r="D641" s="47">
        <f t="shared" si="45"/>
        <v>3.2607778833084319E-3</v>
      </c>
      <c r="E641" s="48">
        <f t="shared" si="46"/>
        <v>1.0632672404273417E-5</v>
      </c>
      <c r="F641" s="48">
        <f t="shared" si="48"/>
        <v>4.6170016897601665E-5</v>
      </c>
      <c r="G641" s="48">
        <f t="shared" si="49"/>
        <v>1.8598435688104667E-4</v>
      </c>
      <c r="H641" s="48">
        <f t="shared" si="47"/>
        <v>3.3474006053184509</v>
      </c>
    </row>
    <row r="642" spans="2:8" x14ac:dyDescent="0.25">
      <c r="B642" s="44">
        <v>44917</v>
      </c>
      <c r="C642" s="46">
        <v>1.6952025767075801E-4</v>
      </c>
      <c r="D642" s="47">
        <f t="shared" si="45"/>
        <v>-1.290238929191304E-4</v>
      </c>
      <c r="E642" s="48">
        <f t="shared" si="46"/>
        <v>1.6647164944007228E-8</v>
      </c>
      <c r="F642" s="48">
        <f t="shared" si="48"/>
        <v>1.0632672404273417E-5</v>
      </c>
      <c r="G642" s="48">
        <f t="shared" si="49"/>
        <v>1.7225669348447755E-4</v>
      </c>
      <c r="H642" s="48">
        <f t="shared" si="47"/>
        <v>3.4142755408378247</v>
      </c>
    </row>
    <row r="643" spans="2:8" x14ac:dyDescent="0.25">
      <c r="B643" s="44">
        <v>44916</v>
      </c>
      <c r="C643" s="46">
        <v>2.94938917975568E-2</v>
      </c>
      <c r="D643" s="47">
        <f t="shared" si="45"/>
        <v>2.9195347646966911E-2</v>
      </c>
      <c r="E643" s="48">
        <f t="shared" si="46"/>
        <v>8.5236832422725631E-4</v>
      </c>
      <c r="F643" s="48">
        <f t="shared" si="48"/>
        <v>1.6647164944007228E-8</v>
      </c>
      <c r="G643" s="48">
        <f t="shared" si="49"/>
        <v>1.6118909371792928E-4</v>
      </c>
      <c r="H643" s="48">
        <f t="shared" si="47"/>
        <v>0.80352642992651591</v>
      </c>
    </row>
    <row r="644" spans="2:8" x14ac:dyDescent="0.25">
      <c r="B644" s="44">
        <v>44915</v>
      </c>
      <c r="C644" s="46">
        <v>1.14739629302736E-2</v>
      </c>
      <c r="D644" s="47">
        <f t="shared" si="45"/>
        <v>1.1175418779683711E-2</v>
      </c>
      <c r="E644" s="48">
        <f t="shared" si="46"/>
        <v>1.2488998490130736E-4</v>
      </c>
      <c r="F644" s="48">
        <f t="shared" si="48"/>
        <v>8.5236832422725631E-4</v>
      </c>
      <c r="G644" s="48">
        <f t="shared" si="49"/>
        <v>2.6546341348935914E-4</v>
      </c>
      <c r="H644" s="48">
        <f t="shared" si="47"/>
        <v>2.9628481044031978</v>
      </c>
    </row>
    <row r="645" spans="2:8" x14ac:dyDescent="0.25">
      <c r="B645" s="44">
        <v>44914</v>
      </c>
      <c r="C645" s="46">
        <v>1.7786561264822202E-2</v>
      </c>
      <c r="D645" s="47">
        <f t="shared" si="45"/>
        <v>1.7488017114232313E-2</v>
      </c>
      <c r="E645" s="48">
        <f t="shared" si="46"/>
        <v>3.0583074258768225E-4</v>
      </c>
      <c r="F645" s="48">
        <f t="shared" si="48"/>
        <v>1.2488998490130736E-4</v>
      </c>
      <c r="G645" s="48">
        <f t="shared" si="49"/>
        <v>2.4327638896158056E-4</v>
      </c>
      <c r="H645" s="48">
        <f t="shared" si="47"/>
        <v>2.6131512157948209</v>
      </c>
    </row>
    <row r="646" spans="2:8" x14ac:dyDescent="0.25">
      <c r="B646" s="44">
        <v>44911</v>
      </c>
      <c r="C646" s="46">
        <v>-1.364522417154E-2</v>
      </c>
      <c r="D646" s="47">
        <f t="shared" si="45"/>
        <v>-1.3943768322129889E-2</v>
      </c>
      <c r="E646" s="48">
        <f t="shared" si="46"/>
        <v>1.9442867502123299E-4</v>
      </c>
      <c r="F646" s="48">
        <f t="shared" si="48"/>
        <v>3.0583074258768225E-4</v>
      </c>
      <c r="G646" s="48">
        <f t="shared" si="49"/>
        <v>2.5143574514454892E-4</v>
      </c>
      <c r="H646" s="48">
        <f t="shared" si="47"/>
        <v>2.8385861087556052</v>
      </c>
    </row>
    <row r="647" spans="2:8" x14ac:dyDescent="0.25">
      <c r="B647" s="44">
        <v>44910</v>
      </c>
      <c r="C647" s="46">
        <v>-1.8267223382045901E-2</v>
      </c>
      <c r="D647" s="47">
        <f t="shared" si="45"/>
        <v>-1.856576753263579E-2</v>
      </c>
      <c r="E647" s="48">
        <f t="shared" si="46"/>
        <v>3.4468772407587325E-4</v>
      </c>
      <c r="F647" s="48">
        <f t="shared" si="48"/>
        <v>1.9442867502123299E-4</v>
      </c>
      <c r="G647" s="48">
        <f t="shared" si="49"/>
        <v>2.425366096629913E-4</v>
      </c>
      <c r="H647" s="48">
        <f t="shared" si="47"/>
        <v>2.5326513501278476</v>
      </c>
    </row>
    <row r="648" spans="2:8" x14ac:dyDescent="0.25">
      <c r="B648" s="44">
        <v>44909</v>
      </c>
      <c r="C648" s="46">
        <v>-7.0823976507169402E-3</v>
      </c>
      <c r="D648" s="47">
        <f t="shared" si="45"/>
        <v>-7.3809418013068284E-3</v>
      </c>
      <c r="E648" s="48">
        <f t="shared" si="46"/>
        <v>5.4478301874278486E-5</v>
      </c>
      <c r="F648" s="48">
        <f t="shared" si="48"/>
        <v>3.4468772407587325E-4</v>
      </c>
      <c r="G648" s="48">
        <f t="shared" si="49"/>
        <v>2.5602366968955254E-4</v>
      </c>
      <c r="H648" s="48">
        <f t="shared" si="47"/>
        <v>3.1097886995405477</v>
      </c>
    </row>
    <row r="649" spans="2:8" x14ac:dyDescent="0.25">
      <c r="B649" s="44">
        <v>44908</v>
      </c>
      <c r="C649" s="46">
        <v>2.2430236665489298E-2</v>
      </c>
      <c r="D649" s="47">
        <f t="shared" si="45"/>
        <v>2.2131692514899409E-2</v>
      </c>
      <c r="E649" s="48">
        <f t="shared" si="46"/>
        <v>4.8981181357405452E-4</v>
      </c>
      <c r="F649" s="48">
        <f t="shared" si="48"/>
        <v>5.4478301874278486E-5</v>
      </c>
      <c r="G649" s="48">
        <f t="shared" si="49"/>
        <v>2.2736755289273441E-4</v>
      </c>
      <c r="H649" s="48">
        <f t="shared" si="47"/>
        <v>2.1983962306611655</v>
      </c>
    </row>
    <row r="650" spans="2:8" x14ac:dyDescent="0.25">
      <c r="B650" s="44">
        <v>44907</v>
      </c>
      <c r="C650" s="46">
        <v>5.8624977793568702E-3</v>
      </c>
      <c r="D650" s="47">
        <f t="shared" si="45"/>
        <v>5.563953628766982E-3</v>
      </c>
      <c r="E650" s="48">
        <f t="shared" si="46"/>
        <v>3.095757998306927E-5</v>
      </c>
      <c r="F650" s="48">
        <f t="shared" si="48"/>
        <v>4.8981181357405452E-4</v>
      </c>
      <c r="G650" s="48">
        <f t="shared" si="49"/>
        <v>2.6441811995272753E-4</v>
      </c>
      <c r="H650" s="48">
        <f t="shared" si="47"/>
        <v>3.1415118599719873</v>
      </c>
    </row>
    <row r="651" spans="2:8" x14ac:dyDescent="0.25">
      <c r="B651" s="44">
        <v>44904</v>
      </c>
      <c r="C651" s="46">
        <v>-9.1533180778032592E-3</v>
      </c>
      <c r="D651" s="47">
        <f t="shared" si="45"/>
        <v>-9.4518622283931483E-3</v>
      </c>
      <c r="E651" s="48">
        <f t="shared" si="46"/>
        <v>8.9337699584525091E-5</v>
      </c>
      <c r="F651" s="48">
        <f t="shared" si="48"/>
        <v>3.095757998306927E-5</v>
      </c>
      <c r="G651" s="48">
        <f t="shared" si="49"/>
        <v>2.3018917907653469E-4</v>
      </c>
      <c r="H651" s="48">
        <f t="shared" si="47"/>
        <v>3.0753132229436204</v>
      </c>
    </row>
    <row r="652" spans="2:8" x14ac:dyDescent="0.25">
      <c r="B652" s="44">
        <v>44903</v>
      </c>
      <c r="C652" s="46">
        <v>4.7753802617616402E-3</v>
      </c>
      <c r="D652" s="47">
        <f t="shared" si="45"/>
        <v>4.476836111171752E-3</v>
      </c>
      <c r="E652" s="48">
        <f t="shared" si="46"/>
        <v>2.0042061566291415E-5</v>
      </c>
      <c r="F652" s="48">
        <f t="shared" si="48"/>
        <v>8.9337699584525091E-5</v>
      </c>
      <c r="G652" s="48">
        <f t="shared" si="49"/>
        <v>2.1374951929393359E-4</v>
      </c>
      <c r="H652" s="48">
        <f t="shared" si="47"/>
        <v>3.2595321955351717</v>
      </c>
    </row>
    <row r="653" spans="2:8" x14ac:dyDescent="0.25">
      <c r="B653" s="44">
        <v>44902</v>
      </c>
      <c r="C653" s="46">
        <v>-2.0443520443520401E-2</v>
      </c>
      <c r="D653" s="47">
        <f t="shared" si="45"/>
        <v>-2.074206459411029E-2</v>
      </c>
      <c r="E653" s="48">
        <f t="shared" si="46"/>
        <v>4.3023324362624366E-4</v>
      </c>
      <c r="F653" s="48">
        <f t="shared" si="48"/>
        <v>2.0042061566291415E-5</v>
      </c>
      <c r="G653" s="48">
        <f t="shared" si="49"/>
        <v>1.9305567672801504E-4</v>
      </c>
      <c r="H653" s="48">
        <f t="shared" si="47"/>
        <v>2.2430549823178736</v>
      </c>
    </row>
    <row r="654" spans="2:8" x14ac:dyDescent="0.25">
      <c r="B654" s="44">
        <v>44901</v>
      </c>
      <c r="C654" s="46">
        <v>-1.7699115044247801E-2</v>
      </c>
      <c r="D654" s="47">
        <f t="shared" si="45"/>
        <v>-1.799765919483769E-2</v>
      </c>
      <c r="E654" s="48">
        <f t="shared" si="46"/>
        <v>3.2391573649352565E-4</v>
      </c>
      <c r="F654" s="48">
        <f t="shared" si="48"/>
        <v>4.3023324362624366E-4</v>
      </c>
      <c r="G654" s="48">
        <f t="shared" si="49"/>
        <v>2.3241016485497592E-4</v>
      </c>
      <c r="H654" s="48">
        <f t="shared" si="47"/>
        <v>2.5677026237382861</v>
      </c>
    </row>
    <row r="655" spans="2:8" x14ac:dyDescent="0.25">
      <c r="B655" s="44">
        <v>44900</v>
      </c>
      <c r="C655" s="46">
        <v>-2.2075055187638398E-3</v>
      </c>
      <c r="D655" s="47">
        <f t="shared" si="45"/>
        <v>-2.5060496693537285E-3</v>
      </c>
      <c r="E655" s="48">
        <f t="shared" si="46"/>
        <v>6.2802849452679315E-6</v>
      </c>
      <c r="F655" s="48">
        <f t="shared" si="48"/>
        <v>3.2391573649352565E-4</v>
      </c>
      <c r="G655" s="48">
        <f t="shared" si="49"/>
        <v>2.4615792529471443E-4</v>
      </c>
      <c r="H655" s="48">
        <f t="shared" si="47"/>
        <v>3.2230734770294225</v>
      </c>
    </row>
    <row r="656" spans="2:8" x14ac:dyDescent="0.25">
      <c r="B656" s="44">
        <v>44897</v>
      </c>
      <c r="C656" s="46">
        <v>-6.4113379449975104E-3</v>
      </c>
      <c r="D656" s="47">
        <f t="shared" ref="D656:D719" si="50">C656-$C$6</f>
        <v>-6.7098820955873986E-3</v>
      </c>
      <c r="E656" s="48">
        <f t="shared" si="46"/>
        <v>4.5022517736684339E-5</v>
      </c>
      <c r="F656" s="48">
        <f t="shared" si="48"/>
        <v>6.2802849452679315E-6</v>
      </c>
      <c r="G656" s="48">
        <f t="shared" si="49"/>
        <v>2.1407935678090473E-4</v>
      </c>
      <c r="H656" s="48">
        <f t="shared" si="47"/>
        <v>3.200489554919423</v>
      </c>
    </row>
    <row r="657" spans="2:8" x14ac:dyDescent="0.25">
      <c r="B657" s="44">
        <v>44896</v>
      </c>
      <c r="C657" s="46">
        <v>-1.7244238103133799E-2</v>
      </c>
      <c r="D657" s="47">
        <f t="shared" si="50"/>
        <v>-1.7542782253723688E-2</v>
      </c>
      <c r="E657" s="48">
        <f t="shared" ref="E657:E720" si="51">D657^2</f>
        <v>3.0774920920156277E-4</v>
      </c>
      <c r="F657" s="48">
        <f t="shared" si="48"/>
        <v>4.5022517736684339E-5</v>
      </c>
      <c r="G657" s="48">
        <f t="shared" si="49"/>
        <v>1.9657263095900564E-4</v>
      </c>
      <c r="H657" s="48">
        <f t="shared" ref="H657:H720" si="52">LN(1/SQRT(2*PI()*G657)*EXP(-E657/(2*G657)))</f>
        <v>2.5655132209050659</v>
      </c>
    </row>
    <row r="658" spans="2:8" x14ac:dyDescent="0.25">
      <c r="B658" s="44">
        <v>44895</v>
      </c>
      <c r="C658" s="46">
        <v>2.32439769256872E-2</v>
      </c>
      <c r="D658" s="47">
        <f t="shared" si="50"/>
        <v>2.2945432775097311E-2</v>
      </c>
      <c r="E658" s="48">
        <f t="shared" si="51"/>
        <v>5.264928852365099E-4</v>
      </c>
      <c r="F658" s="48">
        <f t="shared" ref="F658:F721" si="53">E657</f>
        <v>3.0774920920156277E-4</v>
      </c>
      <c r="G658" s="48">
        <f t="shared" ref="G658:G721" si="54">$C$7+$C$8*F658+$C$9*G657</f>
        <v>2.187831333851717E-4</v>
      </c>
      <c r="H658" s="48">
        <f t="shared" si="52"/>
        <v>2.0915461958612291</v>
      </c>
    </row>
    <row r="659" spans="2:8" x14ac:dyDescent="0.25">
      <c r="B659" s="44">
        <v>44894</v>
      </c>
      <c r="C659" s="46">
        <v>2.0782819535850299E-2</v>
      </c>
      <c r="D659" s="47">
        <f t="shared" si="50"/>
        <v>2.048427538526041E-2</v>
      </c>
      <c r="E659" s="48">
        <f t="shared" si="51"/>
        <v>4.1960553805918551E-4</v>
      </c>
      <c r="F659" s="48">
        <f t="shared" si="53"/>
        <v>5.264928852365099E-4</v>
      </c>
      <c r="G659" s="48">
        <f t="shared" si="54"/>
        <v>2.6319304792811883E-4</v>
      </c>
      <c r="H659" s="48">
        <f t="shared" si="52"/>
        <v>2.4052288149333552</v>
      </c>
    </row>
    <row r="660" spans="2:8" x14ac:dyDescent="0.25">
      <c r="B660" s="44">
        <v>44893</v>
      </c>
      <c r="C660" s="46">
        <v>-1.1978097193702899E-2</v>
      </c>
      <c r="D660" s="47">
        <f t="shared" si="50"/>
        <v>-1.2276641344292788E-2</v>
      </c>
      <c r="E660" s="48">
        <f t="shared" si="51"/>
        <v>1.5071592269639905E-4</v>
      </c>
      <c r="F660" s="48">
        <f t="shared" si="53"/>
        <v>4.1960553805918551E-4</v>
      </c>
      <c r="G660" s="48">
        <f t="shared" si="54"/>
        <v>2.8042765405695798E-4</v>
      </c>
      <c r="H660" s="48">
        <f t="shared" si="52"/>
        <v>2.901933716148438</v>
      </c>
    </row>
    <row r="661" spans="2:8" x14ac:dyDescent="0.25">
      <c r="B661" s="44">
        <v>44890</v>
      </c>
      <c r="C661" s="46">
        <v>1.0722933241093E-2</v>
      </c>
      <c r="D661" s="47">
        <f t="shared" si="50"/>
        <v>1.0424389090503111E-2</v>
      </c>
      <c r="E661" s="48">
        <f t="shared" si="51"/>
        <v>1.0866788791020027E-4</v>
      </c>
      <c r="F661" s="48">
        <f t="shared" si="53"/>
        <v>1.5071592269639905E-4</v>
      </c>
      <c r="G661" s="48">
        <f t="shared" si="54"/>
        <v>2.57215095808077E-4</v>
      </c>
      <c r="H661" s="48">
        <f t="shared" si="52"/>
        <v>3.0026210761536967</v>
      </c>
    </row>
    <row r="662" spans="2:8" x14ac:dyDescent="0.25">
      <c r="B662" s="44">
        <v>44889</v>
      </c>
      <c r="C662" s="46">
        <v>3.64520048602675E-3</v>
      </c>
      <c r="D662" s="47">
        <f t="shared" si="50"/>
        <v>3.3466563354368614E-3</v>
      </c>
      <c r="E662" s="48">
        <f t="shared" si="51"/>
        <v>1.1200108627519682E-5</v>
      </c>
      <c r="F662" s="48">
        <f t="shared" si="53"/>
        <v>1.0866788791020027E-4</v>
      </c>
      <c r="G662" s="48">
        <f t="shared" si="54"/>
        <v>2.3533211305299144E-4</v>
      </c>
      <c r="H662" s="48">
        <f t="shared" si="52"/>
        <v>3.2345214758538288</v>
      </c>
    </row>
    <row r="663" spans="2:8" x14ac:dyDescent="0.25">
      <c r="B663" s="44">
        <v>44888</v>
      </c>
      <c r="C663" s="46">
        <v>-7.9214740830032895E-3</v>
      </c>
      <c r="D663" s="47">
        <f t="shared" si="50"/>
        <v>-8.2200182335931786E-3</v>
      </c>
      <c r="E663" s="48">
        <f t="shared" si="51"/>
        <v>6.7568699760604321E-5</v>
      </c>
      <c r="F663" s="48">
        <f t="shared" si="53"/>
        <v>1.1200108627519682E-5</v>
      </c>
      <c r="G663" s="48">
        <f t="shared" si="54"/>
        <v>2.0709897916584808E-4</v>
      </c>
      <c r="H663" s="48">
        <f t="shared" si="52"/>
        <v>3.1590869094178844</v>
      </c>
    </row>
    <row r="664" spans="2:8" x14ac:dyDescent="0.25">
      <c r="B664" s="44">
        <v>44887</v>
      </c>
      <c r="C664" s="46">
        <v>4.3861225957217302E-2</v>
      </c>
      <c r="D664" s="47">
        <f t="shared" si="50"/>
        <v>4.3562681806627417E-2</v>
      </c>
      <c r="E664" s="48">
        <f t="shared" si="51"/>
        <v>1.8977072461854674E-3</v>
      </c>
      <c r="F664" s="48">
        <f t="shared" si="53"/>
        <v>6.7568699760604321E-5</v>
      </c>
      <c r="G664" s="48">
        <f t="shared" si="54"/>
        <v>1.946191435604899E-4</v>
      </c>
      <c r="H664" s="48">
        <f t="shared" si="52"/>
        <v>-1.5221438064906774</v>
      </c>
    </row>
    <row r="665" spans="2:8" x14ac:dyDescent="0.25">
      <c r="B665" s="44">
        <v>44886</v>
      </c>
      <c r="C665" s="46">
        <v>-3.0836236933797799E-2</v>
      </c>
      <c r="D665" s="47">
        <f t="shared" si="50"/>
        <v>-3.1134781084387688E-2</v>
      </c>
      <c r="E665" s="48">
        <f t="shared" si="51"/>
        <v>9.6937459317274536E-4</v>
      </c>
      <c r="F665" s="48">
        <f t="shared" si="53"/>
        <v>1.8977072461854674E-3</v>
      </c>
      <c r="G665" s="48">
        <f t="shared" si="54"/>
        <v>4.2646332972868628E-4</v>
      </c>
      <c r="H665" s="48">
        <f t="shared" si="52"/>
        <v>1.8245260665700633</v>
      </c>
    </row>
    <row r="666" spans="2:8" x14ac:dyDescent="0.25">
      <c r="B666" s="44">
        <v>44883</v>
      </c>
      <c r="C666" s="46">
        <v>-5.2237506529690303E-4</v>
      </c>
      <c r="D666" s="47">
        <f t="shared" si="50"/>
        <v>-8.2091921588679144E-4</v>
      </c>
      <c r="E666" s="48">
        <f t="shared" si="51"/>
        <v>6.7390835901218452E-7</v>
      </c>
      <c r="F666" s="48">
        <f t="shared" si="53"/>
        <v>9.6937459317274536E-4</v>
      </c>
      <c r="G666" s="48">
        <f t="shared" si="54"/>
        <v>4.677454754034217E-4</v>
      </c>
      <c r="H666" s="48">
        <f t="shared" si="52"/>
        <v>2.9141342204324308</v>
      </c>
    </row>
    <row r="667" spans="2:8" x14ac:dyDescent="0.25">
      <c r="B667" s="44">
        <v>44882</v>
      </c>
      <c r="C667" s="46">
        <v>-1.39079670329671E-2</v>
      </c>
      <c r="D667" s="47">
        <f t="shared" si="50"/>
        <v>-1.4206511183556989E-2</v>
      </c>
      <c r="E667" s="48">
        <f t="shared" si="51"/>
        <v>2.0182496000852981E-4</v>
      </c>
      <c r="F667" s="48">
        <f t="shared" si="53"/>
        <v>6.7390835901218452E-7</v>
      </c>
      <c r="G667" s="48">
        <f t="shared" si="54"/>
        <v>3.6946042525395927E-4</v>
      </c>
      <c r="H667" s="48">
        <f t="shared" si="52"/>
        <v>2.7596601825933713</v>
      </c>
    </row>
    <row r="668" spans="2:8" x14ac:dyDescent="0.25">
      <c r="B668" s="44">
        <v>44881</v>
      </c>
      <c r="C668" s="46">
        <v>7.9612322602977004E-3</v>
      </c>
      <c r="D668" s="47">
        <f t="shared" si="50"/>
        <v>7.6626881097078122E-3</v>
      </c>
      <c r="E668" s="48">
        <f t="shared" si="51"/>
        <v>5.8716789066657485E-5</v>
      </c>
      <c r="F668" s="48">
        <f t="shared" si="53"/>
        <v>2.0182496000852981E-4</v>
      </c>
      <c r="G668" s="48">
        <f t="shared" si="54"/>
        <v>3.2666271961060876E-4</v>
      </c>
      <c r="H668" s="48">
        <f t="shared" si="52"/>
        <v>3.0044789234730982</v>
      </c>
    </row>
    <row r="669" spans="2:8" x14ac:dyDescent="0.25">
      <c r="B669" s="44">
        <v>44880</v>
      </c>
      <c r="C669" s="46">
        <v>1.5108924806746299E-2</v>
      </c>
      <c r="D669" s="47">
        <f t="shared" si="50"/>
        <v>1.481038065615641E-2</v>
      </c>
      <c r="E669" s="48">
        <f t="shared" si="51"/>
        <v>2.1934737518025199E-4</v>
      </c>
      <c r="F669" s="48">
        <f t="shared" si="53"/>
        <v>5.8716789066657485E-5</v>
      </c>
      <c r="G669" s="48">
        <f t="shared" si="54"/>
        <v>2.7769318653671682E-4</v>
      </c>
      <c r="H669" s="48">
        <f t="shared" si="52"/>
        <v>2.7806127689535405</v>
      </c>
    </row>
    <row r="670" spans="2:8" x14ac:dyDescent="0.25">
      <c r="B670" s="44">
        <v>44879</v>
      </c>
      <c r="C670" s="46">
        <v>-1.9288093985621499E-3</v>
      </c>
      <c r="D670" s="47">
        <f t="shared" si="50"/>
        <v>-2.2273535491520386E-3</v>
      </c>
      <c r="E670" s="48">
        <f t="shared" si="51"/>
        <v>4.9611038329201829E-6</v>
      </c>
      <c r="F670" s="48">
        <f t="shared" si="53"/>
        <v>2.1934737518025199E-4</v>
      </c>
      <c r="G670" s="48">
        <f t="shared" si="54"/>
        <v>2.6431258714803608E-4</v>
      </c>
      <c r="H670" s="48">
        <f t="shared" si="52"/>
        <v>3.1908656054556248</v>
      </c>
    </row>
    <row r="671" spans="2:8" x14ac:dyDescent="0.25">
      <c r="B671" s="44">
        <v>44876</v>
      </c>
      <c r="C671" s="46">
        <v>9.0233545647558002E-3</v>
      </c>
      <c r="D671" s="47">
        <f t="shared" si="50"/>
        <v>8.7248104141659111E-3</v>
      </c>
      <c r="E671" s="48">
        <f t="shared" si="51"/>
        <v>7.6122316763137937E-5</v>
      </c>
      <c r="F671" s="48">
        <f t="shared" si="53"/>
        <v>4.9611038329201829E-6</v>
      </c>
      <c r="G671" s="48">
        <f t="shared" si="54"/>
        <v>2.2669666546058364E-4</v>
      </c>
      <c r="H671" s="48">
        <f t="shared" si="52"/>
        <v>3.1091156668401192</v>
      </c>
    </row>
    <row r="672" spans="2:8" x14ac:dyDescent="0.25">
      <c r="B672" s="44">
        <v>44875</v>
      </c>
      <c r="C672" s="46">
        <v>-3.3503791218479598E-3</v>
      </c>
      <c r="D672" s="47">
        <f t="shared" si="50"/>
        <v>-3.6489232724378484E-3</v>
      </c>
      <c r="E672" s="48">
        <f t="shared" si="51"/>
        <v>1.3314641048138536E-5</v>
      </c>
      <c r="F672" s="48">
        <f t="shared" si="53"/>
        <v>7.6122316763137937E-5</v>
      </c>
      <c r="G672" s="48">
        <f t="shared" si="54"/>
        <v>2.0955125709643601E-4</v>
      </c>
      <c r="H672" s="48">
        <f t="shared" si="52"/>
        <v>3.2845631456442477</v>
      </c>
    </row>
    <row r="673" spans="2:8" x14ac:dyDescent="0.25">
      <c r="B673" s="44">
        <v>44874</v>
      </c>
      <c r="C673" s="46">
        <v>-7.5253762688134397E-3</v>
      </c>
      <c r="D673" s="47">
        <f t="shared" si="50"/>
        <v>-7.8239204194033279E-3</v>
      </c>
      <c r="E673" s="48">
        <f t="shared" si="51"/>
        <v>6.1213730729156341E-5</v>
      </c>
      <c r="F673" s="48">
        <f t="shared" si="53"/>
        <v>1.3314641048138536E-5</v>
      </c>
      <c r="G673" s="48">
        <f t="shared" si="54"/>
        <v>1.8921325677474495E-4</v>
      </c>
      <c r="H673" s="48">
        <f t="shared" si="52"/>
        <v>3.2056208174535015</v>
      </c>
    </row>
    <row r="674" spans="2:8" x14ac:dyDescent="0.25">
      <c r="B674" s="44">
        <v>44873</v>
      </c>
      <c r="C674" s="46">
        <v>-1.7537826685006801E-2</v>
      </c>
      <c r="D674" s="47">
        <f t="shared" si="50"/>
        <v>-1.783637083559669E-2</v>
      </c>
      <c r="E674" s="48">
        <f t="shared" si="51"/>
        <v>3.1813612458492414E-4</v>
      </c>
      <c r="F674" s="48">
        <f t="shared" si="53"/>
        <v>6.1213730729156341E-5</v>
      </c>
      <c r="G674" s="48">
        <f t="shared" si="54"/>
        <v>1.8118227473325828E-4</v>
      </c>
      <c r="H674" s="48">
        <f t="shared" si="52"/>
        <v>2.5111200167769665</v>
      </c>
    </row>
    <row r="675" spans="2:8" x14ac:dyDescent="0.25">
      <c r="B675" s="44">
        <v>44872</v>
      </c>
      <c r="C675" s="46">
        <v>6.9252077562326599E-3</v>
      </c>
      <c r="D675" s="47">
        <f t="shared" si="50"/>
        <v>6.6266636056427717E-3</v>
      </c>
      <c r="E675" s="48">
        <f t="shared" si="51"/>
        <v>4.3912670542350461E-5</v>
      </c>
      <c r="F675" s="48">
        <f t="shared" si="53"/>
        <v>3.1813612458492414E-4</v>
      </c>
      <c r="G675" s="48">
        <f t="shared" si="54"/>
        <v>2.0930567630850829E-4</v>
      </c>
      <c r="H675" s="48">
        <f t="shared" si="52"/>
        <v>3.2120180596344978</v>
      </c>
    </row>
    <row r="676" spans="2:8" x14ac:dyDescent="0.25">
      <c r="B676" s="44">
        <v>44869</v>
      </c>
      <c r="C676" s="46">
        <v>1.5471167369901499E-2</v>
      </c>
      <c r="D676" s="47">
        <f t="shared" si="50"/>
        <v>1.517262321931161E-2</v>
      </c>
      <c r="E676" s="48">
        <f t="shared" si="51"/>
        <v>2.3020849535519382E-4</v>
      </c>
      <c r="F676" s="48">
        <f t="shared" si="53"/>
        <v>4.3912670542350461E-5</v>
      </c>
      <c r="G676" s="48">
        <f t="shared" si="54"/>
        <v>1.9306343313539457E-4</v>
      </c>
      <c r="H676" s="48">
        <f t="shared" si="52"/>
        <v>2.7611082303135102</v>
      </c>
    </row>
    <row r="677" spans="2:8" x14ac:dyDescent="0.25">
      <c r="B677" s="44">
        <v>44868</v>
      </c>
      <c r="C677" s="46">
        <v>1.1559665658901E-2</v>
      </c>
      <c r="D677" s="47">
        <f t="shared" si="50"/>
        <v>1.1261121508311111E-2</v>
      </c>
      <c r="E677" s="48">
        <f t="shared" si="51"/>
        <v>1.268128576249471E-4</v>
      </c>
      <c r="F677" s="48">
        <f t="shared" si="53"/>
        <v>2.3020849535519382E-4</v>
      </c>
      <c r="G677" s="48">
        <f t="shared" si="54"/>
        <v>2.0611526458890261E-4</v>
      </c>
      <c r="H677" s="48">
        <f t="shared" si="52"/>
        <v>3.0169729012042916</v>
      </c>
    </row>
    <row r="678" spans="2:8" x14ac:dyDescent="0.25">
      <c r="B678" s="44">
        <v>44867</v>
      </c>
      <c r="C678" s="46">
        <v>-4.77876106194696E-3</v>
      </c>
      <c r="D678" s="47">
        <f t="shared" si="50"/>
        <v>-5.0773052125368482E-3</v>
      </c>
      <c r="E678" s="48">
        <f t="shared" si="51"/>
        <v>2.577902822125385E-5</v>
      </c>
      <c r="F678" s="48">
        <f t="shared" si="53"/>
        <v>1.268128576249471E-4</v>
      </c>
      <c r="G678" s="48">
        <f t="shared" si="54"/>
        <v>2.0171582411328864E-4</v>
      </c>
      <c r="H678" s="48">
        <f t="shared" si="52"/>
        <v>3.2714874278286157</v>
      </c>
    </row>
    <row r="679" spans="2:8" x14ac:dyDescent="0.25">
      <c r="B679" s="44">
        <v>44866</v>
      </c>
      <c r="C679" s="46">
        <v>2.54083484573502E-2</v>
      </c>
      <c r="D679" s="47">
        <f t="shared" si="50"/>
        <v>2.5109804306760311E-2</v>
      </c>
      <c r="E679" s="48">
        <f t="shared" si="51"/>
        <v>6.3050227232379862E-4</v>
      </c>
      <c r="F679" s="48">
        <f t="shared" si="53"/>
        <v>2.577902822125385E-5</v>
      </c>
      <c r="G679" s="48">
        <f t="shared" si="54"/>
        <v>1.8533173467597588E-4</v>
      </c>
      <c r="H679" s="48">
        <f t="shared" si="52"/>
        <v>1.6767330442707065</v>
      </c>
    </row>
    <row r="680" spans="2:8" x14ac:dyDescent="0.25">
      <c r="B680" s="44">
        <v>44865</v>
      </c>
      <c r="C680" s="46">
        <v>9.3423703975086606E-3</v>
      </c>
      <c r="D680" s="47">
        <f t="shared" si="50"/>
        <v>9.0438262469187715E-3</v>
      </c>
      <c r="E680" s="48">
        <f t="shared" si="51"/>
        <v>8.1790793184456878E-5</v>
      </c>
      <c r="F680" s="48">
        <f t="shared" si="53"/>
        <v>6.3050227232379862E-4</v>
      </c>
      <c r="G680" s="48">
        <f t="shared" si="54"/>
        <v>2.5330079052931511E-4</v>
      </c>
      <c r="H680" s="48">
        <f t="shared" si="52"/>
        <v>3.0600779701344418</v>
      </c>
    </row>
    <row r="681" spans="2:8" x14ac:dyDescent="0.25">
      <c r="B681" s="44">
        <v>44862</v>
      </c>
      <c r="C681" s="46">
        <v>2.0190895741557702E-3</v>
      </c>
      <c r="D681" s="47">
        <f t="shared" si="50"/>
        <v>1.7205454235658818E-3</v>
      </c>
      <c r="E681" s="48">
        <f t="shared" si="51"/>
        <v>2.9602765545534997E-6</v>
      </c>
      <c r="F681" s="48">
        <f t="shared" si="53"/>
        <v>8.1790793184456878E-5</v>
      </c>
      <c r="G681" s="48">
        <f t="shared" si="54"/>
        <v>2.2904036221143054E-4</v>
      </c>
      <c r="H681" s="48">
        <f t="shared" si="52"/>
        <v>3.2654052777554261</v>
      </c>
    </row>
    <row r="682" spans="2:8" x14ac:dyDescent="0.25">
      <c r="B682" s="44">
        <v>44861</v>
      </c>
      <c r="C682" s="46">
        <v>2.94784580498865E-2</v>
      </c>
      <c r="D682" s="47">
        <f t="shared" si="50"/>
        <v>2.9179913899296611E-2</v>
      </c>
      <c r="E682" s="48">
        <f t="shared" si="51"/>
        <v>8.5146737517036359E-4</v>
      </c>
      <c r="F682" s="48">
        <f t="shared" si="53"/>
        <v>2.9602765545534997E-6</v>
      </c>
      <c r="G682" s="48">
        <f t="shared" si="54"/>
        <v>2.0158274363194702E-4</v>
      </c>
      <c r="H682" s="48">
        <f t="shared" si="52"/>
        <v>1.2237617569198471</v>
      </c>
    </row>
    <row r="683" spans="2:8" x14ac:dyDescent="0.25">
      <c r="B683" s="44">
        <v>44860</v>
      </c>
      <c r="C683" s="46">
        <v>-6.1971830985915197E-3</v>
      </c>
      <c r="D683" s="47">
        <f t="shared" si="50"/>
        <v>-6.4957272491814079E-3</v>
      </c>
      <c r="E683" s="48">
        <f t="shared" si="51"/>
        <v>4.2194472495757861E-5</v>
      </c>
      <c r="F683" s="48">
        <f t="shared" si="53"/>
        <v>8.5146737517036359E-4</v>
      </c>
      <c r="G683" s="48">
        <f t="shared" si="54"/>
        <v>2.9380406397467782E-4</v>
      </c>
      <c r="H683" s="48">
        <f t="shared" si="52"/>
        <v>3.0755530349468096</v>
      </c>
    </row>
    <row r="684" spans="2:8" x14ac:dyDescent="0.25">
      <c r="B684" s="44">
        <v>44859</v>
      </c>
      <c r="C684" s="46">
        <v>-4.6728971962616802E-3</v>
      </c>
      <c r="D684" s="47">
        <f t="shared" si="50"/>
        <v>-4.9714413468515684E-3</v>
      </c>
      <c r="E684" s="48">
        <f t="shared" si="51"/>
        <v>2.4715229065185338E-5</v>
      </c>
      <c r="F684" s="48">
        <f t="shared" si="53"/>
        <v>4.2194472495757861E-5</v>
      </c>
      <c r="G684" s="48">
        <f t="shared" si="54"/>
        <v>2.5237036491453595E-4</v>
      </c>
      <c r="H684" s="48">
        <f t="shared" si="52"/>
        <v>3.1744017032765512</v>
      </c>
    </row>
    <row r="685" spans="2:8" x14ac:dyDescent="0.25">
      <c r="B685" s="44">
        <v>44858</v>
      </c>
      <c r="C685" s="46">
        <v>1.0005663583160299E-2</v>
      </c>
      <c r="D685" s="47">
        <f t="shared" si="50"/>
        <v>9.7071194325704102E-3</v>
      </c>
      <c r="E685" s="48">
        <f t="shared" si="51"/>
        <v>9.422816767818608E-5</v>
      </c>
      <c r="F685" s="48">
        <f t="shared" si="53"/>
        <v>2.4715229065185338E-5</v>
      </c>
      <c r="G685" s="48">
        <f t="shared" si="54"/>
        <v>2.208802240161688E-4</v>
      </c>
      <c r="H685" s="48">
        <f t="shared" si="52"/>
        <v>3.0767049515349001</v>
      </c>
    </row>
    <row r="686" spans="2:8" x14ac:dyDescent="0.25">
      <c r="B686" s="44">
        <v>44855</v>
      </c>
      <c r="C686" s="46">
        <v>1.88821752265823E-4</v>
      </c>
      <c r="D686" s="47">
        <f t="shared" si="50"/>
        <v>-1.0972239832406541E-4</v>
      </c>
      <c r="E686" s="48">
        <f t="shared" si="51"/>
        <v>1.2039004693984873E-8</v>
      </c>
      <c r="F686" s="48">
        <f t="shared" si="53"/>
        <v>9.422816767818608E-5</v>
      </c>
      <c r="G686" s="48">
        <f t="shared" si="54"/>
        <v>2.0783397479146037E-4</v>
      </c>
      <c r="H686" s="48">
        <f t="shared" si="52"/>
        <v>3.3204180013172939</v>
      </c>
    </row>
    <row r="687" spans="2:8" x14ac:dyDescent="0.25">
      <c r="B687" s="44">
        <v>44854</v>
      </c>
      <c r="C687" s="46">
        <v>6.6527276183235397E-3</v>
      </c>
      <c r="D687" s="47">
        <f t="shared" si="50"/>
        <v>6.3541834677336515E-3</v>
      </c>
      <c r="E687" s="48">
        <f t="shared" si="51"/>
        <v>4.0375647541619655E-5</v>
      </c>
      <c r="F687" s="48">
        <f t="shared" si="53"/>
        <v>1.2039004693984873E-8</v>
      </c>
      <c r="G687" s="48">
        <f t="shared" si="54"/>
        <v>1.8625425545558527E-4</v>
      </c>
      <c r="H687" s="48">
        <f t="shared" si="52"/>
        <v>3.2668718695946244</v>
      </c>
    </row>
    <row r="688" spans="2:8" x14ac:dyDescent="0.25">
      <c r="B688" s="44">
        <v>44853</v>
      </c>
      <c r="C688" s="46">
        <v>9.4013814274751008E-3</v>
      </c>
      <c r="D688" s="47">
        <f t="shared" si="50"/>
        <v>9.1028372768852117E-3</v>
      </c>
      <c r="E688" s="48">
        <f t="shared" si="51"/>
        <v>8.2861646489450981E-5</v>
      </c>
      <c r="F688" s="48">
        <f t="shared" si="53"/>
        <v>4.0375647541619655E-5</v>
      </c>
      <c r="G688" s="48">
        <f t="shared" si="54"/>
        <v>1.7635762055016974E-4</v>
      </c>
      <c r="H688" s="48">
        <f t="shared" si="52"/>
        <v>3.1676347592037208</v>
      </c>
    </row>
    <row r="689" spans="2:8" x14ac:dyDescent="0.25">
      <c r="B689" s="44">
        <v>44852</v>
      </c>
      <c r="C689" s="46">
        <v>-1.6418192111719299E-2</v>
      </c>
      <c r="D689" s="47">
        <f t="shared" si="50"/>
        <v>-1.6716736262309188E-2</v>
      </c>
      <c r="E689" s="48">
        <f t="shared" si="51"/>
        <v>2.7944927126360297E-4</v>
      </c>
      <c r="F689" s="48">
        <f t="shared" si="53"/>
        <v>8.2861646489450981E-5</v>
      </c>
      <c r="G689" s="48">
        <f t="shared" si="54"/>
        <v>1.7497129884597458E-4</v>
      </c>
      <c r="H689" s="48">
        <f t="shared" si="52"/>
        <v>2.6079483108244728</v>
      </c>
    </row>
    <row r="690" spans="2:8" x14ac:dyDescent="0.25">
      <c r="B690" s="44">
        <v>44851</v>
      </c>
      <c r="C690" s="46">
        <v>1.51340996168582E-2</v>
      </c>
      <c r="D690" s="47">
        <f t="shared" si="50"/>
        <v>1.4835555466268311E-2</v>
      </c>
      <c r="E690" s="48">
        <f t="shared" si="51"/>
        <v>2.2009370599272355E-4</v>
      </c>
      <c r="F690" s="48">
        <f t="shared" si="53"/>
        <v>2.7944927126360297E-4</v>
      </c>
      <c r="G690" s="48">
        <f t="shared" si="54"/>
        <v>1.9984300682064404E-4</v>
      </c>
      <c r="H690" s="48">
        <f t="shared" si="52"/>
        <v>2.7893841801553085</v>
      </c>
    </row>
    <row r="691" spans="2:8" x14ac:dyDescent="0.25">
      <c r="B691" s="44">
        <v>44848</v>
      </c>
      <c r="C691" s="46">
        <v>1.75438596491229E-2</v>
      </c>
      <c r="D691" s="47">
        <f t="shared" si="50"/>
        <v>1.7245315498533011E-2</v>
      </c>
      <c r="E691" s="48">
        <f t="shared" si="51"/>
        <v>2.9740090664394288E-4</v>
      </c>
      <c r="F691" s="48">
        <f t="shared" si="53"/>
        <v>2.2009370599272355E-4</v>
      </c>
      <c r="G691" s="48">
        <f t="shared" si="54"/>
        <v>2.0956182530170334E-4</v>
      </c>
      <c r="H691" s="48">
        <f t="shared" si="52"/>
        <v>2.6067293794819624</v>
      </c>
    </row>
    <row r="692" spans="2:8" x14ac:dyDescent="0.25">
      <c r="B692" s="44">
        <v>44847</v>
      </c>
      <c r="C692" s="46">
        <v>3.10521555622549E-2</v>
      </c>
      <c r="D692" s="47">
        <f t="shared" si="50"/>
        <v>3.0753611411665011E-2</v>
      </c>
      <c r="E692" s="48">
        <f t="shared" si="51"/>
        <v>9.4578461485969243E-4</v>
      </c>
      <c r="F692" s="48">
        <f t="shared" si="53"/>
        <v>2.9740090664394288E-4</v>
      </c>
      <c r="G692" s="48">
        <f t="shared" si="54"/>
        <v>2.2657394278247954E-4</v>
      </c>
      <c r="H692" s="48">
        <f t="shared" si="52"/>
        <v>1.1901376790652818</v>
      </c>
    </row>
    <row r="693" spans="2:8" x14ac:dyDescent="0.25">
      <c r="B693" s="44">
        <v>44846</v>
      </c>
      <c r="C693" s="46">
        <v>-1.3580491673275101E-2</v>
      </c>
      <c r="D693" s="47">
        <f t="shared" si="50"/>
        <v>-1.387903582386499E-2</v>
      </c>
      <c r="E693" s="48">
        <f t="shared" si="51"/>
        <v>1.9262763540012773E-4</v>
      </c>
      <c r="F693" s="48">
        <f t="shared" si="53"/>
        <v>9.4578461485969243E-4</v>
      </c>
      <c r="G693" s="48">
        <f t="shared" si="54"/>
        <v>3.23812823288362E-4</v>
      </c>
      <c r="H693" s="48">
        <f t="shared" si="52"/>
        <v>2.8012972239181702</v>
      </c>
    </row>
    <row r="694" spans="2:8" x14ac:dyDescent="0.25">
      <c r="B694" s="44">
        <v>44845</v>
      </c>
      <c r="C694" s="46">
        <v>-2.0582524271844701E-2</v>
      </c>
      <c r="D694" s="47">
        <f t="shared" si="50"/>
        <v>-2.088106842243459E-2</v>
      </c>
      <c r="E694" s="48">
        <f t="shared" si="51"/>
        <v>4.3601901846239497E-4</v>
      </c>
      <c r="F694" s="48">
        <f t="shared" si="53"/>
        <v>1.9262763540012773E-4</v>
      </c>
      <c r="G694" s="48">
        <f t="shared" si="54"/>
        <v>2.9329265049888198E-4</v>
      </c>
      <c r="H694" s="48">
        <f t="shared" si="52"/>
        <v>2.4049139591286579</v>
      </c>
    </row>
    <row r="695" spans="2:8" x14ac:dyDescent="0.25">
      <c r="B695" s="44">
        <v>44844</v>
      </c>
      <c r="C695" s="46">
        <v>-2.0912547528517102E-2</v>
      </c>
      <c r="D695" s="47">
        <f t="shared" si="50"/>
        <v>-2.1211091679106991E-2</v>
      </c>
      <c r="E695" s="48">
        <f t="shared" si="51"/>
        <v>4.4991041021948184E-4</v>
      </c>
      <c r="F695" s="48">
        <f t="shared" si="53"/>
        <v>4.3601901846239497E-4</v>
      </c>
      <c r="G695" s="48">
        <f t="shared" si="54"/>
        <v>3.0379229042598404E-4</v>
      </c>
      <c r="H695" s="48">
        <f t="shared" si="52"/>
        <v>2.3901544683477063</v>
      </c>
    </row>
    <row r="696" spans="2:8" x14ac:dyDescent="0.25">
      <c r="B696" s="44">
        <v>44841</v>
      </c>
      <c r="C696" s="46">
        <v>2.5941096157597002E-2</v>
      </c>
      <c r="D696" s="47">
        <f t="shared" si="50"/>
        <v>2.5642552007007113E-2</v>
      </c>
      <c r="E696" s="48">
        <f t="shared" si="51"/>
        <v>6.5754047343206446E-4</v>
      </c>
      <c r="F696" s="48">
        <f t="shared" si="53"/>
        <v>4.4991041021948184E-4</v>
      </c>
      <c r="G696" s="48">
        <f t="shared" si="54"/>
        <v>3.1301626832277269E-4</v>
      </c>
      <c r="H696" s="48">
        <f t="shared" si="52"/>
        <v>2.0653596119582627</v>
      </c>
    </row>
    <row r="697" spans="2:8" x14ac:dyDescent="0.25">
      <c r="B697" s="44">
        <v>44840</v>
      </c>
      <c r="C697" s="46">
        <v>-1.15673799884325E-2</v>
      </c>
      <c r="D697" s="47">
        <f t="shared" si="50"/>
        <v>-1.1865924139022389E-2</v>
      </c>
      <c r="E697" s="48">
        <f t="shared" si="51"/>
        <v>1.4080015567303423E-4</v>
      </c>
      <c r="F697" s="48">
        <f t="shared" si="53"/>
        <v>6.5754047343206446E-4</v>
      </c>
      <c r="G697" s="48">
        <f t="shared" si="54"/>
        <v>3.4681532261935787E-4</v>
      </c>
      <c r="H697" s="48">
        <f t="shared" si="52"/>
        <v>2.8614304300230025</v>
      </c>
    </row>
    <row r="698" spans="2:8" x14ac:dyDescent="0.25">
      <c r="B698" s="44">
        <v>44839</v>
      </c>
      <c r="C698" s="46">
        <v>1.09140518417462E-2</v>
      </c>
      <c r="D698" s="47">
        <f t="shared" si="50"/>
        <v>1.0615507691156311E-2</v>
      </c>
      <c r="E698" s="48">
        <f t="shared" si="51"/>
        <v>1.1268900354099878E-4</v>
      </c>
      <c r="F698" s="48">
        <f t="shared" si="53"/>
        <v>1.4080015567303423E-4</v>
      </c>
      <c r="G698" s="48">
        <f t="shared" si="54"/>
        <v>3.0268436335216244E-4</v>
      </c>
      <c r="H698" s="48">
        <f t="shared" si="52"/>
        <v>2.9463221029215756</v>
      </c>
    </row>
    <row r="699" spans="2:8" x14ac:dyDescent="0.25">
      <c r="B699" s="44">
        <v>44838</v>
      </c>
      <c r="C699" s="46">
        <v>3.1149517684887499E-2</v>
      </c>
      <c r="D699" s="47">
        <f t="shared" si="50"/>
        <v>3.085097353429761E-2</v>
      </c>
      <c r="E699" s="48">
        <f t="shared" si="51"/>
        <v>9.5178256801393155E-4</v>
      </c>
      <c r="F699" s="48">
        <f t="shared" si="53"/>
        <v>1.1268900354099878E-4</v>
      </c>
      <c r="G699" s="48">
        <f t="shared" si="54"/>
        <v>2.6789594097101284E-4</v>
      </c>
      <c r="H699" s="48">
        <f t="shared" si="52"/>
        <v>1.4171139450335435</v>
      </c>
    </row>
    <row r="700" spans="2:8" x14ac:dyDescent="0.25">
      <c r="B700" s="44">
        <v>44837</v>
      </c>
      <c r="C700" s="46">
        <v>3.0761263593992699E-2</v>
      </c>
      <c r="D700" s="47">
        <f t="shared" si="50"/>
        <v>3.046271944340281E-2</v>
      </c>
      <c r="E700" s="48">
        <f t="shared" si="51"/>
        <v>9.2797727588747158E-4</v>
      </c>
      <c r="F700" s="48">
        <f t="shared" si="53"/>
        <v>9.5178256801393155E-4</v>
      </c>
      <c r="G700" s="48">
        <f t="shared" si="54"/>
        <v>3.5371464216241686E-4</v>
      </c>
      <c r="H700" s="48">
        <f t="shared" si="52"/>
        <v>1.7428117287042713</v>
      </c>
    </row>
    <row r="701" spans="2:8" x14ac:dyDescent="0.25">
      <c r="B701" s="44">
        <v>44834</v>
      </c>
      <c r="C701" s="46">
        <v>2.0505232005073398E-2</v>
      </c>
      <c r="D701" s="47">
        <f t="shared" si="50"/>
        <v>2.0206687854483509E-2</v>
      </c>
      <c r="E701" s="48">
        <f t="shared" si="51"/>
        <v>4.0831023404853137E-4</v>
      </c>
      <c r="F701" s="48">
        <f t="shared" si="53"/>
        <v>9.2797727588747158E-4</v>
      </c>
      <c r="G701" s="48">
        <f t="shared" si="54"/>
        <v>4.1104765937577913E-4</v>
      </c>
      <c r="H701" s="48">
        <f t="shared" si="52"/>
        <v>2.4827919771190379</v>
      </c>
    </row>
    <row r="702" spans="2:8" x14ac:dyDescent="0.25">
      <c r="B702" s="44">
        <v>44833</v>
      </c>
      <c r="C702" s="46">
        <v>3.0746395250212701E-3</v>
      </c>
      <c r="D702" s="47">
        <f t="shared" si="50"/>
        <v>2.7760953744313819E-3</v>
      </c>
      <c r="E702" s="48">
        <f t="shared" si="51"/>
        <v>7.7067055279393143E-6</v>
      </c>
      <c r="F702" s="48">
        <f t="shared" si="53"/>
        <v>4.0831023404853137E-4</v>
      </c>
      <c r="G702" s="48">
        <f t="shared" si="54"/>
        <v>3.8311259554130769E-4</v>
      </c>
      <c r="H702" s="48">
        <f t="shared" si="52"/>
        <v>3.0045942648342749</v>
      </c>
    </row>
    <row r="703" spans="2:8" x14ac:dyDescent="0.25">
      <c r="B703" s="44">
        <v>44832</v>
      </c>
      <c r="C703" s="46">
        <v>-1.43170655240882E-2</v>
      </c>
      <c r="D703" s="47">
        <f t="shared" si="50"/>
        <v>-1.4615609674678089E-2</v>
      </c>
      <c r="E703" s="48">
        <f t="shared" si="51"/>
        <v>2.1361604616254375E-4</v>
      </c>
      <c r="F703" s="48">
        <f t="shared" si="53"/>
        <v>7.7067055279393143E-6</v>
      </c>
      <c r="G703" s="48">
        <f t="shared" si="54"/>
        <v>3.1075753079061073E-4</v>
      </c>
      <c r="H703" s="48">
        <f t="shared" si="52"/>
        <v>2.775608140574874</v>
      </c>
    </row>
    <row r="704" spans="2:8" x14ac:dyDescent="0.25">
      <c r="B704" s="44">
        <v>44831</v>
      </c>
      <c r="C704" s="46">
        <v>1.7437533227006901E-2</v>
      </c>
      <c r="D704" s="47">
        <f t="shared" si="50"/>
        <v>1.7138989076417012E-2</v>
      </c>
      <c r="E704" s="48">
        <f t="shared" si="51"/>
        <v>2.9374494656154168E-4</v>
      </c>
      <c r="F704" s="48">
        <f t="shared" si="53"/>
        <v>2.1361604616254375E-4</v>
      </c>
      <c r="G704" s="48">
        <f t="shared" si="54"/>
        <v>2.8685429255929441E-4</v>
      </c>
      <c r="H704" s="48">
        <f t="shared" si="52"/>
        <v>2.6473188266349847</v>
      </c>
    </row>
    <row r="705" spans="2:8" x14ac:dyDescent="0.25">
      <c r="B705" s="44">
        <v>44830</v>
      </c>
      <c r="C705" s="46">
        <v>1.10728875510643E-2</v>
      </c>
      <c r="D705" s="47">
        <f t="shared" si="50"/>
        <v>1.0774343400474411E-2</v>
      </c>
      <c r="E705" s="48">
        <f t="shared" si="51"/>
        <v>1.1608647571134649E-4</v>
      </c>
      <c r="F705" s="48">
        <f t="shared" si="53"/>
        <v>2.9374494656154168E-4</v>
      </c>
      <c r="G705" s="48">
        <f t="shared" si="54"/>
        <v>2.8054919732511745E-4</v>
      </c>
      <c r="H705" s="48">
        <f t="shared" si="52"/>
        <v>2.9635507180411196</v>
      </c>
    </row>
    <row r="706" spans="2:8" x14ac:dyDescent="0.25">
      <c r="B706" s="44">
        <v>44827</v>
      </c>
      <c r="C706" s="46">
        <v>-4.9166922212000398E-2</v>
      </c>
      <c r="D706" s="47">
        <f t="shared" si="50"/>
        <v>-4.9465466362590284E-2</v>
      </c>
      <c r="E706" s="48">
        <f t="shared" si="51"/>
        <v>2.4468323624685507E-3</v>
      </c>
      <c r="F706" s="48">
        <f t="shared" si="53"/>
        <v>1.1608647571134649E-4</v>
      </c>
      <c r="G706" s="48">
        <f t="shared" si="54"/>
        <v>2.5274745636536157E-4</v>
      </c>
      <c r="H706" s="48">
        <f t="shared" si="52"/>
        <v>-1.6178474687107363</v>
      </c>
    </row>
    <row r="707" spans="2:8" x14ac:dyDescent="0.25">
      <c r="B707" s="44">
        <v>44826</v>
      </c>
      <c r="C707" s="46">
        <v>-2.0439448134896299E-4</v>
      </c>
      <c r="D707" s="47">
        <f t="shared" si="50"/>
        <v>-5.0293863193885137E-4</v>
      </c>
      <c r="E707" s="48">
        <f t="shared" si="51"/>
        <v>2.5294726749652339E-7</v>
      </c>
      <c r="F707" s="48">
        <f t="shared" si="53"/>
        <v>2.4468323624685507E-3</v>
      </c>
      <c r="G707" s="48">
        <f t="shared" si="54"/>
        <v>5.3961931666559812E-4</v>
      </c>
      <c r="H707" s="48">
        <f t="shared" si="52"/>
        <v>2.8431504092105153</v>
      </c>
    </row>
    <row r="708" spans="2:8" x14ac:dyDescent="0.25">
      <c r="B708" s="44">
        <v>44825</v>
      </c>
      <c r="C708" s="46">
        <v>1.1254348270922801E-3</v>
      </c>
      <c r="D708" s="47">
        <f t="shared" si="50"/>
        <v>8.268906765023917E-4</v>
      </c>
      <c r="E708" s="48">
        <f t="shared" si="51"/>
        <v>6.8374819088658294E-7</v>
      </c>
      <c r="F708" s="48">
        <f t="shared" si="53"/>
        <v>2.5294726749652339E-7</v>
      </c>
      <c r="G708" s="48">
        <f t="shared" si="54"/>
        <v>4.2004337384845197E-4</v>
      </c>
      <c r="H708" s="48">
        <f t="shared" si="52"/>
        <v>2.9678238553819165</v>
      </c>
    </row>
    <row r="709" spans="2:8" x14ac:dyDescent="0.25">
      <c r="B709" s="44">
        <v>44824</v>
      </c>
      <c r="C709" s="46">
        <v>-8.7221095334685493E-3</v>
      </c>
      <c r="D709" s="47">
        <f t="shared" si="50"/>
        <v>-9.0206536840584384E-3</v>
      </c>
      <c r="E709" s="48">
        <f t="shared" si="51"/>
        <v>8.1372192887717076E-5</v>
      </c>
      <c r="F709" s="48">
        <f t="shared" si="53"/>
        <v>6.8374819088658294E-7</v>
      </c>
      <c r="G709" s="48">
        <f t="shared" si="54"/>
        <v>3.358534794712581E-4</v>
      </c>
      <c r="H709" s="48">
        <f t="shared" si="52"/>
        <v>2.9593368501712054</v>
      </c>
    </row>
    <row r="710" spans="2:8" x14ac:dyDescent="0.25">
      <c r="B710" s="44">
        <v>44823</v>
      </c>
      <c r="C710" s="46">
        <v>-9.5429432446007302E-3</v>
      </c>
      <c r="D710" s="47">
        <f t="shared" si="50"/>
        <v>-9.8414873951906193E-3</v>
      </c>
      <c r="E710" s="48">
        <f t="shared" si="51"/>
        <v>9.6854874149695844E-5</v>
      </c>
      <c r="F710" s="48">
        <f t="shared" si="53"/>
        <v>8.1372192887717076E-5</v>
      </c>
      <c r="G710" s="48">
        <f t="shared" si="54"/>
        <v>2.8714734154613623E-4</v>
      </c>
      <c r="H710" s="48">
        <f t="shared" si="52"/>
        <v>2.9901688791087011</v>
      </c>
    </row>
    <row r="711" spans="2:8" x14ac:dyDescent="0.25">
      <c r="B711" s="44">
        <v>44820</v>
      </c>
      <c r="C711" s="46">
        <v>-5.0969418348991097E-3</v>
      </c>
      <c r="D711" s="47">
        <f t="shared" si="50"/>
        <v>-5.3954859854889979E-3</v>
      </c>
      <c r="E711" s="48">
        <f t="shared" si="51"/>
        <v>2.9111269019608181E-5</v>
      </c>
      <c r="F711" s="48">
        <f t="shared" si="53"/>
        <v>9.6854874149695844E-5</v>
      </c>
      <c r="G711" s="48">
        <f t="shared" si="54"/>
        <v>2.5486746288922823E-4</v>
      </c>
      <c r="H711" s="48">
        <f t="shared" si="52"/>
        <v>3.1613343143703223</v>
      </c>
    </row>
    <row r="712" spans="2:8" x14ac:dyDescent="0.25">
      <c r="B712" s="44">
        <v>44819</v>
      </c>
      <c r="C712" s="46">
        <v>-2.39953179867342E-2</v>
      </c>
      <c r="D712" s="47">
        <f t="shared" si="50"/>
        <v>-2.4293862137324089E-2</v>
      </c>
      <c r="E712" s="48">
        <f t="shared" si="51"/>
        <v>5.9019173754730893E-4</v>
      </c>
      <c r="F712" s="48">
        <f t="shared" si="53"/>
        <v>2.9111269019608181E-5</v>
      </c>
      <c r="G712" s="48">
        <f t="shared" si="54"/>
        <v>2.2321755569476641E-4</v>
      </c>
      <c r="H712" s="48">
        <f t="shared" si="52"/>
        <v>1.9627331794951719</v>
      </c>
    </row>
    <row r="713" spans="2:8" x14ac:dyDescent="0.25">
      <c r="B713" s="44">
        <v>44818</v>
      </c>
      <c r="C713" s="46">
        <v>2.4790083966413301E-2</v>
      </c>
      <c r="D713" s="47">
        <f t="shared" si="50"/>
        <v>2.4491539815823412E-2</v>
      </c>
      <c r="E713" s="48">
        <f t="shared" si="51"/>
        <v>5.998355225500635E-4</v>
      </c>
      <c r="F713" s="48">
        <f t="shared" si="53"/>
        <v>5.9019173754730893E-4</v>
      </c>
      <c r="G713" s="48">
        <f t="shared" si="54"/>
        <v>2.7469277343800433E-4</v>
      </c>
      <c r="H713" s="48">
        <f t="shared" si="52"/>
        <v>2.0891602833281033</v>
      </c>
    </row>
    <row r="714" spans="2:8" x14ac:dyDescent="0.25">
      <c r="B714" s="44">
        <v>44817</v>
      </c>
      <c r="C714" s="46">
        <v>-1.1462450592885301E-2</v>
      </c>
      <c r="D714" s="47">
        <f t="shared" si="50"/>
        <v>-1.176099474347519E-2</v>
      </c>
      <c r="E714" s="48">
        <f t="shared" si="51"/>
        <v>1.3832099735605104E-4</v>
      </c>
      <c r="F714" s="48">
        <f t="shared" si="53"/>
        <v>5.998355225500635E-4</v>
      </c>
      <c r="G714" s="48">
        <f t="shared" si="54"/>
        <v>3.1222735861165019E-4</v>
      </c>
      <c r="H714" s="48">
        <f t="shared" si="52"/>
        <v>2.8954440778526558</v>
      </c>
    </row>
    <row r="715" spans="2:8" x14ac:dyDescent="0.25">
      <c r="B715" s="44">
        <v>44816</v>
      </c>
      <c r="C715" s="46">
        <v>1.5350657168656599E-2</v>
      </c>
      <c r="D715" s="47">
        <f t="shared" si="50"/>
        <v>1.505211301806671E-2</v>
      </c>
      <c r="E715" s="48">
        <f t="shared" si="51"/>
        <v>2.2656610630865333E-4</v>
      </c>
      <c r="F715" s="48">
        <f t="shared" si="53"/>
        <v>1.3832099735605104E-4</v>
      </c>
      <c r="G715" s="48">
        <f t="shared" si="54"/>
        <v>2.7798963997888995E-4</v>
      </c>
      <c r="H715" s="48">
        <f t="shared" si="52"/>
        <v>2.7675166391457049</v>
      </c>
    </row>
    <row r="716" spans="2:8" x14ac:dyDescent="0.25">
      <c r="B716" s="44">
        <v>44813</v>
      </c>
      <c r="C716" s="46">
        <v>1.2906504065040601E-2</v>
      </c>
      <c r="D716" s="47">
        <f t="shared" si="50"/>
        <v>1.2607959914450712E-2</v>
      </c>
      <c r="E716" s="48">
        <f t="shared" si="51"/>
        <v>1.5896065320439599E-4</v>
      </c>
      <c r="F716" s="48">
        <f t="shared" si="53"/>
        <v>2.2656610630865333E-4</v>
      </c>
      <c r="G716" s="48">
        <f t="shared" si="54"/>
        <v>2.6547061057231099E-4</v>
      </c>
      <c r="H716" s="48">
        <f t="shared" si="52"/>
        <v>2.8986706056799503</v>
      </c>
    </row>
    <row r="717" spans="2:8" x14ac:dyDescent="0.25">
      <c r="B717" s="44">
        <v>44812</v>
      </c>
      <c r="C717" s="46">
        <v>-1.19489908625364E-2</v>
      </c>
      <c r="D717" s="47">
        <f t="shared" si="50"/>
        <v>-1.2247535013126289E-2</v>
      </c>
      <c r="E717" s="48">
        <f t="shared" si="51"/>
        <v>1.5000211389775436E-4</v>
      </c>
      <c r="F717" s="48">
        <f t="shared" si="53"/>
        <v>1.5896065320439599E-4</v>
      </c>
      <c r="G717" s="48">
        <f t="shared" si="54"/>
        <v>2.4776126034859456E-4</v>
      </c>
      <c r="H717" s="48">
        <f t="shared" si="52"/>
        <v>2.9298689061210035</v>
      </c>
    </row>
    <row r="718" spans="2:8" x14ac:dyDescent="0.25">
      <c r="B718" s="44">
        <v>44811</v>
      </c>
      <c r="C718" s="46">
        <v>-3.7033455811255098E-2</v>
      </c>
      <c r="D718" s="47">
        <f t="shared" si="50"/>
        <v>-3.7331999961844983E-2</v>
      </c>
      <c r="E718" s="48">
        <f t="shared" si="51"/>
        <v>1.3936782211511939E-3</v>
      </c>
      <c r="F718" s="48">
        <f t="shared" si="53"/>
        <v>1.5000211389775436E-4</v>
      </c>
      <c r="G718" s="48">
        <f t="shared" si="54"/>
        <v>2.3410632162908869E-4</v>
      </c>
      <c r="H718" s="48">
        <f t="shared" si="52"/>
        <v>0.28433660195484339</v>
      </c>
    </row>
    <row r="719" spans="2:8" x14ac:dyDescent="0.25">
      <c r="B719" s="44">
        <v>44810</v>
      </c>
      <c r="C719" s="46">
        <v>-2.76419706656638E-2</v>
      </c>
      <c r="D719" s="47">
        <f t="shared" si="50"/>
        <v>-2.7940514816253689E-2</v>
      </c>
      <c r="E719" s="48">
        <f t="shared" si="51"/>
        <v>7.8067236819729193E-4</v>
      </c>
      <c r="F719" s="48">
        <f t="shared" si="53"/>
        <v>1.3936782211511939E-3</v>
      </c>
      <c r="G719" s="48">
        <f t="shared" si="54"/>
        <v>3.8801125652150478E-4</v>
      </c>
      <c r="H719" s="48">
        <f t="shared" si="52"/>
        <v>2.0023076628003218</v>
      </c>
    </row>
    <row r="720" spans="2:8" x14ac:dyDescent="0.25">
      <c r="B720" s="44">
        <v>44809</v>
      </c>
      <c r="C720" s="46">
        <v>3.1419705197827698E-2</v>
      </c>
      <c r="D720" s="47">
        <f t="shared" ref="D720:D783" si="55">C720-$C$6</f>
        <v>3.1121161047237809E-2</v>
      </c>
      <c r="E720" s="48">
        <f t="shared" si="51"/>
        <v>9.6852666492811186E-4</v>
      </c>
      <c r="F720" s="48">
        <f t="shared" si="53"/>
        <v>7.8067236819729193E-4</v>
      </c>
      <c r="G720" s="48">
        <f t="shared" si="54"/>
        <v>4.1584267302273502E-4</v>
      </c>
      <c r="H720" s="48">
        <f t="shared" si="52"/>
        <v>1.8091282818422918</v>
      </c>
    </row>
    <row r="721" spans="2:8" x14ac:dyDescent="0.25">
      <c r="B721" s="44">
        <v>44806</v>
      </c>
      <c r="C721" s="46">
        <v>2.68870742879905E-2</v>
      </c>
      <c r="D721" s="47">
        <f t="shared" si="55"/>
        <v>2.6588530137400611E-2</v>
      </c>
      <c r="E721" s="48">
        <f t="shared" ref="E721:E784" si="56">D721^2</f>
        <v>7.0694993486746058E-4</v>
      </c>
      <c r="F721" s="48">
        <f t="shared" si="53"/>
        <v>9.6852666492811186E-4</v>
      </c>
      <c r="G721" s="48">
        <f t="shared" si="54"/>
        <v>4.6015126287177828E-4</v>
      </c>
      <c r="H721" s="48">
        <f t="shared" ref="H721:H784" si="57">LN(1/SQRT(2*PI()*G721)*EXP(-E721/(2*G721)))</f>
        <v>2.1548678691899705</v>
      </c>
    </row>
    <row r="722" spans="2:8" x14ac:dyDescent="0.25">
      <c r="B722" s="44">
        <v>44805</v>
      </c>
      <c r="C722" s="46">
        <v>-9.4693233379364097E-3</v>
      </c>
      <c r="D722" s="47">
        <f t="shared" si="55"/>
        <v>-9.7678674885262988E-3</v>
      </c>
      <c r="E722" s="48">
        <f t="shared" si="56"/>
        <v>9.541123527340907E-5</v>
      </c>
      <c r="F722" s="48">
        <f t="shared" ref="F722:F785" si="58">E721</f>
        <v>7.0694993486746058E-4</v>
      </c>
      <c r="G722" s="48">
        <f t="shared" ref="G722:G785" si="59">$C$7+$C$8*F722+$C$9*G721</f>
        <v>4.5697506194551207E-4</v>
      </c>
      <c r="H722" s="48">
        <f t="shared" si="57"/>
        <v>2.8221079788612302</v>
      </c>
    </row>
    <row r="723" spans="2:8" x14ac:dyDescent="0.25">
      <c r="B723" s="44">
        <v>44804</v>
      </c>
      <c r="C723" s="46">
        <v>-3.3187106618348297E-2</v>
      </c>
      <c r="D723" s="47">
        <f t="shared" si="55"/>
        <v>-3.3485650768938183E-2</v>
      </c>
      <c r="E723" s="48">
        <f t="shared" si="56"/>
        <v>1.1212888074192903E-3</v>
      </c>
      <c r="F723" s="48">
        <f t="shared" si="58"/>
        <v>9.541123527340907E-5</v>
      </c>
      <c r="G723" s="48">
        <f t="shared" si="59"/>
        <v>3.7432878277368783E-4</v>
      </c>
      <c r="H723" s="48">
        <f t="shared" si="57"/>
        <v>1.5285169373977452</v>
      </c>
    </row>
    <row r="724" spans="2:8" x14ac:dyDescent="0.25">
      <c r="B724" s="44">
        <v>44803</v>
      </c>
      <c r="C724" s="46">
        <v>-3.6213235294117602E-2</v>
      </c>
      <c r="D724" s="47">
        <f t="shared" si="55"/>
        <v>-3.6511779444707487E-2</v>
      </c>
      <c r="E724" s="48">
        <f t="shared" si="56"/>
        <v>1.3331100382189642E-3</v>
      </c>
      <c r="F724" s="48">
        <f t="shared" si="58"/>
        <v>1.1212888074192903E-3</v>
      </c>
      <c r="G724" s="48">
        <f t="shared" si="59"/>
        <v>4.5098890681138362E-4</v>
      </c>
      <c r="H724" s="48">
        <f t="shared" si="57"/>
        <v>1.4551099762084865</v>
      </c>
    </row>
    <row r="725" spans="2:8" x14ac:dyDescent="0.25">
      <c r="B725" s="44">
        <v>44802</v>
      </c>
      <c r="C725" s="46">
        <v>8.1541882876204203E-3</v>
      </c>
      <c r="D725" s="47">
        <f t="shared" si="55"/>
        <v>7.8556441370305312E-3</v>
      </c>
      <c r="E725" s="48">
        <f t="shared" si="56"/>
        <v>6.1711144807662164E-5</v>
      </c>
      <c r="F725" s="48">
        <f t="shared" si="58"/>
        <v>1.3331100382189642E-3</v>
      </c>
      <c r="G725" s="48">
        <f t="shared" si="59"/>
        <v>5.3285078558564316E-4</v>
      </c>
      <c r="H725" s="48">
        <f t="shared" si="57"/>
        <v>2.7917894384796829</v>
      </c>
    </row>
    <row r="726" spans="2:8" x14ac:dyDescent="0.25">
      <c r="B726" s="44">
        <v>44799</v>
      </c>
      <c r="C726" s="46">
        <v>-1.4803849000739899E-3</v>
      </c>
      <c r="D726" s="47">
        <f t="shared" si="55"/>
        <v>-1.7789290506638783E-3</v>
      </c>
      <c r="E726" s="48">
        <f t="shared" si="56"/>
        <v>3.1645885672958875E-6</v>
      </c>
      <c r="F726" s="48">
        <f t="shared" si="58"/>
        <v>6.1711144807662164E-5</v>
      </c>
      <c r="G726" s="48">
        <f t="shared" si="59"/>
        <v>4.2335550964831947E-4</v>
      </c>
      <c r="H726" s="48">
        <f t="shared" si="57"/>
        <v>2.9609731013302714</v>
      </c>
    </row>
    <row r="727" spans="2:8" x14ac:dyDescent="0.25">
      <c r="B727" s="44">
        <v>44798</v>
      </c>
      <c r="C727" s="46">
        <v>7.4571215510812602E-3</v>
      </c>
      <c r="D727" s="47">
        <f t="shared" si="55"/>
        <v>7.158577400491372E-3</v>
      </c>
      <c r="E727" s="48">
        <f t="shared" si="56"/>
        <v>5.1245230398825806E-5</v>
      </c>
      <c r="F727" s="48">
        <f t="shared" si="58"/>
        <v>3.1645885672958875E-6</v>
      </c>
      <c r="G727" s="48">
        <f t="shared" si="59"/>
        <v>3.3851322025356937E-4</v>
      </c>
      <c r="H727" s="48">
        <f t="shared" si="57"/>
        <v>3.0008435488341938</v>
      </c>
    </row>
    <row r="728" spans="2:8" x14ac:dyDescent="0.25">
      <c r="B728" s="44">
        <v>44797</v>
      </c>
      <c r="C728" s="46">
        <v>-2.0452885317750101E-2</v>
      </c>
      <c r="D728" s="47">
        <f t="shared" si="55"/>
        <v>-2.075142946833999E-2</v>
      </c>
      <c r="E728" s="48">
        <f t="shared" si="56"/>
        <v>4.306218249794893E-4</v>
      </c>
      <c r="F728" s="48">
        <f t="shared" si="58"/>
        <v>5.1245230398825806E-5</v>
      </c>
      <c r="G728" s="48">
        <f t="shared" si="59"/>
        <v>2.8505998614430911E-4</v>
      </c>
      <c r="H728" s="48">
        <f t="shared" si="57"/>
        <v>2.4071490195138199</v>
      </c>
    </row>
    <row r="729" spans="2:8" x14ac:dyDescent="0.25">
      <c r="B729" s="44">
        <v>44796</v>
      </c>
      <c r="C729" s="46">
        <v>3.2428355957767697E-2</v>
      </c>
      <c r="D729" s="47">
        <f t="shared" si="55"/>
        <v>3.2129811807177812E-2</v>
      </c>
      <c r="E729" s="48">
        <f t="shared" si="56"/>
        <v>1.0323248067646627E-3</v>
      </c>
      <c r="F729" s="48">
        <f t="shared" si="58"/>
        <v>4.306218249794893E-4</v>
      </c>
      <c r="G729" s="48">
        <f t="shared" si="59"/>
        <v>2.9728236142145174E-4</v>
      </c>
      <c r="H729" s="48">
        <f t="shared" si="57"/>
        <v>1.4052056884993087</v>
      </c>
    </row>
    <row r="730" spans="2:8" x14ac:dyDescent="0.25">
      <c r="B730" s="44">
        <v>44795</v>
      </c>
      <c r="C730" s="46">
        <v>6.6426266843803696E-3</v>
      </c>
      <c r="D730" s="47">
        <f t="shared" si="55"/>
        <v>6.3440825337904815E-3</v>
      </c>
      <c r="E730" s="48">
        <f t="shared" si="56"/>
        <v>4.0247383195545454E-5</v>
      </c>
      <c r="F730" s="48">
        <f t="shared" si="58"/>
        <v>1.0323248067646627E-3</v>
      </c>
      <c r="G730" s="48">
        <f t="shared" si="59"/>
        <v>3.8500881556532393E-4</v>
      </c>
      <c r="H730" s="48">
        <f t="shared" si="57"/>
        <v>2.9599154979664566</v>
      </c>
    </row>
    <row r="731" spans="2:8" x14ac:dyDescent="0.25">
      <c r="B731" s="44">
        <v>44792</v>
      </c>
      <c r="C731" s="46">
        <v>-2.0833333333333199E-3</v>
      </c>
      <c r="D731" s="47">
        <f t="shared" si="55"/>
        <v>-2.3818774839232081E-3</v>
      </c>
      <c r="E731" s="48">
        <f t="shared" si="56"/>
        <v>5.6733403484203526E-6</v>
      </c>
      <c r="F731" s="48">
        <f t="shared" si="58"/>
        <v>4.0247383195545454E-5</v>
      </c>
      <c r="G731" s="48">
        <f t="shared" si="59"/>
        <v>3.1637213069065354E-4</v>
      </c>
      <c r="H731" s="48">
        <f t="shared" si="57"/>
        <v>3.1013909255902945</v>
      </c>
    </row>
    <row r="732" spans="2:8" x14ac:dyDescent="0.25">
      <c r="B732" s="44">
        <v>44791</v>
      </c>
      <c r="C732" s="46">
        <v>2.4447031431897501E-2</v>
      </c>
      <c r="D732" s="47">
        <f t="shared" si="55"/>
        <v>2.4148487281307612E-2</v>
      </c>
      <c r="E732" s="48">
        <f t="shared" si="56"/>
        <v>5.8314943797547548E-4</v>
      </c>
      <c r="F732" s="48">
        <f t="shared" si="58"/>
        <v>5.6733403484203526E-6</v>
      </c>
      <c r="G732" s="48">
        <f t="shared" si="59"/>
        <v>2.6346856438646963E-4</v>
      </c>
      <c r="H732" s="48">
        <f t="shared" si="57"/>
        <v>2.0951722654757514</v>
      </c>
    </row>
    <row r="733" spans="2:8" x14ac:dyDescent="0.25">
      <c r="B733" s="44">
        <v>44790</v>
      </c>
      <c r="C733" s="46">
        <v>7.7669902912619695E-4</v>
      </c>
      <c r="D733" s="47">
        <f t="shared" si="55"/>
        <v>4.7815487853630854E-4</v>
      </c>
      <c r="E733" s="48">
        <f t="shared" si="56"/>
        <v>2.2863208786807198E-7</v>
      </c>
      <c r="F733" s="48">
        <f t="shared" si="58"/>
        <v>5.8314943797547548E-4</v>
      </c>
      <c r="G733" s="48">
        <f t="shared" si="59"/>
        <v>3.0212542799605373E-4</v>
      </c>
      <c r="H733" s="48">
        <f t="shared" si="57"/>
        <v>3.1330172451572675</v>
      </c>
    </row>
    <row r="734" spans="2:8" x14ac:dyDescent="0.25">
      <c r="B734" s="44">
        <v>44789</v>
      </c>
      <c r="C734" s="46">
        <v>1.55787813054624E-2</v>
      </c>
      <c r="D734" s="47">
        <f t="shared" si="55"/>
        <v>1.5280237154872511E-2</v>
      </c>
      <c r="E734" s="48">
        <f t="shared" si="56"/>
        <v>2.3348564750914636E-4</v>
      </c>
      <c r="F734" s="48">
        <f t="shared" si="58"/>
        <v>2.2863208786807198E-7</v>
      </c>
      <c r="G734" s="48">
        <f t="shared" si="59"/>
        <v>2.5271523196833791E-4</v>
      </c>
      <c r="H734" s="48">
        <f t="shared" si="57"/>
        <v>2.7607310555973128</v>
      </c>
    </row>
    <row r="735" spans="2:8" x14ac:dyDescent="0.25">
      <c r="B735" s="44">
        <v>44788</v>
      </c>
      <c r="C735" s="46">
        <v>-2.3493163874446402E-2</v>
      </c>
      <c r="D735" s="47">
        <f t="shared" si="55"/>
        <v>-2.3791708025036291E-2</v>
      </c>
      <c r="E735" s="48">
        <f t="shared" si="56"/>
        <v>5.660453707485762E-4</v>
      </c>
      <c r="F735" s="48">
        <f t="shared" si="58"/>
        <v>2.3348564750914636E-4</v>
      </c>
      <c r="G735" s="48">
        <f t="shared" si="59"/>
        <v>2.4857349239572666E-4</v>
      </c>
      <c r="H735" s="48">
        <f t="shared" si="57"/>
        <v>2.0923599161189843</v>
      </c>
    </row>
    <row r="736" spans="2:8" x14ac:dyDescent="0.25">
      <c r="B736" s="44">
        <v>44785</v>
      </c>
      <c r="C736" s="46">
        <v>-1.34615384615385E-3</v>
      </c>
      <c r="D736" s="47">
        <f t="shared" si="55"/>
        <v>-1.6446979967437384E-3</v>
      </c>
      <c r="E736" s="48">
        <f t="shared" si="56"/>
        <v>2.7050315004928663E-6</v>
      </c>
      <c r="F736" s="48">
        <f t="shared" si="58"/>
        <v>5.660453707485762E-4</v>
      </c>
      <c r="G736" s="48">
        <f t="shared" si="59"/>
        <v>2.8938225346053243E-4</v>
      </c>
      <c r="H736" s="48">
        <f t="shared" si="57"/>
        <v>3.1502686971712577</v>
      </c>
    </row>
    <row r="737" spans="2:8" x14ac:dyDescent="0.25">
      <c r="B737" s="44">
        <v>44784</v>
      </c>
      <c r="C737" s="46">
        <v>2.88880094974278E-2</v>
      </c>
      <c r="D737" s="47">
        <f t="shared" si="55"/>
        <v>2.858946534683791E-2</v>
      </c>
      <c r="E737" s="48">
        <f t="shared" si="56"/>
        <v>8.1735752881804578E-4</v>
      </c>
      <c r="F737" s="48">
        <f t="shared" si="58"/>
        <v>2.7050315004928663E-6</v>
      </c>
      <c r="G737" s="48">
        <f t="shared" si="59"/>
        <v>2.4406271285008917E-4</v>
      </c>
      <c r="H737" s="48">
        <f t="shared" si="57"/>
        <v>1.5656215461256278</v>
      </c>
    </row>
    <row r="738" spans="2:8" x14ac:dyDescent="0.25">
      <c r="B738" s="44">
        <v>44783</v>
      </c>
      <c r="C738" s="46">
        <v>-6.0963618485742801E-3</v>
      </c>
      <c r="D738" s="47">
        <f t="shared" si="55"/>
        <v>-6.3949059991641683E-3</v>
      </c>
      <c r="E738" s="48">
        <f t="shared" si="56"/>
        <v>4.0894822738145866E-5</v>
      </c>
      <c r="F738" s="48">
        <f t="shared" si="58"/>
        <v>8.1735752881804578E-4</v>
      </c>
      <c r="G738" s="48">
        <f t="shared" si="59"/>
        <v>3.1924812836648243E-4</v>
      </c>
      <c r="H738" s="48">
        <f t="shared" si="57"/>
        <v>3.0417837804662629</v>
      </c>
    </row>
    <row r="739" spans="2:8" x14ac:dyDescent="0.25">
      <c r="B739" s="44">
        <v>44782</v>
      </c>
      <c r="C739" s="46">
        <v>2.0674427940586101E-2</v>
      </c>
      <c r="D739" s="47">
        <f t="shared" si="55"/>
        <v>2.0375883789996212E-2</v>
      </c>
      <c r="E739" s="48">
        <f t="shared" si="56"/>
        <v>4.1517664022343038E-4</v>
      </c>
      <c r="F739" s="48">
        <f t="shared" si="58"/>
        <v>4.0894822738145866E-5</v>
      </c>
      <c r="G739" s="48">
        <f t="shared" si="59"/>
        <v>2.7012594805688172E-4</v>
      </c>
      <c r="H739" s="48">
        <f t="shared" si="57"/>
        <v>2.4208854329690568</v>
      </c>
    </row>
    <row r="740" spans="2:8" x14ac:dyDescent="0.25">
      <c r="B740" s="44">
        <v>44781</v>
      </c>
      <c r="C740" s="46">
        <v>1.9022294947842099E-2</v>
      </c>
      <c r="D740" s="47">
        <f t="shared" si="55"/>
        <v>1.872375079725221E-2</v>
      </c>
      <c r="E740" s="48">
        <f t="shared" si="56"/>
        <v>3.5057884391760273E-4</v>
      </c>
      <c r="F740" s="48">
        <f t="shared" si="58"/>
        <v>4.1517664022343038E-4</v>
      </c>
      <c r="G740" s="48">
        <f t="shared" si="59"/>
        <v>2.8472985263003326E-4</v>
      </c>
      <c r="H740" s="48">
        <f t="shared" si="57"/>
        <v>2.5474121691037666</v>
      </c>
    </row>
    <row r="741" spans="2:8" x14ac:dyDescent="0.25">
      <c r="B741" s="44">
        <v>44778</v>
      </c>
      <c r="C741" s="46">
        <v>5.1398026315789503E-3</v>
      </c>
      <c r="D741" s="47">
        <f t="shared" si="55"/>
        <v>4.8412584809890621E-3</v>
      </c>
      <c r="E741" s="48">
        <f t="shared" si="56"/>
        <v>2.3437783679748522E-5</v>
      </c>
      <c r="F741" s="48">
        <f t="shared" si="58"/>
        <v>3.5057884391760273E-4</v>
      </c>
      <c r="G741" s="48">
        <f t="shared" si="59"/>
        <v>2.8652527199268091E-4</v>
      </c>
      <c r="H741" s="48">
        <f t="shared" si="57"/>
        <v>3.1190033462734865</v>
      </c>
    </row>
    <row r="742" spans="2:8" x14ac:dyDescent="0.25">
      <c r="B742" s="44">
        <v>44777</v>
      </c>
      <c r="C742" s="46">
        <v>-1.02785486689332E-4</v>
      </c>
      <c r="D742" s="47">
        <f t="shared" si="55"/>
        <v>-4.0132963727922041E-4</v>
      </c>
      <c r="E742" s="48">
        <f t="shared" si="56"/>
        <v>1.6106547775867063E-7</v>
      </c>
      <c r="F742" s="48">
        <f t="shared" si="58"/>
        <v>2.3437783679748522E-5</v>
      </c>
      <c r="G742" s="48">
        <f t="shared" si="59"/>
        <v>2.4477590051406417E-4</v>
      </c>
      <c r="H742" s="48">
        <f t="shared" si="57"/>
        <v>3.2383161896919339</v>
      </c>
    </row>
    <row r="743" spans="2:8" x14ac:dyDescent="0.25">
      <c r="B743" s="44">
        <v>44776</v>
      </c>
      <c r="C743" s="46">
        <v>8.3955223880597205E-3</v>
      </c>
      <c r="D743" s="47">
        <f t="shared" si="55"/>
        <v>8.0969782374698315E-3</v>
      </c>
      <c r="E743" s="48">
        <f t="shared" si="56"/>
        <v>6.5561056578060059E-5</v>
      </c>
      <c r="F743" s="48">
        <f t="shared" si="58"/>
        <v>1.6106547775867063E-7</v>
      </c>
      <c r="G743" s="48">
        <f t="shared" si="59"/>
        <v>2.123010702534928E-4</v>
      </c>
      <c r="H743" s="48">
        <f t="shared" si="57"/>
        <v>3.1554081857232741</v>
      </c>
    </row>
    <row r="744" spans="2:8" x14ac:dyDescent="0.25">
      <c r="B744" s="44">
        <v>44775</v>
      </c>
      <c r="C744" s="46">
        <v>-1.45045965270685E-2</v>
      </c>
      <c r="D744" s="47">
        <f t="shared" si="55"/>
        <v>-1.4803140677658389E-2</v>
      </c>
      <c r="E744" s="48">
        <f t="shared" si="56"/>
        <v>2.1913297392254447E-4</v>
      </c>
      <c r="F744" s="48">
        <f t="shared" si="58"/>
        <v>6.5561056578060059E-5</v>
      </c>
      <c r="G744" s="48">
        <f t="shared" si="59"/>
        <v>1.9802027065192793E-4</v>
      </c>
      <c r="H744" s="48">
        <f t="shared" si="57"/>
        <v>2.7913225949493969</v>
      </c>
    </row>
    <row r="745" spans="2:8" x14ac:dyDescent="0.25">
      <c r="B745" s="44">
        <v>44774</v>
      </c>
      <c r="C745" s="46">
        <v>-1.6278135048231401E-2</v>
      </c>
      <c r="D745" s="47">
        <f t="shared" si="55"/>
        <v>-1.657667919882129E-2</v>
      </c>
      <c r="E745" s="48">
        <f t="shared" si="56"/>
        <v>2.7478629326063443E-4</v>
      </c>
      <c r="F745" s="48">
        <f t="shared" si="58"/>
        <v>2.1913297392254447E-4</v>
      </c>
      <c r="G745" s="48">
        <f t="shared" si="59"/>
        <v>2.0815130469372295E-4</v>
      </c>
      <c r="H745" s="48">
        <f t="shared" si="57"/>
        <v>2.6596202986206605</v>
      </c>
    </row>
    <row r="746" spans="2:8" x14ac:dyDescent="0.25">
      <c r="B746" s="44">
        <v>44771</v>
      </c>
      <c r="C746" s="46">
        <v>3.4726554377209298E-2</v>
      </c>
      <c r="D746" s="47">
        <f t="shared" si="55"/>
        <v>3.4428010226619413E-2</v>
      </c>
      <c r="E746" s="48">
        <f t="shared" si="56"/>
        <v>1.1852878881642109E-3</v>
      </c>
      <c r="F746" s="48">
        <f t="shared" si="58"/>
        <v>2.7478629326063443E-4</v>
      </c>
      <c r="G746" s="48">
        <f t="shared" si="59"/>
        <v>2.2260667366435306E-4</v>
      </c>
      <c r="H746" s="48">
        <f t="shared" si="57"/>
        <v>0.62382163677131741</v>
      </c>
    </row>
    <row r="747" spans="2:8" x14ac:dyDescent="0.25">
      <c r="B747" s="44">
        <v>44770</v>
      </c>
      <c r="C747" s="46">
        <v>-3.3269675344255602E-2</v>
      </c>
      <c r="D747" s="47">
        <f t="shared" si="55"/>
        <v>-3.3568219494845487E-2</v>
      </c>
      <c r="E747" s="48">
        <f t="shared" si="56"/>
        <v>1.1268253600541247E-3</v>
      </c>
      <c r="F747" s="48">
        <f t="shared" si="58"/>
        <v>1.1852878881642109E-3</v>
      </c>
      <c r="G747" s="48">
        <f t="shared" si="59"/>
        <v>3.5250892755572956E-4</v>
      </c>
      <c r="H747" s="48">
        <f t="shared" si="57"/>
        <v>1.4579854065794902</v>
      </c>
    </row>
    <row r="748" spans="2:8" x14ac:dyDescent="0.25">
      <c r="B748" s="44">
        <v>44769</v>
      </c>
      <c r="C748" s="46">
        <v>1.1077235772357599E-2</v>
      </c>
      <c r="D748" s="47">
        <f t="shared" si="55"/>
        <v>1.077869162176771E-2</v>
      </c>
      <c r="E748" s="48">
        <f t="shared" si="56"/>
        <v>1.1618019307716544E-4</v>
      </c>
      <c r="F748" s="48">
        <f t="shared" si="58"/>
        <v>1.1268253600541247E-3</v>
      </c>
      <c r="G748" s="48">
        <f t="shared" si="59"/>
        <v>4.3634383079305025E-4</v>
      </c>
      <c r="H748" s="48">
        <f t="shared" si="57"/>
        <v>2.8164722977896557</v>
      </c>
    </row>
    <row r="749" spans="2:8" x14ac:dyDescent="0.25">
      <c r="B749" s="44">
        <v>44768</v>
      </c>
      <c r="C749" s="46">
        <v>2.0366598778004401E-3</v>
      </c>
      <c r="D749" s="47">
        <f t="shared" si="55"/>
        <v>1.7381157272105517E-3</v>
      </c>
      <c r="E749" s="48">
        <f t="shared" si="56"/>
        <v>3.0210462811766648E-6</v>
      </c>
      <c r="F749" s="48">
        <f t="shared" si="58"/>
        <v>1.1618019307716544E-4</v>
      </c>
      <c r="G749" s="48">
        <f t="shared" si="59"/>
        <v>3.6252398620604392E-4</v>
      </c>
      <c r="H749" s="48">
        <f t="shared" si="57"/>
        <v>3.0381047406193806</v>
      </c>
    </row>
    <row r="750" spans="2:8" x14ac:dyDescent="0.25">
      <c r="B750" s="44">
        <v>44767</v>
      </c>
      <c r="C750" s="46">
        <v>1.1536876802637E-2</v>
      </c>
      <c r="D750" s="47">
        <f t="shared" si="55"/>
        <v>1.1238332652047111E-2</v>
      </c>
      <c r="E750" s="48">
        <f t="shared" si="56"/>
        <v>1.2630012079806825E-4</v>
      </c>
      <c r="F750" s="48">
        <f t="shared" si="58"/>
        <v>3.0210462811766648E-6</v>
      </c>
      <c r="G750" s="48">
        <f t="shared" si="59"/>
        <v>2.9563584873276737E-4</v>
      </c>
      <c r="H750" s="48">
        <f t="shared" si="57"/>
        <v>2.9306449302752728</v>
      </c>
    </row>
    <row r="751" spans="2:8" x14ac:dyDescent="0.25">
      <c r="B751" s="44">
        <v>44764</v>
      </c>
      <c r="C751" s="46">
        <v>1.36786049911246E-2</v>
      </c>
      <c r="D751" s="47">
        <f t="shared" si="55"/>
        <v>1.338006084053471E-2</v>
      </c>
      <c r="E751" s="48">
        <f t="shared" si="56"/>
        <v>1.7902602809641041E-4</v>
      </c>
      <c r="F751" s="48">
        <f t="shared" si="58"/>
        <v>1.2630012079806825E-4</v>
      </c>
      <c r="G751" s="48">
        <f t="shared" si="59"/>
        <v>2.6471961609248054E-4</v>
      </c>
      <c r="H751" s="48">
        <f t="shared" si="57"/>
        <v>2.8613384076628248</v>
      </c>
    </row>
    <row r="752" spans="2:8" x14ac:dyDescent="0.25">
      <c r="B752" s="44">
        <v>44763</v>
      </c>
      <c r="C752" s="46">
        <v>-2.6727642276422901E-2</v>
      </c>
      <c r="D752" s="47">
        <f t="shared" si="55"/>
        <v>-2.702618642701279E-2</v>
      </c>
      <c r="E752" s="48">
        <f t="shared" si="56"/>
        <v>7.3041475278765033E-4</v>
      </c>
      <c r="F752" s="48">
        <f t="shared" si="58"/>
        <v>1.7902602809641041E-4</v>
      </c>
      <c r="G752" s="48">
        <f t="shared" si="59"/>
        <v>2.4987045848388174E-4</v>
      </c>
      <c r="H752" s="48">
        <f t="shared" si="57"/>
        <v>1.7667585867443956</v>
      </c>
    </row>
    <row r="753" spans="2:8" x14ac:dyDescent="0.25">
      <c r="B753" s="44">
        <v>44762</v>
      </c>
      <c r="C753" s="46">
        <v>2.0366598778004401E-3</v>
      </c>
      <c r="D753" s="47">
        <f t="shared" si="55"/>
        <v>1.7381157272105517E-3</v>
      </c>
      <c r="E753" s="48">
        <f t="shared" si="56"/>
        <v>3.0210462811766648E-6</v>
      </c>
      <c r="F753" s="48">
        <f t="shared" si="58"/>
        <v>7.3041475278765033E-4</v>
      </c>
      <c r="G753" s="48">
        <f t="shared" si="59"/>
        <v>3.1190822279963162E-4</v>
      </c>
      <c r="H753" s="48">
        <f t="shared" si="57"/>
        <v>3.1126194074734186</v>
      </c>
    </row>
    <row r="754" spans="2:8" x14ac:dyDescent="0.25">
      <c r="B754" s="44">
        <v>44761</v>
      </c>
      <c r="C754" s="46">
        <v>9.3534792887243999E-3</v>
      </c>
      <c r="D754" s="47">
        <f t="shared" si="55"/>
        <v>9.0549351381345108E-3</v>
      </c>
      <c r="E754" s="48">
        <f t="shared" si="56"/>
        <v>8.1991850355823051E-5</v>
      </c>
      <c r="F754" s="48">
        <f t="shared" si="58"/>
        <v>3.0210462811766648E-6</v>
      </c>
      <c r="G754" s="48">
        <f t="shared" si="59"/>
        <v>2.5997480555946435E-4</v>
      </c>
      <c r="H754" s="48">
        <f t="shared" si="57"/>
        <v>3.0508324675510208</v>
      </c>
    </row>
    <row r="755" spans="2:8" x14ac:dyDescent="0.25">
      <c r="B755" s="44">
        <v>44760</v>
      </c>
      <c r="C755" s="46">
        <v>2.33512148942886E-2</v>
      </c>
      <c r="D755" s="47">
        <f t="shared" si="55"/>
        <v>2.3052670743698711E-2</v>
      </c>
      <c r="E755" s="48">
        <f t="shared" si="56"/>
        <v>5.3142562841738245E-4</v>
      </c>
      <c r="F755" s="48">
        <f t="shared" si="58"/>
        <v>8.1991850355823051E-5</v>
      </c>
      <c r="G755" s="48">
        <f t="shared" si="59"/>
        <v>2.3376893698931513E-4</v>
      </c>
      <c r="H755" s="48">
        <f t="shared" si="57"/>
        <v>2.1250029284591876</v>
      </c>
    </row>
    <row r="756" spans="2:8" x14ac:dyDescent="0.25">
      <c r="B756" s="44">
        <v>44757</v>
      </c>
      <c r="C756" s="46">
        <v>3.1351703189411897E-2</v>
      </c>
      <c r="D756" s="47">
        <f t="shared" si="55"/>
        <v>3.1053159038822008E-2</v>
      </c>
      <c r="E756" s="48">
        <f t="shared" si="56"/>
        <v>9.6429868629037299E-4</v>
      </c>
      <c r="F756" s="48">
        <f t="shared" si="58"/>
        <v>5.3142562841738245E-4</v>
      </c>
      <c r="G756" s="48">
        <f t="shared" si="59"/>
        <v>2.7439979360204762E-4</v>
      </c>
      <c r="H756" s="48">
        <f t="shared" si="57"/>
        <v>1.4244183320749364</v>
      </c>
    </row>
    <row r="757" spans="2:8" x14ac:dyDescent="0.25">
      <c r="B757" s="44">
        <v>44756</v>
      </c>
      <c r="C757" s="46">
        <v>-4.6643913538111398E-2</v>
      </c>
      <c r="D757" s="47">
        <f t="shared" si="55"/>
        <v>-4.6942457688701283E-2</v>
      </c>
      <c r="E757" s="48">
        <f t="shared" si="56"/>
        <v>2.2035943338555102E-3</v>
      </c>
      <c r="F757" s="48">
        <f t="shared" si="58"/>
        <v>9.6429868629037299E-4</v>
      </c>
      <c r="G757" s="48">
        <f t="shared" si="59"/>
        <v>3.5994258264847128E-4</v>
      </c>
      <c r="H757" s="48">
        <f t="shared" si="57"/>
        <v>-1.5191415882527341E-2</v>
      </c>
    </row>
    <row r="758" spans="2:8" x14ac:dyDescent="0.25">
      <c r="B758" s="44">
        <v>44755</v>
      </c>
      <c r="C758" s="46">
        <v>1.6575157981974201E-3</v>
      </c>
      <c r="D758" s="47">
        <f t="shared" si="55"/>
        <v>1.3589716476075317E-3</v>
      </c>
      <c r="E758" s="48">
        <f t="shared" si="56"/>
        <v>1.8468039390011291E-6</v>
      </c>
      <c r="F758" s="48">
        <f t="shared" si="58"/>
        <v>2.2035943338555102E-3</v>
      </c>
      <c r="G758" s="48">
        <f t="shared" si="59"/>
        <v>5.8316073536710433E-4</v>
      </c>
      <c r="H758" s="48">
        <f t="shared" si="57"/>
        <v>2.8030018763399465</v>
      </c>
    </row>
    <row r="759" spans="2:8" x14ac:dyDescent="0.25">
      <c r="B759" s="44">
        <v>44754</v>
      </c>
      <c r="C759" s="46">
        <v>-1.33892068683565E-2</v>
      </c>
      <c r="D759" s="47">
        <f t="shared" si="55"/>
        <v>-1.3687751018946389E-2</v>
      </c>
      <c r="E759" s="48">
        <f t="shared" si="56"/>
        <v>1.8735452795666792E-4</v>
      </c>
      <c r="F759" s="48">
        <f t="shared" si="58"/>
        <v>1.8468039390011291E-6</v>
      </c>
      <c r="G759" s="48">
        <f t="shared" si="59"/>
        <v>4.5092979753082521E-4</v>
      </c>
      <c r="H759" s="48">
        <f t="shared" si="57"/>
        <v>2.7254184550838629</v>
      </c>
    </row>
    <row r="760" spans="2:8" x14ac:dyDescent="0.25">
      <c r="B760" s="44">
        <v>44753</v>
      </c>
      <c r="C760" s="46">
        <v>-7.1037142277248101E-3</v>
      </c>
      <c r="D760" s="47">
        <f t="shared" si="55"/>
        <v>-7.4022583783146982E-3</v>
      </c>
      <c r="E760" s="48">
        <f t="shared" si="56"/>
        <v>5.4793429099330147E-5</v>
      </c>
      <c r="F760" s="48">
        <f t="shared" si="58"/>
        <v>1.8735452795666792E-4</v>
      </c>
      <c r="G760" s="48">
        <f t="shared" si="59"/>
        <v>3.8215884156441533E-4</v>
      </c>
      <c r="H760" s="48">
        <f t="shared" si="57"/>
        <v>2.9442092383915317</v>
      </c>
    </row>
    <row r="761" spans="2:8" x14ac:dyDescent="0.25">
      <c r="B761" s="44">
        <v>44750</v>
      </c>
      <c r="C761" s="46">
        <v>-2.1265822784809498E-3</v>
      </c>
      <c r="D761" s="47">
        <f t="shared" si="55"/>
        <v>-2.4251264290708384E-3</v>
      </c>
      <c r="E761" s="48">
        <f t="shared" si="56"/>
        <v>5.8812381969778764E-6</v>
      </c>
      <c r="F761" s="48">
        <f t="shared" si="58"/>
        <v>5.4793429099330147E-5</v>
      </c>
      <c r="G761" s="48">
        <f t="shared" si="59"/>
        <v>3.1627679291795942E-4</v>
      </c>
      <c r="H761" s="48">
        <f t="shared" si="57"/>
        <v>3.101210254595018</v>
      </c>
    </row>
    <row r="762" spans="2:8" x14ac:dyDescent="0.25">
      <c r="B762" s="44">
        <v>44749</v>
      </c>
      <c r="C762" s="46">
        <v>3.6418975650713697E-2</v>
      </c>
      <c r="D762" s="47">
        <f t="shared" si="55"/>
        <v>3.6120431500123812E-2</v>
      </c>
      <c r="E762" s="48">
        <f t="shared" si="56"/>
        <v>1.3046855717551366E-3</v>
      </c>
      <c r="F762" s="48">
        <f t="shared" si="58"/>
        <v>5.8812381969778764E-6</v>
      </c>
      <c r="G762" s="48">
        <f t="shared" si="59"/>
        <v>2.634287302744348E-4</v>
      </c>
      <c r="H762" s="48">
        <f t="shared" si="57"/>
        <v>0.72557133213338865</v>
      </c>
    </row>
    <row r="763" spans="2:8" x14ac:dyDescent="0.25">
      <c r="B763" s="44">
        <v>44748</v>
      </c>
      <c r="C763" s="46">
        <v>-2.9043106083766399E-2</v>
      </c>
      <c r="D763" s="47">
        <f t="shared" si="55"/>
        <v>-2.9341650234356288E-2</v>
      </c>
      <c r="E763" s="48">
        <f t="shared" si="56"/>
        <v>8.6093243847530046E-4</v>
      </c>
      <c r="F763" s="48">
        <f t="shared" si="58"/>
        <v>1.3046855717551366E-3</v>
      </c>
      <c r="G763" s="48">
        <f t="shared" si="59"/>
        <v>3.9696894195347966E-4</v>
      </c>
      <c r="H763" s="48">
        <f t="shared" si="57"/>
        <v>1.9125051081728615</v>
      </c>
    </row>
    <row r="764" spans="2:8" x14ac:dyDescent="0.25">
      <c r="B764" s="44">
        <v>44747</v>
      </c>
      <c r="C764" s="46">
        <v>-6.4180812511920704E-2</v>
      </c>
      <c r="D764" s="47">
        <f t="shared" si="55"/>
        <v>-6.447935666251059E-2</v>
      </c>
      <c r="E764" s="48">
        <f t="shared" si="56"/>
        <v>4.1575874356112484E-3</v>
      </c>
      <c r="F764" s="48">
        <f t="shared" si="58"/>
        <v>8.6093243847530046E-4</v>
      </c>
      <c r="G764" s="48">
        <f t="shared" si="59"/>
        <v>4.3270679831987422E-4</v>
      </c>
      <c r="H764" s="48">
        <f t="shared" si="57"/>
        <v>-1.850375803644146</v>
      </c>
    </row>
    <row r="765" spans="2:8" x14ac:dyDescent="0.25">
      <c r="B765" s="44">
        <v>44746</v>
      </c>
      <c r="C765" s="46">
        <v>4.54636091724826E-2</v>
      </c>
      <c r="D765" s="47">
        <f t="shared" si="55"/>
        <v>4.5165065021892714E-2</v>
      </c>
      <c r="E765" s="48">
        <f t="shared" si="56"/>
        <v>2.0398830984317967E-3</v>
      </c>
      <c r="F765" s="48">
        <f t="shared" si="58"/>
        <v>4.1575874356112484E-3</v>
      </c>
      <c r="G765" s="48">
        <f t="shared" si="59"/>
        <v>8.9134820944006829E-4</v>
      </c>
      <c r="H765" s="48">
        <f t="shared" si="57"/>
        <v>1.448180811636951</v>
      </c>
    </row>
    <row r="766" spans="2:8" x14ac:dyDescent="0.25">
      <c r="B766" s="44">
        <v>44743</v>
      </c>
      <c r="C766" s="46">
        <v>-4.36767917411155E-3</v>
      </c>
      <c r="D766" s="47">
        <f t="shared" si="55"/>
        <v>-4.6662233247014382E-3</v>
      </c>
      <c r="E766" s="48">
        <f t="shared" si="56"/>
        <v>2.1773640115987742E-5</v>
      </c>
      <c r="F766" s="48">
        <f t="shared" si="58"/>
        <v>2.0398830984317967E-3</v>
      </c>
      <c r="G766" s="48">
        <f t="shared" si="59"/>
        <v>9.36033831640613E-4</v>
      </c>
      <c r="H766" s="48">
        <f t="shared" si="57"/>
        <v>2.5563601377911978</v>
      </c>
    </row>
    <row r="767" spans="2:8" x14ac:dyDescent="0.25">
      <c r="B767" s="44">
        <v>44742</v>
      </c>
      <c r="C767" s="46">
        <v>-1.15777080062795E-2</v>
      </c>
      <c r="D767" s="47">
        <f t="shared" si="55"/>
        <v>-1.1876252156869389E-2</v>
      </c>
      <c r="E767" s="48">
        <f t="shared" si="56"/>
        <v>1.4104536529354483E-4</v>
      </c>
      <c r="F767" s="48">
        <f t="shared" si="58"/>
        <v>2.1773640115987742E-5</v>
      </c>
      <c r="G767" s="48">
        <f t="shared" si="59"/>
        <v>7.021645863954138E-4</v>
      </c>
      <c r="H767" s="48">
        <f t="shared" si="57"/>
        <v>2.611296716441196</v>
      </c>
    </row>
    <row r="768" spans="2:8" x14ac:dyDescent="0.25">
      <c r="B768" s="44">
        <v>44741</v>
      </c>
      <c r="C768" s="46">
        <v>6.12043435340577E-3</v>
      </c>
      <c r="D768" s="47">
        <f t="shared" si="55"/>
        <v>5.8218902028158818E-3</v>
      </c>
      <c r="E768" s="48">
        <f t="shared" si="56"/>
        <v>3.3894405533643549E-5</v>
      </c>
      <c r="F768" s="48">
        <f t="shared" si="58"/>
        <v>1.4104536529354483E-4</v>
      </c>
      <c r="G768" s="48">
        <f t="shared" si="59"/>
        <v>5.5307587211311576E-4</v>
      </c>
      <c r="H768" s="48">
        <f t="shared" si="57"/>
        <v>2.8004274170448427</v>
      </c>
    </row>
    <row r="769" spans="2:8" x14ac:dyDescent="0.25">
      <c r="B769" s="44">
        <v>44740</v>
      </c>
      <c r="C769" s="46">
        <v>1.2999999999999999E-2</v>
      </c>
      <c r="D769" s="47">
        <f t="shared" si="55"/>
        <v>1.270145584941011E-2</v>
      </c>
      <c r="E769" s="48">
        <f t="shared" si="56"/>
        <v>1.6132698069451431E-4</v>
      </c>
      <c r="F769" s="48">
        <f t="shared" si="58"/>
        <v>3.3894405533643549E-5</v>
      </c>
      <c r="G769" s="48">
        <f t="shared" si="59"/>
        <v>4.3394747791430585E-4</v>
      </c>
      <c r="H769" s="48">
        <f t="shared" si="57"/>
        <v>2.7664719195524028</v>
      </c>
    </row>
    <row r="770" spans="2:8" x14ac:dyDescent="0.25">
      <c r="B770" s="44">
        <v>44739</v>
      </c>
      <c r="C770" s="46">
        <v>8.9799212995661393E-3</v>
      </c>
      <c r="D770" s="47">
        <f t="shared" si="55"/>
        <v>8.6813771489762503E-3</v>
      </c>
      <c r="E770" s="48">
        <f t="shared" si="56"/>
        <v>7.5366309202767011E-5</v>
      </c>
      <c r="F770" s="48">
        <f t="shared" si="58"/>
        <v>1.6132698069451431E-4</v>
      </c>
      <c r="G770" s="48">
        <f t="shared" si="59"/>
        <v>3.6677180007084573E-4</v>
      </c>
      <c r="H770" s="48">
        <f t="shared" si="57"/>
        <v>2.9337040368897318</v>
      </c>
    </row>
    <row r="771" spans="2:8" x14ac:dyDescent="0.25">
      <c r="B771" s="44">
        <v>44736</v>
      </c>
      <c r="C771" s="46">
        <v>3.0356585923692701E-2</v>
      </c>
      <c r="D771" s="47">
        <f t="shared" si="55"/>
        <v>3.0058041773102812E-2</v>
      </c>
      <c r="E771" s="48">
        <f t="shared" si="56"/>
        <v>9.0348587523359359E-4</v>
      </c>
      <c r="F771" s="48">
        <f t="shared" si="58"/>
        <v>7.5366309202767011E-5</v>
      </c>
      <c r="G771" s="48">
        <f t="shared" si="59"/>
        <v>3.0814097843895121E-4</v>
      </c>
      <c r="H771" s="48">
        <f t="shared" si="57"/>
        <v>1.6575112291708094</v>
      </c>
    </row>
    <row r="772" spans="2:8" x14ac:dyDescent="0.25">
      <c r="B772" s="44">
        <v>44735</v>
      </c>
      <c r="C772" s="46">
        <v>-1.9369966357426899E-2</v>
      </c>
      <c r="D772" s="47">
        <f t="shared" si="55"/>
        <v>-1.9668510508016789E-2</v>
      </c>
      <c r="E772" s="48">
        <f t="shared" si="56"/>
        <v>3.8685030560396683E-4</v>
      </c>
      <c r="F772" s="48">
        <f t="shared" si="58"/>
        <v>9.0348587523359359E-4</v>
      </c>
      <c r="G772" s="48">
        <f t="shared" si="59"/>
        <v>3.7571873295080588E-4</v>
      </c>
      <c r="H772" s="48">
        <f t="shared" si="57"/>
        <v>2.5095826347681034</v>
      </c>
    </row>
    <row r="773" spans="2:8" x14ac:dyDescent="0.25">
      <c r="B773" s="44">
        <v>44734</v>
      </c>
      <c r="C773" s="46">
        <v>-2.8811881188118799E-2</v>
      </c>
      <c r="D773" s="47">
        <f t="shared" si="55"/>
        <v>-2.9110425338708688E-2</v>
      </c>
      <c r="E773" s="48">
        <f t="shared" si="56"/>
        <v>8.4741686340053285E-4</v>
      </c>
      <c r="F773" s="48">
        <f t="shared" si="58"/>
        <v>3.8685030560396683E-4</v>
      </c>
      <c r="G773" s="48">
        <f t="shared" si="59"/>
        <v>3.5540013429465885E-4</v>
      </c>
      <c r="H773" s="48">
        <f t="shared" si="57"/>
        <v>1.8599934971424481</v>
      </c>
    </row>
    <row r="774" spans="2:8" x14ac:dyDescent="0.25">
      <c r="B774" s="44">
        <v>44733</v>
      </c>
      <c r="C774" s="46">
        <v>4.97512437810945E-3</v>
      </c>
      <c r="D774" s="47">
        <f t="shared" si="55"/>
        <v>4.6765802275195618E-3</v>
      </c>
      <c r="E774" s="48">
        <f t="shared" si="56"/>
        <v>2.1870402624426917E-5</v>
      </c>
      <c r="F774" s="48">
        <f t="shared" si="58"/>
        <v>8.4741686340053285E-4</v>
      </c>
      <c r="G774" s="48">
        <f t="shared" si="59"/>
        <v>4.0164263257300164E-4</v>
      </c>
      <c r="H774" s="48">
        <f t="shared" si="57"/>
        <v>2.9638091893164384</v>
      </c>
    </row>
    <row r="775" spans="2:8" x14ac:dyDescent="0.25">
      <c r="B775" s="44">
        <v>44732</v>
      </c>
      <c r="C775" s="46">
        <v>1.8443453587353002E-2</v>
      </c>
      <c r="D775" s="47">
        <f t="shared" si="55"/>
        <v>1.8144909436763113E-2</v>
      </c>
      <c r="E775" s="48">
        <f t="shared" si="56"/>
        <v>3.2923773846833506E-4</v>
      </c>
      <c r="F775" s="48">
        <f t="shared" si="58"/>
        <v>2.1870402624426917E-5</v>
      </c>
      <c r="G775" s="48">
        <f t="shared" si="59"/>
        <v>3.2567508271078146E-4</v>
      </c>
      <c r="H775" s="48">
        <f t="shared" si="57"/>
        <v>2.5903969955732347</v>
      </c>
    </row>
    <row r="776" spans="2:8" x14ac:dyDescent="0.25">
      <c r="B776" s="44">
        <v>44729</v>
      </c>
      <c r="C776" s="46">
        <v>-5.06061189147584E-2</v>
      </c>
      <c r="D776" s="47">
        <f t="shared" si="55"/>
        <v>-5.0904663065348285E-2</v>
      </c>
      <c r="E776" s="48">
        <f t="shared" si="56"/>
        <v>2.5912847217966339E-3</v>
      </c>
      <c r="F776" s="48">
        <f t="shared" si="58"/>
        <v>3.2923773846833506E-4</v>
      </c>
      <c r="G776" s="48">
        <f t="shared" si="59"/>
        <v>3.1256694978901259E-4</v>
      </c>
      <c r="H776" s="48">
        <f t="shared" si="57"/>
        <v>-1.0287600939889101</v>
      </c>
    </row>
    <row r="777" spans="2:8" x14ac:dyDescent="0.25">
      <c r="B777" s="44">
        <v>44728</v>
      </c>
      <c r="C777" s="46">
        <v>-2.9142536895198998E-2</v>
      </c>
      <c r="D777" s="47">
        <f t="shared" si="55"/>
        <v>-2.9441081045788887E-2</v>
      </c>
      <c r="E777" s="48">
        <f t="shared" si="56"/>
        <v>8.6677725314470973E-4</v>
      </c>
      <c r="F777" s="48">
        <f t="shared" si="58"/>
        <v>2.5912847217966339E-3</v>
      </c>
      <c r="G777" s="48">
        <f t="shared" si="59"/>
        <v>6.007581931635668E-4</v>
      </c>
      <c r="H777" s="48">
        <f t="shared" si="57"/>
        <v>2.0683177162007023</v>
      </c>
    </row>
    <row r="778" spans="2:8" x14ac:dyDescent="0.25">
      <c r="B778" s="44">
        <v>44727</v>
      </c>
      <c r="C778" s="46">
        <v>-1.01701183431952E-2</v>
      </c>
      <c r="D778" s="47">
        <f t="shared" si="55"/>
        <v>-1.0468662493785089E-2</v>
      </c>
      <c r="E778" s="48">
        <f t="shared" si="56"/>
        <v>1.0959289440878265E-4</v>
      </c>
      <c r="F778" s="48">
        <f t="shared" si="58"/>
        <v>8.6677725314470973E-4</v>
      </c>
      <c r="G778" s="48">
        <f t="shared" si="59"/>
        <v>5.7705384454538719E-4</v>
      </c>
      <c r="H778" s="48">
        <f t="shared" si="57"/>
        <v>2.7148899709330627</v>
      </c>
    </row>
    <row r="779" spans="2:8" x14ac:dyDescent="0.25">
      <c r="B779" s="44">
        <v>44726</v>
      </c>
      <c r="C779" s="46">
        <v>1.36832239925023E-2</v>
      </c>
      <c r="D779" s="47">
        <f t="shared" si="55"/>
        <v>1.3384679841912411E-2</v>
      </c>
      <c r="E779" s="48">
        <f t="shared" si="56"/>
        <v>1.7914965447049646E-4</v>
      </c>
      <c r="F779" s="48">
        <f t="shared" si="58"/>
        <v>1.0959289440878265E-4</v>
      </c>
      <c r="G779" s="48">
        <f t="shared" si="59"/>
        <v>4.6079427742732096E-4</v>
      </c>
      <c r="H779" s="48">
        <f t="shared" si="57"/>
        <v>2.7279486703513651</v>
      </c>
    </row>
    <row r="780" spans="2:8" x14ac:dyDescent="0.25">
      <c r="B780" s="44">
        <v>44725</v>
      </c>
      <c r="C780" s="46">
        <v>-2.1100917431192599E-2</v>
      </c>
      <c r="D780" s="47">
        <f t="shared" si="55"/>
        <v>-2.1399461581782488E-2</v>
      </c>
      <c r="E780" s="48">
        <f t="shared" si="56"/>
        <v>4.5793695599018468E-4</v>
      </c>
      <c r="F780" s="48">
        <f t="shared" si="58"/>
        <v>1.7914965447049646E-4</v>
      </c>
      <c r="G780" s="48">
        <f t="shared" si="59"/>
        <v>3.8802998144329748E-4</v>
      </c>
      <c r="H780" s="48">
        <f t="shared" si="57"/>
        <v>2.4181960947619268</v>
      </c>
    </row>
    <row r="781" spans="2:8" x14ac:dyDescent="0.25">
      <c r="B781" s="44">
        <v>44722</v>
      </c>
      <c r="C781" s="46">
        <v>-2.1719619457907E-2</v>
      </c>
      <c r="D781" s="47">
        <f t="shared" si="55"/>
        <v>-2.2018163608496889E-2</v>
      </c>
      <c r="E781" s="48">
        <f t="shared" si="56"/>
        <v>4.8479952869053672E-4</v>
      </c>
      <c r="F781" s="48">
        <f t="shared" si="58"/>
        <v>4.5793695599018468E-4</v>
      </c>
      <c r="G781" s="48">
        <f t="shared" si="59"/>
        <v>3.7342082083381993E-4</v>
      </c>
      <c r="H781" s="48">
        <f t="shared" si="57"/>
        <v>2.3783307866715107</v>
      </c>
    </row>
    <row r="782" spans="2:8" x14ac:dyDescent="0.25">
      <c r="B782" s="44">
        <v>44721</v>
      </c>
      <c r="C782" s="46">
        <v>-1.4331210191082799E-2</v>
      </c>
      <c r="D782" s="47">
        <f t="shared" si="55"/>
        <v>-1.4629754341672688E-2</v>
      </c>
      <c r="E782" s="48">
        <f t="shared" si="56"/>
        <v>2.1402971209769087E-4</v>
      </c>
      <c r="F782" s="48">
        <f t="shared" si="58"/>
        <v>4.8479952869053672E-4</v>
      </c>
      <c r="G782" s="48">
        <f t="shared" si="59"/>
        <v>3.666600615503347E-4</v>
      </c>
      <c r="H782" s="48">
        <f t="shared" si="57"/>
        <v>2.7447352118374289</v>
      </c>
    </row>
    <row r="783" spans="2:8" x14ac:dyDescent="0.25">
      <c r="B783" s="44">
        <v>44720</v>
      </c>
      <c r="C783" s="46">
        <v>1.4539579967689901E-2</v>
      </c>
      <c r="D783" s="47">
        <f t="shared" si="55"/>
        <v>1.4241035817100012E-2</v>
      </c>
      <c r="E783" s="48">
        <f t="shared" si="56"/>
        <v>2.028071011439254E-4</v>
      </c>
      <c r="F783" s="48">
        <f t="shared" si="58"/>
        <v>2.1402971209769087E-4</v>
      </c>
      <c r="G783" s="48">
        <f t="shared" si="59"/>
        <v>3.2629448816960996E-4</v>
      </c>
      <c r="H783" s="48">
        <f t="shared" si="57"/>
        <v>2.7841434870298514</v>
      </c>
    </row>
    <row r="784" spans="2:8" x14ac:dyDescent="0.25">
      <c r="B784" s="44">
        <v>44719</v>
      </c>
      <c r="C784" s="46">
        <v>3.9646783204180698E-3</v>
      </c>
      <c r="D784" s="47">
        <f t="shared" ref="D784:D847" si="60">C784-$C$6</f>
        <v>3.6661341698281816E-3</v>
      </c>
      <c r="E784" s="48">
        <f t="shared" si="56"/>
        <v>1.344053975118177E-5</v>
      </c>
      <c r="F784" s="48">
        <f t="shared" si="58"/>
        <v>2.028071011439254E-4</v>
      </c>
      <c r="G784" s="48">
        <f t="shared" si="59"/>
        <v>2.9637954582930975E-4</v>
      </c>
      <c r="H784" s="48">
        <f t="shared" si="57"/>
        <v>3.1203217645649368</v>
      </c>
    </row>
    <row r="785" spans="2:8" x14ac:dyDescent="0.25">
      <c r="B785" s="44">
        <v>44718</v>
      </c>
      <c r="C785" s="46">
        <v>1.8538913362702001E-2</v>
      </c>
      <c r="D785" s="47">
        <f t="shared" si="60"/>
        <v>1.8240369212112112E-2</v>
      </c>
      <c r="E785" s="48">
        <f t="shared" ref="E785:E848" si="61">D785^2</f>
        <v>3.3271106899416744E-4</v>
      </c>
      <c r="F785" s="48">
        <f t="shared" si="58"/>
        <v>1.344053975118177E-5</v>
      </c>
      <c r="G785" s="48">
        <f t="shared" si="59"/>
        <v>2.504041789505276E-4</v>
      </c>
      <c r="H785" s="48">
        <f t="shared" ref="H785:H848" si="62">LN(1/SQRT(2*PI()*G785)*EXP(-E785/(2*G785)))</f>
        <v>2.5629305057285121</v>
      </c>
    </row>
    <row r="786" spans="2:8" x14ac:dyDescent="0.25">
      <c r="B786" s="44">
        <v>44715</v>
      </c>
      <c r="C786" s="46">
        <v>5.7227247553995799E-3</v>
      </c>
      <c r="D786" s="47">
        <f t="shared" si="60"/>
        <v>5.4241806048096917E-3</v>
      </c>
      <c r="E786" s="48">
        <f t="shared" si="61"/>
        <v>2.9421735233593634E-5</v>
      </c>
      <c r="F786" s="48">
        <f t="shared" ref="F786:F849" si="63">E785</f>
        <v>3.3271106899416744E-4</v>
      </c>
      <c r="G786" s="48">
        <f t="shared" ref="G786:G849" si="64">$C$7+$C$8*F786+$C$9*G785</f>
        <v>2.5999196296022008E-4</v>
      </c>
      <c r="H786" s="48">
        <f t="shared" si="62"/>
        <v>3.1519093772441082</v>
      </c>
    </row>
    <row r="787" spans="2:8" x14ac:dyDescent="0.25">
      <c r="B787" s="44">
        <v>44714</v>
      </c>
      <c r="C787" s="46">
        <v>9.23872875092466E-4</v>
      </c>
      <c r="D787" s="47">
        <f t="shared" si="60"/>
        <v>6.2532872450257759E-4</v>
      </c>
      <c r="E787" s="48">
        <f t="shared" si="61"/>
        <v>3.9103601368802059E-7</v>
      </c>
      <c r="F787" s="48">
        <f t="shared" si="63"/>
        <v>2.9421735233593634E-5</v>
      </c>
      <c r="G787" s="48">
        <f t="shared" si="64"/>
        <v>2.268688143845384E-4</v>
      </c>
      <c r="H787" s="48">
        <f t="shared" si="62"/>
        <v>3.2757689648093669</v>
      </c>
    </row>
    <row r="788" spans="2:8" x14ac:dyDescent="0.25">
      <c r="B788" s="44">
        <v>44713</v>
      </c>
      <c r="C788" s="46">
        <v>-2.6443604964921898E-2</v>
      </c>
      <c r="D788" s="47">
        <f t="shared" si="60"/>
        <v>-2.6742149115511787E-2</v>
      </c>
      <c r="E788" s="48">
        <f t="shared" si="61"/>
        <v>7.1514253931626785E-4</v>
      </c>
      <c r="F788" s="48">
        <f t="shared" si="63"/>
        <v>3.9103601368802059E-7</v>
      </c>
      <c r="G788" s="48">
        <f t="shared" si="64"/>
        <v>1.9971497416026686E-4</v>
      </c>
      <c r="H788" s="48">
        <f t="shared" si="62"/>
        <v>1.5499632244520183</v>
      </c>
    </row>
    <row r="789" spans="2:8" x14ac:dyDescent="0.25">
      <c r="B789" s="44">
        <v>44712</v>
      </c>
      <c r="C789" s="46">
        <v>7.4302283436028203E-3</v>
      </c>
      <c r="D789" s="47">
        <f t="shared" si="60"/>
        <v>7.1316841930129321E-3</v>
      </c>
      <c r="E789" s="48">
        <f t="shared" si="61"/>
        <v>5.086091942887052E-5</v>
      </c>
      <c r="F789" s="48">
        <f t="shared" si="63"/>
        <v>7.1514253931626785E-4</v>
      </c>
      <c r="G789" s="48">
        <f t="shared" si="64"/>
        <v>2.7456339112914027E-4</v>
      </c>
      <c r="H789" s="48">
        <f t="shared" si="62"/>
        <v>3.0886042109623375</v>
      </c>
    </row>
    <row r="790" spans="2:8" x14ac:dyDescent="0.25">
      <c r="B790" s="44">
        <v>44711</v>
      </c>
      <c r="C790" s="46">
        <v>5.4664723032069396E-3</v>
      </c>
      <c r="D790" s="47">
        <f t="shared" si="60"/>
        <v>5.1679281526170514E-3</v>
      </c>
      <c r="E790" s="48">
        <f t="shared" si="61"/>
        <v>2.6707481390611889E-5</v>
      </c>
      <c r="F790" s="48">
        <f t="shared" si="63"/>
        <v>5.086091942887052E-5</v>
      </c>
      <c r="G790" s="48">
        <f t="shared" si="64"/>
        <v>2.3995397279812065E-4</v>
      </c>
      <c r="H790" s="48">
        <f t="shared" si="62"/>
        <v>3.1929419242771186</v>
      </c>
    </row>
    <row r="791" spans="2:8" x14ac:dyDescent="0.25">
      <c r="B791" s="44">
        <v>44708</v>
      </c>
      <c r="C791" s="46">
        <v>-4.3541364296080303E-3</v>
      </c>
      <c r="D791" s="47">
        <f t="shared" si="60"/>
        <v>-4.6526805801979185E-3</v>
      </c>
      <c r="E791" s="48">
        <f t="shared" si="61"/>
        <v>2.1647436581350839E-5</v>
      </c>
      <c r="F791" s="48">
        <f t="shared" si="63"/>
        <v>2.6707481390611889E-5</v>
      </c>
      <c r="G791" s="48">
        <f t="shared" si="64"/>
        <v>2.1239427921171419E-4</v>
      </c>
      <c r="H791" s="48">
        <f t="shared" si="62"/>
        <v>3.2586340700566976</v>
      </c>
    </row>
    <row r="792" spans="2:8" x14ac:dyDescent="0.25">
      <c r="B792" s="44">
        <v>44707</v>
      </c>
      <c r="C792" s="46">
        <v>2.1686746987951699E-2</v>
      </c>
      <c r="D792" s="47">
        <f t="shared" si="60"/>
        <v>2.138820283736181E-2</v>
      </c>
      <c r="E792" s="48">
        <f t="shared" si="61"/>
        <v>4.5745522061213181E-4</v>
      </c>
      <c r="F792" s="48">
        <f t="shared" si="63"/>
        <v>2.1647436581350839E-5</v>
      </c>
      <c r="G792" s="48">
        <f t="shared" si="64"/>
        <v>1.9231193379593093E-4</v>
      </c>
      <c r="H792" s="48">
        <f t="shared" si="62"/>
        <v>2.1699000498956464</v>
      </c>
    </row>
    <row r="793" spans="2:8" x14ac:dyDescent="0.25">
      <c r="B793" s="44">
        <v>44706</v>
      </c>
      <c r="C793" s="46">
        <v>2.8598665395614901E-2</v>
      </c>
      <c r="D793" s="47">
        <f t="shared" si="60"/>
        <v>2.8300121245025012E-2</v>
      </c>
      <c r="E793" s="48">
        <f t="shared" si="61"/>
        <v>8.0089686248311601E-4</v>
      </c>
      <c r="F793" s="48">
        <f t="shared" si="63"/>
        <v>4.5745522061213181E-4</v>
      </c>
      <c r="G793" s="48">
        <f t="shared" si="64"/>
        <v>2.3546546182297905E-4</v>
      </c>
      <c r="H793" s="48">
        <f t="shared" si="62"/>
        <v>1.5573672387825983</v>
      </c>
    </row>
    <row r="794" spans="2:8" x14ac:dyDescent="0.25">
      <c r="B794" s="44">
        <v>44705</v>
      </c>
      <c r="C794" s="46">
        <v>-1.5762807280915701E-2</v>
      </c>
      <c r="D794" s="47">
        <f t="shared" si="60"/>
        <v>-1.606135143150559E-2</v>
      </c>
      <c r="E794" s="48">
        <f t="shared" si="61"/>
        <v>2.5796700980632665E-4</v>
      </c>
      <c r="F794" s="48">
        <f t="shared" si="63"/>
        <v>8.0089686248311601E-4</v>
      </c>
      <c r="G794" s="48">
        <f t="shared" si="64"/>
        <v>3.1102664506598582E-4</v>
      </c>
      <c r="H794" s="48">
        <f t="shared" si="62"/>
        <v>2.704175025726685</v>
      </c>
    </row>
    <row r="795" spans="2:8" x14ac:dyDescent="0.25">
      <c r="B795" s="44">
        <v>44704</v>
      </c>
      <c r="C795" s="46">
        <v>3.0555018371688201E-2</v>
      </c>
      <c r="D795" s="47">
        <f t="shared" si="60"/>
        <v>3.0256474221098312E-2</v>
      </c>
      <c r="E795" s="48">
        <f t="shared" si="61"/>
        <v>9.1545423229198665E-4</v>
      </c>
      <c r="F795" s="48">
        <f t="shared" si="63"/>
        <v>2.5796700980632665E-4</v>
      </c>
      <c r="G795" s="48">
        <f t="shared" si="64"/>
        <v>2.9287540652467412E-4</v>
      </c>
      <c r="H795" s="48">
        <f t="shared" si="62"/>
        <v>1.5860699294618827</v>
      </c>
    </row>
    <row r="796" spans="2:8" x14ac:dyDescent="0.25">
      <c r="B796" s="44">
        <v>44701</v>
      </c>
      <c r="C796" s="46">
        <v>3.4931108092373301E-3</v>
      </c>
      <c r="D796" s="47">
        <f t="shared" si="60"/>
        <v>3.1945666586474415E-3</v>
      </c>
      <c r="E796" s="48">
        <f t="shared" si="61"/>
        <v>1.0205256136541879E-5</v>
      </c>
      <c r="F796" s="48">
        <f t="shared" si="63"/>
        <v>9.1545423229198665E-4</v>
      </c>
      <c r="G796" s="48">
        <f t="shared" si="64"/>
        <v>3.66537128674618E-4</v>
      </c>
      <c r="H796" s="48">
        <f t="shared" si="62"/>
        <v>3.0228456581278351</v>
      </c>
    </row>
    <row r="797" spans="2:8" x14ac:dyDescent="0.25">
      <c r="B797" s="44">
        <v>44700</v>
      </c>
      <c r="C797" s="46">
        <v>-1.2456880030663101E-2</v>
      </c>
      <c r="D797" s="47">
        <f t="shared" si="60"/>
        <v>-1.275542418125299E-2</v>
      </c>
      <c r="E797" s="48">
        <f t="shared" si="61"/>
        <v>1.6270084604369349E-4</v>
      </c>
      <c r="F797" s="48">
        <f t="shared" si="63"/>
        <v>1.0205256136541879E-5</v>
      </c>
      <c r="G797" s="48">
        <f t="shared" si="64"/>
        <v>2.9940790485181524E-4</v>
      </c>
      <c r="H797" s="48">
        <f t="shared" si="62"/>
        <v>2.8662089826866937</v>
      </c>
    </row>
    <row r="798" spans="2:8" x14ac:dyDescent="0.25">
      <c r="B798" s="44">
        <v>44699</v>
      </c>
      <c r="C798" s="46">
        <v>-2.86642461303265E-3</v>
      </c>
      <c r="D798" s="47">
        <f t="shared" si="60"/>
        <v>-3.1649687636225382E-3</v>
      </c>
      <c r="E798" s="48">
        <f t="shared" si="61"/>
        <v>1.0017027274706378E-5</v>
      </c>
      <c r="F798" s="48">
        <f t="shared" si="63"/>
        <v>1.6270084604369349E-4</v>
      </c>
      <c r="G798" s="48">
        <f t="shared" si="64"/>
        <v>2.7216336595433527E-4</v>
      </c>
      <c r="H798" s="48">
        <f t="shared" si="62"/>
        <v>3.1672128974229659</v>
      </c>
    </row>
    <row r="799" spans="2:8" x14ac:dyDescent="0.25">
      <c r="B799" s="44">
        <v>44698</v>
      </c>
      <c r="C799" s="46">
        <v>1.19899439180042E-2</v>
      </c>
      <c r="D799" s="47">
        <f t="shared" si="60"/>
        <v>1.1691399767414311E-2</v>
      </c>
      <c r="E799" s="48">
        <f t="shared" si="61"/>
        <v>1.3668882852149541E-4</v>
      </c>
      <c r="F799" s="48">
        <f t="shared" si="63"/>
        <v>1.0017027274706378E-5</v>
      </c>
      <c r="G799" s="48">
        <f t="shared" si="64"/>
        <v>2.3289266713152229E-4</v>
      </c>
      <c r="H799" s="48">
        <f t="shared" si="62"/>
        <v>2.9700690501449438</v>
      </c>
    </row>
    <row r="800" spans="2:8" x14ac:dyDescent="0.25">
      <c r="B800" s="44">
        <v>44697</v>
      </c>
      <c r="C800" s="46">
        <v>1.2333594361785501E-2</v>
      </c>
      <c r="D800" s="47">
        <f t="shared" si="60"/>
        <v>1.2035050211195612E-2</v>
      </c>
      <c r="E800" s="48">
        <f t="shared" si="61"/>
        <v>1.4484243358599955E-4</v>
      </c>
      <c r="F800" s="48">
        <f t="shared" si="63"/>
        <v>1.3668882852149541E-4</v>
      </c>
      <c r="G800" s="48">
        <f t="shared" si="64"/>
        <v>2.2188023561502988E-4</v>
      </c>
      <c r="H800" s="48">
        <f t="shared" si="62"/>
        <v>2.961350085148843</v>
      </c>
    </row>
    <row r="801" spans="2:8" x14ac:dyDescent="0.25">
      <c r="B801" s="44">
        <v>44694</v>
      </c>
      <c r="C801" s="46">
        <v>3.4636418877861098E-2</v>
      </c>
      <c r="D801" s="47">
        <f t="shared" si="60"/>
        <v>3.4337874727271213E-2</v>
      </c>
      <c r="E801" s="48">
        <f t="shared" si="61"/>
        <v>1.1790896407857712E-3</v>
      </c>
      <c r="F801" s="48">
        <f t="shared" si="63"/>
        <v>1.4484243358599955E-4</v>
      </c>
      <c r="G801" s="48">
        <f t="shared" si="64"/>
        <v>2.1519357200909121E-4</v>
      </c>
      <c r="H801" s="48">
        <f t="shared" si="62"/>
        <v>0.56344539441909269</v>
      </c>
    </row>
    <row r="802" spans="2:8" x14ac:dyDescent="0.25">
      <c r="B802" s="44">
        <v>44693</v>
      </c>
      <c r="C802" s="46">
        <v>-1.9463753723932602E-2</v>
      </c>
      <c r="D802" s="47">
        <f t="shared" si="60"/>
        <v>-1.9762297874522491E-2</v>
      </c>
      <c r="E802" s="48">
        <f t="shared" si="61"/>
        <v>3.9054841728135617E-4</v>
      </c>
      <c r="F802" s="48">
        <f t="shared" si="63"/>
        <v>1.1790896407857712E-3</v>
      </c>
      <c r="G802" s="48">
        <f t="shared" si="64"/>
        <v>3.4647108969197281E-4</v>
      </c>
      <c r="H802" s="48">
        <f t="shared" si="62"/>
        <v>2.50130810127611</v>
      </c>
    </row>
    <row r="803" spans="2:8" x14ac:dyDescent="0.25">
      <c r="B803" s="44">
        <v>44692</v>
      </c>
      <c r="C803" s="46">
        <v>4.5799148405857297E-2</v>
      </c>
      <c r="D803" s="47">
        <f t="shared" si="60"/>
        <v>4.5500604255267411E-2</v>
      </c>
      <c r="E803" s="48">
        <f t="shared" si="61"/>
        <v>2.0703049875944587E-3</v>
      </c>
      <c r="F803" s="48">
        <f t="shared" si="63"/>
        <v>3.9054841728135617E-4</v>
      </c>
      <c r="G803" s="48">
        <f t="shared" si="64"/>
        <v>3.352801247706197E-4</v>
      </c>
      <c r="H803" s="48">
        <f t="shared" si="62"/>
        <v>-6.0922013975097363E-3</v>
      </c>
    </row>
    <row r="804" spans="2:8" x14ac:dyDescent="0.25">
      <c r="B804" s="44">
        <v>44691</v>
      </c>
      <c r="C804" s="46">
        <v>2.077490391608E-4</v>
      </c>
      <c r="D804" s="47">
        <f t="shared" si="60"/>
        <v>-9.079511142908841E-5</v>
      </c>
      <c r="E804" s="48">
        <f t="shared" si="61"/>
        <v>8.2437522594205802E-9</v>
      </c>
      <c r="F804" s="48">
        <f t="shared" si="63"/>
        <v>2.0703049875944587E-3</v>
      </c>
      <c r="G804" s="48">
        <f t="shared" si="64"/>
        <v>5.4825931976063425E-4</v>
      </c>
      <c r="H804" s="48">
        <f t="shared" si="62"/>
        <v>2.835435034532892</v>
      </c>
    </row>
    <row r="805" spans="2:8" x14ac:dyDescent="0.25">
      <c r="B805" s="44">
        <v>44690</v>
      </c>
      <c r="C805" s="46">
        <v>-4.8715415019762898E-2</v>
      </c>
      <c r="D805" s="47">
        <f t="shared" si="60"/>
        <v>-4.9013959170352783E-2</v>
      </c>
      <c r="E805" s="48">
        <f t="shared" si="61"/>
        <v>2.4023681935530098E-3</v>
      </c>
      <c r="F805" s="48">
        <f t="shared" si="63"/>
        <v>8.2437522594205802E-9</v>
      </c>
      <c r="G805" s="48">
        <f t="shared" si="64"/>
        <v>4.2609846304827255E-4</v>
      </c>
      <c r="H805" s="48">
        <f t="shared" si="62"/>
        <v>0.14245211399585467</v>
      </c>
    </row>
    <row r="806" spans="2:8" x14ac:dyDescent="0.25">
      <c r="B806" s="44">
        <v>44687</v>
      </c>
      <c r="C806" s="46">
        <v>2.19125517519944E-2</v>
      </c>
      <c r="D806" s="47">
        <f t="shared" si="60"/>
        <v>2.1614007601404511E-2</v>
      </c>
      <c r="E806" s="48">
        <f t="shared" si="61"/>
        <v>4.6716532459357198E-4</v>
      </c>
      <c r="F806" s="48">
        <f t="shared" si="63"/>
        <v>2.4023681935530098E-3</v>
      </c>
      <c r="G806" s="48">
        <f t="shared" si="64"/>
        <v>6.559063692508449E-4</v>
      </c>
      <c r="H806" s="48">
        <f t="shared" si="62"/>
        <v>2.3896857605327169</v>
      </c>
    </row>
    <row r="807" spans="2:8" x14ac:dyDescent="0.25">
      <c r="B807" s="44">
        <v>44686</v>
      </c>
      <c r="C807" s="46">
        <v>1.41321044546851E-2</v>
      </c>
      <c r="D807" s="47">
        <f t="shared" si="60"/>
        <v>1.3833560304095211E-2</v>
      </c>
      <c r="E807" s="48">
        <f t="shared" si="61"/>
        <v>1.9136739068703878E-4</v>
      </c>
      <c r="F807" s="48">
        <f t="shared" si="63"/>
        <v>4.6716532459357198E-4</v>
      </c>
      <c r="G807" s="48">
        <f t="shared" si="64"/>
        <v>5.6336497671606188E-4</v>
      </c>
      <c r="H807" s="48">
        <f t="shared" si="62"/>
        <v>2.6520097278488177</v>
      </c>
    </row>
    <row r="808" spans="2:8" x14ac:dyDescent="0.25">
      <c r="B808" s="44">
        <v>44685</v>
      </c>
      <c r="C808" s="46">
        <v>5.1229508196733002E-4</v>
      </c>
      <c r="D808" s="47">
        <f t="shared" si="60"/>
        <v>2.1375093137744161E-4</v>
      </c>
      <c r="E808" s="48">
        <f t="shared" si="61"/>
        <v>4.5689460664723751E-8</v>
      </c>
      <c r="F808" s="48">
        <f t="shared" si="63"/>
        <v>1.9136739068703878E-4</v>
      </c>
      <c r="G808" s="48">
        <f t="shared" si="64"/>
        <v>4.6190202983215772E-4</v>
      </c>
      <c r="H808" s="48">
        <f t="shared" si="62"/>
        <v>2.9210908818442247</v>
      </c>
    </row>
    <row r="809" spans="2:8" x14ac:dyDescent="0.25">
      <c r="B809" s="44">
        <v>44684</v>
      </c>
      <c r="C809" s="46">
        <v>3.8739889314601997E-2</v>
      </c>
      <c r="D809" s="47">
        <f t="shared" si="60"/>
        <v>3.8441345164012111E-2</v>
      </c>
      <c r="E809" s="48">
        <f t="shared" si="61"/>
        <v>1.4777370180187174E-3</v>
      </c>
      <c r="F809" s="48">
        <f t="shared" si="63"/>
        <v>4.5689460664723751E-8</v>
      </c>
      <c r="G809" s="48">
        <f t="shared" si="64"/>
        <v>3.6526085778482105E-4</v>
      </c>
      <c r="H809" s="48">
        <f t="shared" si="62"/>
        <v>1.0156592615059268</v>
      </c>
    </row>
    <row r="810" spans="2:8" x14ac:dyDescent="0.25">
      <c r="B810" s="44">
        <v>44683</v>
      </c>
      <c r="C810" s="46">
        <v>-5.1879301217576399E-3</v>
      </c>
      <c r="D810" s="47">
        <f t="shared" si="60"/>
        <v>-5.4864742723475281E-3</v>
      </c>
      <c r="E810" s="48">
        <f t="shared" si="61"/>
        <v>3.0101399941131338E-5</v>
      </c>
      <c r="F810" s="48">
        <f t="shared" si="63"/>
        <v>1.4777370180187174E-3</v>
      </c>
      <c r="G810" s="48">
        <f t="shared" si="64"/>
        <v>4.914679434646766E-4</v>
      </c>
      <c r="H810" s="48">
        <f t="shared" si="62"/>
        <v>2.8594944171260965</v>
      </c>
    </row>
    <row r="811" spans="2:8" x14ac:dyDescent="0.25">
      <c r="B811" s="44">
        <v>44680</v>
      </c>
      <c r="C811" s="46">
        <v>9.5126122274476303E-3</v>
      </c>
      <c r="D811" s="47">
        <f t="shared" si="60"/>
        <v>9.2140680768577413E-3</v>
      </c>
      <c r="E811" s="48">
        <f t="shared" si="61"/>
        <v>8.4899050524968908E-5</v>
      </c>
      <c r="F811" s="48">
        <f t="shared" si="63"/>
        <v>3.0101399941131338E-5</v>
      </c>
      <c r="G811" s="48">
        <f t="shared" si="64"/>
        <v>3.9004324289136026E-4</v>
      </c>
      <c r="H811" s="48">
        <f t="shared" si="62"/>
        <v>2.8968550704165756</v>
      </c>
    </row>
    <row r="812" spans="2:8" x14ac:dyDescent="0.25">
      <c r="B812" s="44">
        <v>44679</v>
      </c>
      <c r="C812" s="46">
        <v>3.6561045867493903E-2</v>
      </c>
      <c r="D812" s="47">
        <f t="shared" si="60"/>
        <v>3.6262501716904018E-2</v>
      </c>
      <c r="E812" s="48">
        <f t="shared" si="61"/>
        <v>1.3149690307684668E-3</v>
      </c>
      <c r="F812" s="48">
        <f t="shared" si="63"/>
        <v>8.4899050524968908E-5</v>
      </c>
      <c r="G812" s="48">
        <f t="shared" si="64"/>
        <v>3.2579015657794187E-4</v>
      </c>
      <c r="H812" s="48">
        <f t="shared" si="62"/>
        <v>1.0775672892450454</v>
      </c>
    </row>
    <row r="813" spans="2:8" x14ac:dyDescent="0.25">
      <c r="B813" s="44">
        <v>44678</v>
      </c>
      <c r="C813" s="46">
        <v>8.3789520723941396E-3</v>
      </c>
      <c r="D813" s="47">
        <f t="shared" si="60"/>
        <v>8.0804079218042505E-3</v>
      </c>
      <c r="E813" s="48">
        <f t="shared" si="61"/>
        <v>6.529299218275689E-5</v>
      </c>
      <c r="F813" s="48">
        <f t="shared" si="63"/>
        <v>1.3149690307684668E-3</v>
      </c>
      <c r="G813" s="48">
        <f t="shared" si="64"/>
        <v>4.422574502573661E-4</v>
      </c>
      <c r="H813" s="48">
        <f t="shared" si="62"/>
        <v>2.8690528017523258</v>
      </c>
    </row>
    <row r="814" spans="2:8" x14ac:dyDescent="0.25">
      <c r="B814" s="44">
        <v>44677</v>
      </c>
      <c r="C814" s="46">
        <v>1.6466045877810601E-2</v>
      </c>
      <c r="D814" s="47">
        <f t="shared" si="60"/>
        <v>1.6167501727220712E-2</v>
      </c>
      <c r="E814" s="48">
        <f t="shared" si="61"/>
        <v>2.6138811209968472E-4</v>
      </c>
      <c r="F814" s="48">
        <f t="shared" si="63"/>
        <v>6.529299218275689E-5</v>
      </c>
      <c r="G814" s="48">
        <f t="shared" si="64"/>
        <v>3.5999946073375335E-4</v>
      </c>
      <c r="H814" s="48">
        <f t="shared" si="62"/>
        <v>2.6827258906315161</v>
      </c>
    </row>
    <row r="815" spans="2:8" x14ac:dyDescent="0.25">
      <c r="B815" s="44">
        <v>44676</v>
      </c>
      <c r="C815" s="46">
        <v>-4.0113363854370997E-2</v>
      </c>
      <c r="D815" s="47">
        <f t="shared" si="60"/>
        <v>-4.0411908004960882E-2</v>
      </c>
      <c r="E815" s="48">
        <f t="shared" si="61"/>
        <v>1.6331223086014214E-3</v>
      </c>
      <c r="F815" s="48">
        <f t="shared" si="63"/>
        <v>2.6138811209968472E-4</v>
      </c>
      <c r="G815" s="48">
        <f t="shared" si="64"/>
        <v>3.2782874591017668E-4</v>
      </c>
      <c r="H815" s="48">
        <f t="shared" si="62"/>
        <v>0.60175485817903707</v>
      </c>
    </row>
    <row r="816" spans="2:8" x14ac:dyDescent="0.25">
      <c r="B816" s="44">
        <v>44673</v>
      </c>
      <c r="C816" s="46">
        <v>-2.7147401908801699E-2</v>
      </c>
      <c r="D816" s="47">
        <f t="shared" si="60"/>
        <v>-2.7445946059391588E-2</v>
      </c>
      <c r="E816" s="48">
        <f t="shared" si="61"/>
        <v>7.5327995509503261E-4</v>
      </c>
      <c r="F816" s="48">
        <f t="shared" si="63"/>
        <v>1.6331223086014214E-3</v>
      </c>
      <c r="G816" s="48">
        <f t="shared" si="64"/>
        <v>4.8552628681711001E-4</v>
      </c>
      <c r="H816" s="48">
        <f t="shared" si="62"/>
        <v>2.1204645293411954</v>
      </c>
    </row>
    <row r="817" spans="2:8" x14ac:dyDescent="0.25">
      <c r="B817" s="44">
        <v>44672</v>
      </c>
      <c r="C817" s="46">
        <v>2.4449877750611698E-3</v>
      </c>
      <c r="D817" s="47">
        <f t="shared" si="60"/>
        <v>2.1464436244712816E-3</v>
      </c>
      <c r="E817" s="48">
        <f t="shared" si="61"/>
        <v>4.6072202330334118E-6</v>
      </c>
      <c r="F817" s="48">
        <f t="shared" si="63"/>
        <v>7.5327995509503261E-4</v>
      </c>
      <c r="G817" s="48">
        <f t="shared" si="64"/>
        <v>4.8094461662329319E-4</v>
      </c>
      <c r="H817" s="48">
        <f t="shared" si="62"/>
        <v>2.8961509233919882</v>
      </c>
    </row>
    <row r="818" spans="2:8" x14ac:dyDescent="0.25">
      <c r="B818" s="44">
        <v>44671</v>
      </c>
      <c r="C818" s="46">
        <v>-6.5476819093885797E-3</v>
      </c>
      <c r="D818" s="47">
        <f t="shared" si="60"/>
        <v>-6.8462260599784679E-3</v>
      </c>
      <c r="E818" s="48">
        <f t="shared" si="61"/>
        <v>4.6870811264328295E-5</v>
      </c>
      <c r="F818" s="48">
        <f t="shared" si="63"/>
        <v>4.6072202330334118E-6</v>
      </c>
      <c r="G818" s="48">
        <f t="shared" si="64"/>
        <v>3.7927697750535992E-4</v>
      </c>
      <c r="H818" s="48">
        <f t="shared" si="62"/>
        <v>2.9578936842610131</v>
      </c>
    </row>
    <row r="819" spans="2:8" x14ac:dyDescent="0.25">
      <c r="B819" s="44">
        <v>44670</v>
      </c>
      <c r="C819" s="46">
        <v>1.4028699935746399E-2</v>
      </c>
      <c r="D819" s="47">
        <f t="shared" si="60"/>
        <v>1.373015578515651E-2</v>
      </c>
      <c r="E819" s="48">
        <f t="shared" si="61"/>
        <v>1.8851717788466679E-4</v>
      </c>
      <c r="F819" s="48">
        <f t="shared" si="63"/>
        <v>4.6870811264328295E-5</v>
      </c>
      <c r="G819" s="48">
        <f t="shared" si="64"/>
        <v>3.1320468247229128E-4</v>
      </c>
      <c r="H819" s="48">
        <f t="shared" si="62"/>
        <v>2.8144394387627938</v>
      </c>
    </row>
    <row r="820" spans="2:8" x14ac:dyDescent="0.25">
      <c r="B820" s="44">
        <v>44665</v>
      </c>
      <c r="C820" s="46">
        <v>-6.2785995530488803E-3</v>
      </c>
      <c r="D820" s="47">
        <f t="shared" si="60"/>
        <v>-6.5771437036387685E-3</v>
      </c>
      <c r="E820" s="48">
        <f t="shared" si="61"/>
        <v>4.3258819298315096E-5</v>
      </c>
      <c r="F820" s="48">
        <f t="shared" si="63"/>
        <v>1.8851717788466679E-4</v>
      </c>
      <c r="G820" s="48">
        <f t="shared" si="64"/>
        <v>2.8527828049382828E-4</v>
      </c>
      <c r="H820" s="48">
        <f t="shared" si="62"/>
        <v>3.0862655480523178</v>
      </c>
    </row>
    <row r="821" spans="2:8" x14ac:dyDescent="0.25">
      <c r="B821" s="44">
        <v>44664</v>
      </c>
      <c r="C821" s="46">
        <v>1.20624663435649E-2</v>
      </c>
      <c r="D821" s="47">
        <f t="shared" si="60"/>
        <v>1.1763922192975011E-2</v>
      </c>
      <c r="E821" s="48">
        <f t="shared" si="61"/>
        <v>1.3838986536236997E-4</v>
      </c>
      <c r="F821" s="48">
        <f t="shared" si="63"/>
        <v>4.3258819298315096E-5</v>
      </c>
      <c r="G821" s="48">
        <f t="shared" si="64"/>
        <v>2.4650351973521626E-4</v>
      </c>
      <c r="H821" s="48">
        <f t="shared" si="62"/>
        <v>2.9544229517677785</v>
      </c>
    </row>
    <row r="822" spans="2:8" x14ac:dyDescent="0.25">
      <c r="B822" s="44">
        <v>44663</v>
      </c>
      <c r="C822" s="46">
        <v>-4.2895442359249898E-3</v>
      </c>
      <c r="D822" s="47">
        <f t="shared" si="60"/>
        <v>-4.588088386514878E-3</v>
      </c>
      <c r="E822" s="48">
        <f t="shared" si="61"/>
        <v>2.1050555042472697E-5</v>
      </c>
      <c r="F822" s="48">
        <f t="shared" si="63"/>
        <v>1.3838986536236997E-4</v>
      </c>
      <c r="G822" s="48">
        <f t="shared" si="64"/>
        <v>2.3169334481798039E-4</v>
      </c>
      <c r="H822" s="48">
        <f t="shared" si="62"/>
        <v>3.2206817706214226</v>
      </c>
    </row>
    <row r="823" spans="2:8" x14ac:dyDescent="0.25">
      <c r="B823" s="44">
        <v>44662</v>
      </c>
      <c r="C823" s="46">
        <v>2.11344721857206E-2</v>
      </c>
      <c r="D823" s="47">
        <f t="shared" si="60"/>
        <v>2.0835928035130711E-2</v>
      </c>
      <c r="E823" s="48">
        <f t="shared" si="61"/>
        <v>4.341358970851459E-4</v>
      </c>
      <c r="F823" s="48">
        <f t="shared" si="63"/>
        <v>2.1050555042472697E-5</v>
      </c>
      <c r="G823" s="48">
        <f t="shared" si="64"/>
        <v>2.0583049747674339E-4</v>
      </c>
      <c r="H823" s="48">
        <f t="shared" si="62"/>
        <v>2.2706945884763976</v>
      </c>
    </row>
    <row r="824" spans="2:8" x14ac:dyDescent="0.25">
      <c r="B824" s="44">
        <v>44659</v>
      </c>
      <c r="C824" s="46">
        <v>1.6700066800267199E-2</v>
      </c>
      <c r="D824" s="47">
        <f t="shared" si="60"/>
        <v>1.640152264967731E-2</v>
      </c>
      <c r="E824" s="48">
        <f t="shared" si="61"/>
        <v>2.6900994522787781E-4</v>
      </c>
      <c r="F824" s="48">
        <f t="shared" si="63"/>
        <v>4.341358970851459E-4</v>
      </c>
      <c r="G824" s="48">
        <f t="shared" si="64"/>
        <v>2.4192373343543257E-4</v>
      </c>
      <c r="H824" s="48">
        <f t="shared" si="62"/>
        <v>2.6885245931372999</v>
      </c>
    </row>
    <row r="825" spans="2:8" x14ac:dyDescent="0.25">
      <c r="B825" s="44">
        <v>44658</v>
      </c>
      <c r="C825" s="46">
        <v>-1.6210295728368102E-2</v>
      </c>
      <c r="D825" s="47">
        <f t="shared" si="60"/>
        <v>-1.6508839878957991E-2</v>
      </c>
      <c r="E825" s="48">
        <f t="shared" si="61"/>
        <v>2.7254179414907366E-4</v>
      </c>
      <c r="F825" s="48">
        <f t="shared" si="63"/>
        <v>2.6900994522787781E-4</v>
      </c>
      <c r="G825" s="48">
        <f t="shared" si="64"/>
        <v>2.4564133655334991E-4</v>
      </c>
      <c r="H825" s="48">
        <f t="shared" si="62"/>
        <v>2.68212494108842</v>
      </c>
    </row>
    <row r="826" spans="2:8" x14ac:dyDescent="0.25">
      <c r="B826" s="44">
        <v>44657</v>
      </c>
      <c r="C826" s="46">
        <v>-1.4038876889848799E-2</v>
      </c>
      <c r="D826" s="47">
        <f t="shared" si="60"/>
        <v>-1.4337421040438688E-2</v>
      </c>
      <c r="E826" s="48">
        <f t="shared" si="61"/>
        <v>2.05561642090814E-4</v>
      </c>
      <c r="F826" s="48">
        <f t="shared" si="63"/>
        <v>2.7254179414907366E-4</v>
      </c>
      <c r="G826" s="48">
        <f t="shared" si="64"/>
        <v>2.4872493942958303E-4</v>
      </c>
      <c r="H826" s="48">
        <f t="shared" si="62"/>
        <v>2.8174120716070541</v>
      </c>
    </row>
    <row r="827" spans="2:8" x14ac:dyDescent="0.25">
      <c r="B827" s="44">
        <v>44656</v>
      </c>
      <c r="C827" s="46">
        <v>-7.3962911351700298E-3</v>
      </c>
      <c r="D827" s="47">
        <f t="shared" si="60"/>
        <v>-7.694835285759918E-3</v>
      </c>
      <c r="E827" s="48">
        <f t="shared" si="61"/>
        <v>5.9210490074975919E-5</v>
      </c>
      <c r="F827" s="48">
        <f t="shared" si="63"/>
        <v>2.05561642090814E-4</v>
      </c>
      <c r="G827" s="48">
        <f t="shared" si="64"/>
        <v>2.4209055153667802E-4</v>
      </c>
      <c r="H827" s="48">
        <f t="shared" si="62"/>
        <v>3.1218708628930849</v>
      </c>
    </row>
    <row r="828" spans="2:8" x14ac:dyDescent="0.25">
      <c r="B828" s="44">
        <v>44655</v>
      </c>
      <c r="C828" s="46">
        <v>-2.3526895519195702E-3</v>
      </c>
      <c r="D828" s="47">
        <f t="shared" si="60"/>
        <v>-2.6512337025094588E-3</v>
      </c>
      <c r="E828" s="48">
        <f t="shared" si="61"/>
        <v>7.0290401453220133E-6</v>
      </c>
      <c r="F828" s="48">
        <f t="shared" si="63"/>
        <v>5.9210490074975919E-5</v>
      </c>
      <c r="G828" s="48">
        <f t="shared" si="64"/>
        <v>2.1817326952587018E-4</v>
      </c>
      <c r="H828" s="48">
        <f t="shared" si="62"/>
        <v>3.280063116896367</v>
      </c>
    </row>
    <row r="829" spans="2:8" x14ac:dyDescent="0.25">
      <c r="B829" s="44">
        <v>44652</v>
      </c>
      <c r="C829" s="46">
        <v>1.5750597436454499E-2</v>
      </c>
      <c r="D829" s="47">
        <f t="shared" si="60"/>
        <v>1.545205328586461E-2</v>
      </c>
      <c r="E829" s="48">
        <f t="shared" si="61"/>
        <v>2.3876595074919928E-4</v>
      </c>
      <c r="F829" s="48">
        <f t="shared" si="63"/>
        <v>7.0290401453220133E-6</v>
      </c>
      <c r="G829" s="48">
        <f t="shared" si="64"/>
        <v>1.9446138001080431E-4</v>
      </c>
      <c r="H829" s="48">
        <f t="shared" si="62"/>
        <v>2.7397838370170353</v>
      </c>
    </row>
    <row r="830" spans="2:8" x14ac:dyDescent="0.25">
      <c r="B830" s="44">
        <v>44651</v>
      </c>
      <c r="C830" s="46">
        <v>-1.9908442457149001E-2</v>
      </c>
      <c r="D830" s="47">
        <f t="shared" si="60"/>
        <v>-2.020698660773889E-2</v>
      </c>
      <c r="E830" s="48">
        <f t="shared" si="61"/>
        <v>4.0832230776533885E-4</v>
      </c>
      <c r="F830" s="48">
        <f t="shared" si="63"/>
        <v>2.3876595074919928E-4</v>
      </c>
      <c r="G830" s="48">
        <f t="shared" si="64"/>
        <v>2.08225361739532E-4</v>
      </c>
      <c r="H830" s="48">
        <f t="shared" si="62"/>
        <v>2.3390245775862155</v>
      </c>
    </row>
    <row r="831" spans="2:8" x14ac:dyDescent="0.25">
      <c r="B831" s="44">
        <v>44650</v>
      </c>
      <c r="C831" s="46">
        <v>2.52128356254093E-2</v>
      </c>
      <c r="D831" s="47">
        <f t="shared" si="60"/>
        <v>2.4914291474819411E-2</v>
      </c>
      <c r="E831" s="48">
        <f t="shared" si="61"/>
        <v>6.2072191969225917E-4</v>
      </c>
      <c r="F831" s="48">
        <f t="shared" si="63"/>
        <v>4.0832230776533885E-4</v>
      </c>
      <c r="G831" s="48">
        <f t="shared" si="64"/>
        <v>2.4021690707887761E-4</v>
      </c>
      <c r="H831" s="48">
        <f t="shared" si="62"/>
        <v>1.9560426182160806</v>
      </c>
    </row>
    <row r="832" spans="2:8" x14ac:dyDescent="0.25">
      <c r="B832" s="44">
        <v>44649</v>
      </c>
      <c r="C832" s="46">
        <v>-1.8847718997643901E-2</v>
      </c>
      <c r="D832" s="47">
        <f t="shared" si="60"/>
        <v>-1.914626314823379E-2</v>
      </c>
      <c r="E832" s="48">
        <f t="shared" si="61"/>
        <v>3.6657939254141529E-4</v>
      </c>
      <c r="F832" s="48">
        <f t="shared" si="63"/>
        <v>6.2072191969225917E-4</v>
      </c>
      <c r="G832" s="48">
        <f t="shared" si="64"/>
        <v>2.9068384601043881E-4</v>
      </c>
      <c r="H832" s="48">
        <f t="shared" si="62"/>
        <v>2.5221520773101838</v>
      </c>
    </row>
    <row r="833" spans="2:8" x14ac:dyDescent="0.25">
      <c r="B833" s="44">
        <v>44648</v>
      </c>
      <c r="C833" s="46">
        <v>-1.91176470588236E-2</v>
      </c>
      <c r="D833" s="47">
        <f t="shared" si="60"/>
        <v>-1.9416191209413489E-2</v>
      </c>
      <c r="E833" s="48">
        <f t="shared" si="61"/>
        <v>3.7698848108050565E-4</v>
      </c>
      <c r="F833" s="48">
        <f t="shared" si="63"/>
        <v>3.6657939254141529E-4</v>
      </c>
      <c r="G833" s="48">
        <f t="shared" si="64"/>
        <v>2.9282396458331952E-4</v>
      </c>
      <c r="H833" s="48">
        <f t="shared" si="62"/>
        <v>2.5053191359613933</v>
      </c>
    </row>
    <row r="834" spans="2:8" x14ac:dyDescent="0.25">
      <c r="B834" s="44">
        <v>44645</v>
      </c>
      <c r="C834" s="46">
        <v>1.9599443075934399E-2</v>
      </c>
      <c r="D834" s="47">
        <f t="shared" si="60"/>
        <v>1.930089892534451E-2</v>
      </c>
      <c r="E834" s="48">
        <f t="shared" si="61"/>
        <v>3.7252469932636483E-4</v>
      </c>
      <c r="F834" s="48">
        <f t="shared" si="63"/>
        <v>3.7698848108050565E-4</v>
      </c>
      <c r="G834" s="48">
        <f t="shared" si="64"/>
        <v>2.9570041751949037E-4</v>
      </c>
      <c r="H834" s="48">
        <f t="shared" si="62"/>
        <v>2.5142411056444067</v>
      </c>
    </row>
    <row r="835" spans="2:8" x14ac:dyDescent="0.25">
      <c r="B835" s="44">
        <v>44644</v>
      </c>
      <c r="C835" s="46">
        <v>7.5536851192403503E-3</v>
      </c>
      <c r="D835" s="47">
        <f t="shared" si="60"/>
        <v>7.2551409686504621E-3</v>
      </c>
      <c r="E835" s="48">
        <f t="shared" si="61"/>
        <v>5.2637070474990363E-5</v>
      </c>
      <c r="F835" s="48">
        <f t="shared" si="63"/>
        <v>3.7252469932636483E-4</v>
      </c>
      <c r="G835" s="48">
        <f t="shared" si="64"/>
        <v>2.971400829680267E-4</v>
      </c>
      <c r="H835" s="48">
        <f t="shared" si="62"/>
        <v>3.0531420815436605</v>
      </c>
    </row>
    <row r="836" spans="2:8" x14ac:dyDescent="0.25">
      <c r="B836" s="44">
        <v>44643</v>
      </c>
      <c r="C836" s="46">
        <v>7.72074815137025E-3</v>
      </c>
      <c r="D836" s="47">
        <f t="shared" si="60"/>
        <v>7.4222040007803618E-3</v>
      </c>
      <c r="E836" s="48">
        <f t="shared" si="61"/>
        <v>5.5089112229200008E-5</v>
      </c>
      <c r="F836" s="48">
        <f t="shared" si="63"/>
        <v>5.2637070474990363E-5</v>
      </c>
      <c r="G836" s="48">
        <f t="shared" si="64"/>
        <v>2.5609378857809734E-4</v>
      </c>
      <c r="H836" s="48">
        <f t="shared" si="62"/>
        <v>3.1084883585269489</v>
      </c>
    </row>
    <row r="837" spans="2:8" x14ac:dyDescent="0.25">
      <c r="B837" s="44">
        <v>44642</v>
      </c>
      <c r="C837" s="46">
        <v>4.4784270890223504E-3</v>
      </c>
      <c r="D837" s="47">
        <f t="shared" si="60"/>
        <v>4.1798829384324622E-3</v>
      </c>
      <c r="E837" s="48">
        <f t="shared" si="61"/>
        <v>1.7471421378998795E-5</v>
      </c>
      <c r="F837" s="48">
        <f t="shared" si="63"/>
        <v>5.5089112229200008E-5</v>
      </c>
      <c r="G837" s="48">
        <f t="shared" si="64"/>
        <v>2.2749726748823909E-4</v>
      </c>
      <c r="H837" s="48">
        <f t="shared" si="62"/>
        <v>3.2368484426186614</v>
      </c>
    </row>
    <row r="838" spans="2:8" x14ac:dyDescent="0.25">
      <c r="B838" s="44">
        <v>44641</v>
      </c>
      <c r="C838" s="46">
        <v>5.9334139105591899E-3</v>
      </c>
      <c r="D838" s="47">
        <f t="shared" si="60"/>
        <v>5.6348697599693017E-3</v>
      </c>
      <c r="E838" s="48">
        <f t="shared" si="61"/>
        <v>3.1751757211816498E-5</v>
      </c>
      <c r="F838" s="48">
        <f t="shared" si="63"/>
        <v>1.7471421378998795E-5</v>
      </c>
      <c r="G838" s="48">
        <f t="shared" si="64"/>
        <v>2.0240357110312948E-4</v>
      </c>
      <c r="H838" s="48">
        <f t="shared" si="62"/>
        <v>3.2552482037704507</v>
      </c>
    </row>
    <row r="839" spans="2:8" x14ac:dyDescent="0.25">
      <c r="B839" s="44">
        <v>44638</v>
      </c>
      <c r="C839" s="46">
        <v>-1.0975874809823901E-2</v>
      </c>
      <c r="D839" s="47">
        <f t="shared" si="60"/>
        <v>-1.127441896041379E-2</v>
      </c>
      <c r="E839" s="48">
        <f t="shared" si="61"/>
        <v>1.2711252289493796E-4</v>
      </c>
      <c r="F839" s="48">
        <f t="shared" si="63"/>
        <v>3.1751757211816498E-5</v>
      </c>
      <c r="G839" s="48">
        <f t="shared" si="64"/>
        <v>1.8660161042231759E-4</v>
      </c>
      <c r="H839" s="48">
        <f t="shared" si="62"/>
        <v>3.0337301104269838</v>
      </c>
    </row>
    <row r="840" spans="2:8" x14ac:dyDescent="0.25">
      <c r="B840" s="44">
        <v>44637</v>
      </c>
      <c r="C840" s="46">
        <v>1.0320597277119E-2</v>
      </c>
      <c r="D840" s="47">
        <f t="shared" si="60"/>
        <v>1.0022053126529111E-2</v>
      </c>
      <c r="E840" s="48">
        <f t="shared" si="61"/>
        <v>1.0044154887097193E-4</v>
      </c>
      <c r="F840" s="48">
        <f t="shared" si="63"/>
        <v>1.2711252289493796E-4</v>
      </c>
      <c r="G840" s="48">
        <f t="shared" si="64"/>
        <v>1.8800699365821065E-4</v>
      </c>
      <c r="H840" s="48">
        <f t="shared" si="62"/>
        <v>3.1034553226566999</v>
      </c>
    </row>
    <row r="841" spans="2:8" x14ac:dyDescent="0.25">
      <c r="B841" s="44">
        <v>44636</v>
      </c>
      <c r="C841" s="46">
        <v>-4.6989400065567304E-3</v>
      </c>
      <c r="D841" s="47">
        <f t="shared" si="60"/>
        <v>-4.9974841571466186E-3</v>
      </c>
      <c r="E841" s="48">
        <f t="shared" si="61"/>
        <v>2.4974847900931448E-5</v>
      </c>
      <c r="F841" s="48">
        <f t="shared" si="63"/>
        <v>1.0044154887097193E-4</v>
      </c>
      <c r="G841" s="48">
        <f t="shared" si="64"/>
        <v>1.854903004672046E-4</v>
      </c>
      <c r="H841" s="48">
        <f t="shared" si="62"/>
        <v>3.309994280273068</v>
      </c>
    </row>
    <row r="842" spans="2:8" x14ac:dyDescent="0.25">
      <c r="B842" s="44">
        <v>44635</v>
      </c>
      <c r="C842" s="46">
        <v>1.09289617486395E-4</v>
      </c>
      <c r="D842" s="47">
        <f t="shared" si="60"/>
        <v>-1.892545331034934E-4</v>
      </c>
      <c r="E842" s="48">
        <f t="shared" si="61"/>
        <v>3.5817278300221278E-8</v>
      </c>
      <c r="F842" s="48">
        <f t="shared" si="63"/>
        <v>2.4974847900931448E-5</v>
      </c>
      <c r="G842" s="48">
        <f t="shared" si="64"/>
        <v>1.737943977994803E-4</v>
      </c>
      <c r="H842" s="48">
        <f t="shared" si="62"/>
        <v>3.4097772114502929</v>
      </c>
    </row>
    <row r="843" spans="2:8" x14ac:dyDescent="0.25">
      <c r="B843" s="44">
        <v>44634</v>
      </c>
      <c r="C843" s="46">
        <v>3.5095415661328499E-3</v>
      </c>
      <c r="D843" s="47">
        <f t="shared" si="60"/>
        <v>3.2109974155429613E-3</v>
      </c>
      <c r="E843" s="48">
        <f t="shared" si="61"/>
        <v>1.0310504402623577E-5</v>
      </c>
      <c r="F843" s="48">
        <f t="shared" si="63"/>
        <v>3.5817278300221278E-8</v>
      </c>
      <c r="G843" s="48">
        <f t="shared" si="64"/>
        <v>1.6227499498671369E-4</v>
      </c>
      <c r="H843" s="48">
        <f t="shared" si="62"/>
        <v>3.4124019305371789</v>
      </c>
    </row>
    <row r="844" spans="2:8" x14ac:dyDescent="0.25">
      <c r="B844" s="44">
        <v>44631</v>
      </c>
      <c r="C844" s="46">
        <v>-2.4070021881837998E-3</v>
      </c>
      <c r="D844" s="47">
        <f t="shared" si="60"/>
        <v>-2.7055463387736884E-3</v>
      </c>
      <c r="E844" s="48">
        <f t="shared" si="61"/>
        <v>7.3199809912517098E-6</v>
      </c>
      <c r="F844" s="48">
        <f t="shared" si="63"/>
        <v>1.0310504402623577E-5</v>
      </c>
      <c r="G844" s="48">
        <f t="shared" si="64"/>
        <v>1.5551003933942975E-4</v>
      </c>
      <c r="H844" s="48">
        <f t="shared" si="62"/>
        <v>3.4419262032895519</v>
      </c>
    </row>
    <row r="845" spans="2:8" x14ac:dyDescent="0.25">
      <c r="B845" s="44">
        <v>44630</v>
      </c>
      <c r="C845" s="46">
        <v>-1.1357490535424499E-2</v>
      </c>
      <c r="D845" s="47">
        <f t="shared" si="60"/>
        <v>-1.1656034686014389E-2</v>
      </c>
      <c r="E845" s="48">
        <f t="shared" si="61"/>
        <v>1.3586314460157056E-4</v>
      </c>
      <c r="F845" s="48">
        <f t="shared" si="63"/>
        <v>7.3199809912517098E-6</v>
      </c>
      <c r="G845" s="48">
        <f t="shared" si="64"/>
        <v>1.5035061835992137E-4</v>
      </c>
      <c r="H845" s="48">
        <f t="shared" si="62"/>
        <v>3.0305106976641909</v>
      </c>
    </row>
    <row r="846" spans="2:8" x14ac:dyDescent="0.25">
      <c r="B846" s="44">
        <v>44629</v>
      </c>
      <c r="C846" s="46">
        <v>1.07138952662075E-2</v>
      </c>
      <c r="D846" s="47">
        <f t="shared" si="60"/>
        <v>1.0415351115617611E-2</v>
      </c>
      <c r="E846" s="48">
        <f t="shared" si="61"/>
        <v>1.08479538861597E-4</v>
      </c>
      <c r="F846" s="48">
        <f t="shared" si="63"/>
        <v>1.3586314460157056E-4</v>
      </c>
      <c r="G846" s="48">
        <f t="shared" si="64"/>
        <v>1.6361714735021587E-4</v>
      </c>
      <c r="H846" s="48">
        <f t="shared" si="62"/>
        <v>3.1085479429949232</v>
      </c>
    </row>
    <row r="847" spans="2:8" x14ac:dyDescent="0.25">
      <c r="B847" s="44">
        <v>44628</v>
      </c>
      <c r="C847" s="46">
        <v>1.8823791490309601E-2</v>
      </c>
      <c r="D847" s="47">
        <f t="shared" si="60"/>
        <v>1.8525247339719712E-2</v>
      </c>
      <c r="E847" s="48">
        <f t="shared" si="61"/>
        <v>3.431847889977923E-4</v>
      </c>
      <c r="F847" s="48">
        <f t="shared" si="63"/>
        <v>1.08479538861597E-4</v>
      </c>
      <c r="G847" s="48">
        <f t="shared" si="64"/>
        <v>1.6936345497850074E-4</v>
      </c>
      <c r="H847" s="48">
        <f t="shared" si="62"/>
        <v>2.4096325447748068</v>
      </c>
    </row>
    <row r="848" spans="2:8" x14ac:dyDescent="0.25">
      <c r="B848" s="44">
        <v>44627</v>
      </c>
      <c r="C848" s="46">
        <v>8.7640449438202393E-3</v>
      </c>
      <c r="D848" s="47">
        <f t="shared" ref="D848:D911" si="65">C848-$C$6</f>
        <v>8.4655007932303503E-3</v>
      </c>
      <c r="E848" s="48">
        <f t="shared" si="61"/>
        <v>7.1664703680183686E-5</v>
      </c>
      <c r="F848" s="48">
        <f t="shared" si="63"/>
        <v>3.431847889977923E-4</v>
      </c>
      <c r="G848" s="48">
        <f t="shared" si="64"/>
        <v>2.0427233278782469E-4</v>
      </c>
      <c r="H848" s="48">
        <f t="shared" si="62"/>
        <v>3.1536751004433419</v>
      </c>
    </row>
    <row r="849" spans="2:8" x14ac:dyDescent="0.25">
      <c r="B849" s="44">
        <v>44624</v>
      </c>
      <c r="C849" s="46">
        <v>-3.6275040606388698E-2</v>
      </c>
      <c r="D849" s="47">
        <f t="shared" si="65"/>
        <v>-3.6573584756978583E-2</v>
      </c>
      <c r="E849" s="48">
        <f t="shared" ref="E849:E912" si="66">D849^2</f>
        <v>1.3376271019758961E-3</v>
      </c>
      <c r="F849" s="48">
        <f t="shared" si="63"/>
        <v>7.1664703680183686E-5</v>
      </c>
      <c r="G849" s="48">
        <f t="shared" si="64"/>
        <v>1.9316621156162839E-4</v>
      </c>
      <c r="H849" s="48">
        <f t="shared" ref="H849:H912" si="67">LN(1/SQRT(2*PI()*G849)*EXP(-E849/(2*G849)))</f>
        <v>-0.10533215445561729</v>
      </c>
    </row>
    <row r="850" spans="2:8" x14ac:dyDescent="0.25">
      <c r="B850" s="44">
        <v>44623</v>
      </c>
      <c r="C850" s="46">
        <v>-3.7519541427827097E-2</v>
      </c>
      <c r="D850" s="47">
        <f t="shared" si="65"/>
        <v>-3.7818085578416982E-2</v>
      </c>
      <c r="E850" s="48">
        <f t="shared" si="66"/>
        <v>1.4302075968164706E-3</v>
      </c>
      <c r="F850" s="48">
        <f t="shared" ref="F850:F913" si="68">E849</f>
        <v>1.3376271019758961E-3</v>
      </c>
      <c r="G850" s="48">
        <f t="shared" ref="G850:G913" si="69">$C$7+$C$8*F850+$C$9*G849</f>
        <v>3.5179722640976663E-4</v>
      </c>
      <c r="H850" s="48">
        <f t="shared" si="67"/>
        <v>1.0245734207897976</v>
      </c>
    </row>
    <row r="851" spans="2:8" x14ac:dyDescent="0.25">
      <c r="B851" s="44">
        <v>44622</v>
      </c>
      <c r="C851" s="46">
        <v>8.17361894024803E-2</v>
      </c>
      <c r="D851" s="47">
        <f t="shared" si="65"/>
        <v>8.1437645251890414E-2</v>
      </c>
      <c r="E851" s="48">
        <f t="shared" si="66"/>
        <v>6.6320900641727489E-3</v>
      </c>
      <c r="F851" s="48">
        <f t="shared" si="68"/>
        <v>1.4302075968164706E-3</v>
      </c>
      <c r="G851" s="48">
        <f t="shared" si="69"/>
        <v>4.7573278758348213E-4</v>
      </c>
      <c r="H851" s="48">
        <f t="shared" si="67"/>
        <v>-4.0640055515556703</v>
      </c>
    </row>
    <row r="852" spans="2:8" x14ac:dyDescent="0.25">
      <c r="B852" s="44">
        <v>44621</v>
      </c>
      <c r="C852" s="46">
        <v>-2.71989471375302E-2</v>
      </c>
      <c r="D852" s="47">
        <f t="shared" si="65"/>
        <v>-2.7497491288120089E-2</v>
      </c>
      <c r="E852" s="48">
        <f t="shared" si="66"/>
        <v>7.5611202714024022E-4</v>
      </c>
      <c r="F852" s="48">
        <f t="shared" si="68"/>
        <v>6.6320900641727489E-3</v>
      </c>
      <c r="G852" s="48">
        <f t="shared" si="69"/>
        <v>1.2470232721101843E-3</v>
      </c>
      <c r="H852" s="48">
        <f t="shared" si="67"/>
        <v>2.1213926749532979</v>
      </c>
    </row>
    <row r="853" spans="2:8" x14ac:dyDescent="0.25">
      <c r="B853" s="44">
        <v>44620</v>
      </c>
      <c r="C853" s="46">
        <v>-5.55210275533458E-2</v>
      </c>
      <c r="D853" s="47">
        <f t="shared" si="65"/>
        <v>-5.5819571703935686E-2</v>
      </c>
      <c r="E853" s="48">
        <f t="shared" si="66"/>
        <v>3.1158245852108174E-3</v>
      </c>
      <c r="F853" s="48">
        <f t="shared" si="68"/>
        <v>7.5611202714024022E-4</v>
      </c>
      <c r="G853" s="48">
        <f t="shared" si="69"/>
        <v>1.0178252870726636E-3</v>
      </c>
      <c r="H853" s="48">
        <f t="shared" si="67"/>
        <v>0.99547656449783961</v>
      </c>
    </row>
    <row r="854" spans="2:8" x14ac:dyDescent="0.25">
      <c r="B854" s="44">
        <v>44617</v>
      </c>
      <c r="C854" s="46">
        <v>1.3649727005459999E-2</v>
      </c>
      <c r="D854" s="47">
        <f t="shared" si="65"/>
        <v>1.335118285487011E-2</v>
      </c>
      <c r="E854" s="48">
        <f t="shared" si="66"/>
        <v>1.7825408362417757E-4</v>
      </c>
      <c r="F854" s="48">
        <f t="shared" si="68"/>
        <v>3.1158245852108174E-3</v>
      </c>
      <c r="G854" s="48">
        <f t="shared" si="69"/>
        <v>1.1666132880206121E-3</v>
      </c>
      <c r="H854" s="48">
        <f t="shared" si="67"/>
        <v>2.3814885407392521</v>
      </c>
    </row>
    <row r="855" spans="2:8" x14ac:dyDescent="0.25">
      <c r="B855" s="44">
        <v>44616</v>
      </c>
      <c r="C855" s="46">
        <v>-3.86595336630665E-2</v>
      </c>
      <c r="D855" s="47">
        <f t="shared" si="65"/>
        <v>-3.8958077813656386E-2</v>
      </c>
      <c r="E855" s="48">
        <f t="shared" si="66"/>
        <v>1.517731826934906E-3</v>
      </c>
      <c r="F855" s="48">
        <f t="shared" si="68"/>
        <v>1.7825408362417757E-4</v>
      </c>
      <c r="G855" s="48">
        <f t="shared" si="69"/>
        <v>8.851929258561149E-4</v>
      </c>
      <c r="H855" s="48">
        <f t="shared" si="67"/>
        <v>1.7386252139832352</v>
      </c>
    </row>
    <row r="856" spans="2:8" x14ac:dyDescent="0.25">
      <c r="B856" s="44">
        <v>44615</v>
      </c>
      <c r="C856" s="46">
        <v>-7.0161371153653696E-3</v>
      </c>
      <c r="D856" s="47">
        <f t="shared" si="65"/>
        <v>-7.3146812659552578E-3</v>
      </c>
      <c r="E856" s="48">
        <f t="shared" si="66"/>
        <v>5.3504562022516811E-5</v>
      </c>
      <c r="F856" s="48">
        <f t="shared" si="68"/>
        <v>1.517731826934906E-3</v>
      </c>
      <c r="G856" s="48">
        <f t="shared" si="69"/>
        <v>8.6304181259805909E-4</v>
      </c>
      <c r="H856" s="48">
        <f t="shared" si="67"/>
        <v>2.5775875106518136</v>
      </c>
    </row>
    <row r="857" spans="2:8" x14ac:dyDescent="0.25">
      <c r="B857" s="44">
        <v>44614</v>
      </c>
      <c r="C857" s="46">
        <v>-1.1013215859030799E-3</v>
      </c>
      <c r="D857" s="47">
        <f t="shared" si="65"/>
        <v>-1.3998657364929683E-3</v>
      </c>
      <c r="E857" s="48">
        <f t="shared" si="66"/>
        <v>1.9596240802070004E-6</v>
      </c>
      <c r="F857" s="48">
        <f t="shared" si="68"/>
        <v>5.3504562022516811E-5</v>
      </c>
      <c r="G857" s="48">
        <f t="shared" si="69"/>
        <v>6.5491063968531305E-4</v>
      </c>
      <c r="H857" s="48">
        <f t="shared" si="67"/>
        <v>2.745071246239732</v>
      </c>
    </row>
    <row r="858" spans="2:8" x14ac:dyDescent="0.25">
      <c r="B858" s="44">
        <v>44613</v>
      </c>
      <c r="C858" s="46">
        <v>-1.42123963679431E-2</v>
      </c>
      <c r="D858" s="47">
        <f t="shared" si="65"/>
        <v>-1.4510940518532989E-2</v>
      </c>
      <c r="E858" s="48">
        <f t="shared" si="66"/>
        <v>2.1056739473240246E-4</v>
      </c>
      <c r="F858" s="48">
        <f t="shared" si="68"/>
        <v>1.9596240802070004E-6</v>
      </c>
      <c r="G858" s="48">
        <f t="shared" si="69"/>
        <v>5.0149561159024115E-4</v>
      </c>
      <c r="H858" s="48">
        <f t="shared" si="67"/>
        <v>2.6700798983039529</v>
      </c>
    </row>
    <row r="859" spans="2:8" x14ac:dyDescent="0.25">
      <c r="B859" s="44">
        <v>44610</v>
      </c>
      <c r="C859" s="46">
        <v>1.97433366238855E-4</v>
      </c>
      <c r="D859" s="47">
        <f t="shared" si="65"/>
        <v>-1.0111078435103341E-4</v>
      </c>
      <c r="E859" s="48">
        <f t="shared" si="66"/>
        <v>1.0223390712081182E-8</v>
      </c>
      <c r="F859" s="48">
        <f t="shared" si="68"/>
        <v>2.1056739473240246E-4</v>
      </c>
      <c r="G859" s="48">
        <f t="shared" si="69"/>
        <v>4.2083684988062676E-4</v>
      </c>
      <c r="H859" s="48">
        <f t="shared" si="67"/>
        <v>2.9676819849768976</v>
      </c>
    </row>
    <row r="860" spans="2:8" x14ac:dyDescent="0.25">
      <c r="B860" s="44">
        <v>44609</v>
      </c>
      <c r="C860" s="46">
        <v>-1.4974718008557E-2</v>
      </c>
      <c r="D860" s="47">
        <f t="shared" si="65"/>
        <v>-1.5273262159146889E-2</v>
      </c>
      <c r="E860" s="48">
        <f t="shared" si="66"/>
        <v>2.3327253698202831E-4</v>
      </c>
      <c r="F860" s="48">
        <f t="shared" si="68"/>
        <v>1.0223390712081182E-8</v>
      </c>
      <c r="G860" s="48">
        <f t="shared" si="69"/>
        <v>3.3632395963553241E-4</v>
      </c>
      <c r="H860" s="48">
        <f t="shared" si="67"/>
        <v>2.7329819338970984</v>
      </c>
    </row>
    <row r="861" spans="2:8" x14ac:dyDescent="0.25">
      <c r="B861" s="44">
        <v>44608</v>
      </c>
      <c r="C861" s="46">
        <v>8.2352941176470906E-3</v>
      </c>
      <c r="D861" s="47">
        <f t="shared" si="65"/>
        <v>7.9367499670572016E-3</v>
      </c>
      <c r="E861" s="48">
        <f t="shared" si="66"/>
        <v>6.2992000039582496E-5</v>
      </c>
      <c r="F861" s="48">
        <f t="shared" si="68"/>
        <v>2.3327253698202831E-4</v>
      </c>
      <c r="G861" s="48">
        <f t="shared" si="69"/>
        <v>3.0745151663893078E-4</v>
      </c>
      <c r="H861" s="48">
        <f t="shared" si="67"/>
        <v>3.0222158747766006</v>
      </c>
    </row>
    <row r="862" spans="2:8" x14ac:dyDescent="0.25">
      <c r="B862" s="44">
        <v>44607</v>
      </c>
      <c r="C862" s="46">
        <v>-2.5425386270291899E-3</v>
      </c>
      <c r="D862" s="47">
        <f t="shared" si="65"/>
        <v>-2.8410827776190785E-3</v>
      </c>
      <c r="E862" s="48">
        <f t="shared" si="66"/>
        <v>8.0717513492837382E-6</v>
      </c>
      <c r="F862" s="48">
        <f t="shared" si="68"/>
        <v>6.2992000039582496E-5</v>
      </c>
      <c r="G862" s="48">
        <f t="shared" si="69"/>
        <v>2.647201731529389E-4</v>
      </c>
      <c r="H862" s="48">
        <f t="shared" si="67"/>
        <v>3.1842342685672476</v>
      </c>
    </row>
    <row r="863" spans="2:8" x14ac:dyDescent="0.25">
      <c r="B863" s="44">
        <v>44606</v>
      </c>
      <c r="C863" s="46">
        <v>-2.1435406698564499E-2</v>
      </c>
      <c r="D863" s="47">
        <f t="shared" si="65"/>
        <v>-2.1733950849154388E-2</v>
      </c>
      <c r="E863" s="48">
        <f t="shared" si="66"/>
        <v>4.7236461951345873E-4</v>
      </c>
      <c r="F863" s="48">
        <f t="shared" si="68"/>
        <v>8.0717513492837382E-6</v>
      </c>
      <c r="G863" s="48">
        <f t="shared" si="69"/>
        <v>2.2739283303590944E-4</v>
      </c>
      <c r="H863" s="48">
        <f t="shared" si="67"/>
        <v>2.2368239432067312</v>
      </c>
    </row>
    <row r="864" spans="2:8" x14ac:dyDescent="0.25">
      <c r="B864" s="44">
        <v>44603</v>
      </c>
      <c r="C864" s="46">
        <v>6.1621413441170902E-3</v>
      </c>
      <c r="D864" s="47">
        <f t="shared" si="65"/>
        <v>5.863597193527202E-3</v>
      </c>
      <c r="E864" s="48">
        <f t="shared" si="66"/>
        <v>3.4381772047940079E-5</v>
      </c>
      <c r="F864" s="48">
        <f t="shared" si="68"/>
        <v>4.7236461951345873E-4</v>
      </c>
      <c r="G864" s="48">
        <f t="shared" si="69"/>
        <v>2.6214187694072123E-4</v>
      </c>
      <c r="H864" s="48">
        <f t="shared" si="67"/>
        <v>3.1387952526408447</v>
      </c>
    </row>
    <row r="865" spans="2:8" x14ac:dyDescent="0.25">
      <c r="B865" s="44">
        <v>44602</v>
      </c>
      <c r="C865" s="46">
        <v>-8.9694656488549396E-3</v>
      </c>
      <c r="D865" s="47">
        <f t="shared" si="65"/>
        <v>-9.2680097994448287E-3</v>
      </c>
      <c r="E865" s="48">
        <f t="shared" si="66"/>
        <v>8.589600564260538E-5</v>
      </c>
      <c r="F865" s="48">
        <f t="shared" si="68"/>
        <v>3.4381772047940079E-5</v>
      </c>
      <c r="G865" s="48">
        <f t="shared" si="69"/>
        <v>2.2903569702935469E-4</v>
      </c>
      <c r="H865" s="48">
        <f t="shared" si="67"/>
        <v>3.0843611756238087</v>
      </c>
    </row>
    <row r="866" spans="2:8" x14ac:dyDescent="0.25">
      <c r="B866" s="44">
        <v>44601</v>
      </c>
      <c r="C866" s="46">
        <v>2.16416455449405E-2</v>
      </c>
      <c r="D866" s="47">
        <f t="shared" si="65"/>
        <v>2.1343101394350611E-2</v>
      </c>
      <c r="E866" s="48">
        <f t="shared" si="66"/>
        <v>4.5552797712953099E-4</v>
      </c>
      <c r="F866" s="48">
        <f t="shared" si="68"/>
        <v>8.589600564260538E-5</v>
      </c>
      <c r="G866" s="48">
        <f t="shared" si="69"/>
        <v>2.124843071559099E-4</v>
      </c>
      <c r="H866" s="48">
        <f t="shared" si="67"/>
        <v>2.2374729837614327</v>
      </c>
    </row>
    <row r="867" spans="2:8" x14ac:dyDescent="0.25">
      <c r="B867" s="44">
        <v>44600</v>
      </c>
      <c r="C867" s="46">
        <v>1.1711887565879801E-3</v>
      </c>
      <c r="D867" s="47">
        <f t="shared" si="65"/>
        <v>8.7264460599809166E-4</v>
      </c>
      <c r="E867" s="48">
        <f t="shared" si="66"/>
        <v>7.6150860837756465E-7</v>
      </c>
      <c r="F867" s="48">
        <f t="shared" si="68"/>
        <v>4.5552797712953099E-4</v>
      </c>
      <c r="G867" s="48">
        <f t="shared" si="69"/>
        <v>2.4942438604923012E-4</v>
      </c>
      <c r="H867" s="48">
        <f t="shared" si="67"/>
        <v>3.2277123101222251</v>
      </c>
    </row>
    <row r="868" spans="2:8" x14ac:dyDescent="0.25">
      <c r="B868" s="44">
        <v>44599</v>
      </c>
      <c r="C868" s="46">
        <v>5.1010398273493799E-3</v>
      </c>
      <c r="D868" s="47">
        <f t="shared" si="65"/>
        <v>4.8024956767594917E-3</v>
      </c>
      <c r="E868" s="48">
        <f t="shared" si="66"/>
        <v>2.3063964725293607E-5</v>
      </c>
      <c r="F868" s="48">
        <f t="shared" si="68"/>
        <v>7.6150860837756465E-7</v>
      </c>
      <c r="G868" s="48">
        <f t="shared" si="69"/>
        <v>2.1565508343270436E-4</v>
      </c>
      <c r="H868" s="48">
        <f t="shared" si="67"/>
        <v>3.2485024013111716</v>
      </c>
    </row>
    <row r="869" spans="2:8" x14ac:dyDescent="0.25">
      <c r="B869" s="44">
        <v>44596</v>
      </c>
      <c r="C869" s="46">
        <v>2.5347012673506301E-2</v>
      </c>
      <c r="D869" s="47">
        <f t="shared" si="65"/>
        <v>2.5048468522916412E-2</v>
      </c>
      <c r="E869" s="48">
        <f t="shared" si="66"/>
        <v>6.2742577534353431E-4</v>
      </c>
      <c r="F869" s="48">
        <f t="shared" si="68"/>
        <v>2.3063964725293607E-5</v>
      </c>
      <c r="G869" s="48">
        <f t="shared" si="69"/>
        <v>1.947955675270667E-4</v>
      </c>
      <c r="H869" s="48">
        <f t="shared" si="67"/>
        <v>1.7423690143135635</v>
      </c>
    </row>
    <row r="870" spans="2:8" x14ac:dyDescent="0.25">
      <c r="B870" s="44">
        <v>44595</v>
      </c>
      <c r="C870" s="46">
        <v>-1.07462686567164E-2</v>
      </c>
      <c r="D870" s="47">
        <f t="shared" si="65"/>
        <v>-1.1044812807306289E-2</v>
      </c>
      <c r="E870" s="48">
        <f t="shared" si="66"/>
        <v>1.2198788994843703E-4</v>
      </c>
      <c r="F870" s="48">
        <f t="shared" si="68"/>
        <v>6.2742577534353431E-4</v>
      </c>
      <c r="G870" s="48">
        <f t="shared" si="69"/>
        <v>2.5956396428111745E-4</v>
      </c>
      <c r="H870" s="48">
        <f t="shared" si="67"/>
        <v>2.9743289823297205</v>
      </c>
    </row>
    <row r="871" spans="2:8" x14ac:dyDescent="0.25">
      <c r="B871" s="44">
        <v>44594</v>
      </c>
      <c r="C871" s="46">
        <v>-2.0467836257309899E-2</v>
      </c>
      <c r="D871" s="47">
        <f t="shared" si="65"/>
        <v>-2.0766380407899788E-2</v>
      </c>
      <c r="E871" s="48">
        <f t="shared" si="66"/>
        <v>4.3124255524560414E-4</v>
      </c>
      <c r="F871" s="48">
        <f t="shared" si="68"/>
        <v>1.2198788994843703E-4</v>
      </c>
      <c r="G871" s="48">
        <f t="shared" si="69"/>
        <v>2.3873838259957529E-4</v>
      </c>
      <c r="H871" s="48">
        <f t="shared" si="67"/>
        <v>2.3479628685974681</v>
      </c>
    </row>
    <row r="872" spans="2:8" x14ac:dyDescent="0.25">
      <c r="B872" s="44">
        <v>44593</v>
      </c>
      <c r="C872" s="46">
        <v>2.1505376344085999E-2</v>
      </c>
      <c r="D872" s="47">
        <f t="shared" si="65"/>
        <v>2.120683219349611E-2</v>
      </c>
      <c r="E872" s="48">
        <f t="shared" si="66"/>
        <v>4.4972973168310305E-4</v>
      </c>
      <c r="F872" s="48">
        <f t="shared" si="68"/>
        <v>4.3124255524560414E-4</v>
      </c>
      <c r="G872" s="48">
        <f t="shared" si="69"/>
        <v>2.6472836079000192E-4</v>
      </c>
      <c r="H872" s="48">
        <f t="shared" si="67"/>
        <v>2.3500472605620852</v>
      </c>
    </row>
    <row r="873" spans="2:8" x14ac:dyDescent="0.25">
      <c r="B873" s="44">
        <v>44592</v>
      </c>
      <c r="C873" s="46">
        <v>-1.9906323185011801E-2</v>
      </c>
      <c r="D873" s="47">
        <f t="shared" si="65"/>
        <v>-2.020486733560169E-2</v>
      </c>
      <c r="E873" s="48">
        <f t="shared" si="66"/>
        <v>4.0823666404926412E-4</v>
      </c>
      <c r="F873" s="48">
        <f t="shared" si="68"/>
        <v>4.4972973168310305E-4</v>
      </c>
      <c r="G873" s="48">
        <f t="shared" si="69"/>
        <v>2.8547024615951743E-4</v>
      </c>
      <c r="H873" s="48">
        <f t="shared" si="67"/>
        <v>2.4467229499134482</v>
      </c>
    </row>
    <row r="874" spans="2:8" x14ac:dyDescent="0.25">
      <c r="B874" s="44">
        <v>44589</v>
      </c>
      <c r="C874" s="46">
        <v>-9.6637031310398101E-3</v>
      </c>
      <c r="D874" s="47">
        <f t="shared" si="65"/>
        <v>-9.9622472816296992E-3</v>
      </c>
      <c r="E874" s="48">
        <f t="shared" si="66"/>
        <v>9.9246370900338333E-5</v>
      </c>
      <c r="F874" s="48">
        <f t="shared" si="68"/>
        <v>4.0823666404926412E-4</v>
      </c>
      <c r="G874" s="48">
        <f t="shared" si="69"/>
        <v>2.9462808243686198E-4</v>
      </c>
      <c r="H874" s="48">
        <f t="shared" si="67"/>
        <v>2.9775333044487837</v>
      </c>
    </row>
    <row r="875" spans="2:8" x14ac:dyDescent="0.25">
      <c r="B875" s="44">
        <v>44588</v>
      </c>
      <c r="C875" s="46">
        <v>1.31192480908557E-2</v>
      </c>
      <c r="D875" s="47">
        <f t="shared" si="65"/>
        <v>1.2820703940265811E-2</v>
      </c>
      <c r="E875" s="48">
        <f t="shared" si="66"/>
        <v>1.6437044952394728E-4</v>
      </c>
      <c r="F875" s="48">
        <f t="shared" si="68"/>
        <v>9.9246370900338333E-5</v>
      </c>
      <c r="G875" s="48">
        <f t="shared" si="69"/>
        <v>2.6045242286663412E-4</v>
      </c>
      <c r="H875" s="48">
        <f t="shared" si="67"/>
        <v>2.8920587052422881</v>
      </c>
    </row>
    <row r="876" spans="2:8" x14ac:dyDescent="0.25">
      <c r="B876" s="44">
        <v>44587</v>
      </c>
      <c r="C876" s="46">
        <v>4.0016291619998E-2</v>
      </c>
      <c r="D876" s="47">
        <f t="shared" si="65"/>
        <v>3.9717747469408114E-2</v>
      </c>
      <c r="E876" s="48">
        <f t="shared" si="66"/>
        <v>1.5774994640436746E-3</v>
      </c>
      <c r="F876" s="48">
        <f t="shared" si="68"/>
        <v>1.6437044952394728E-4</v>
      </c>
      <c r="G876" s="48">
        <f t="shared" si="69"/>
        <v>2.4493703531329328E-4</v>
      </c>
      <c r="H876" s="48">
        <f t="shared" si="67"/>
        <v>1.8101904122032525E-2</v>
      </c>
    </row>
    <row r="877" spans="2:8" x14ac:dyDescent="0.25">
      <c r="B877" s="44">
        <v>44586</v>
      </c>
      <c r="C877" s="46">
        <v>2.4835646457268001E-2</v>
      </c>
      <c r="D877" s="47">
        <f t="shared" si="65"/>
        <v>2.4537102306678112E-2</v>
      </c>
      <c r="E877" s="48">
        <f t="shared" si="66"/>
        <v>6.020693896083883E-4</v>
      </c>
      <c r="F877" s="48">
        <f t="shared" si="68"/>
        <v>1.5774994640436746E-3</v>
      </c>
      <c r="G877" s="48">
        <f t="shared" si="69"/>
        <v>4.1981181126959233E-4</v>
      </c>
      <c r="H877" s="48">
        <f t="shared" si="67"/>
        <v>2.2518429045375239</v>
      </c>
    </row>
    <row r="878" spans="2:8" x14ac:dyDescent="0.25">
      <c r="B878" s="44">
        <v>44585</v>
      </c>
      <c r="C878" s="46">
        <v>-3.4361144699717801E-2</v>
      </c>
      <c r="D878" s="47">
        <f t="shared" si="65"/>
        <v>-3.4659688850307686E-2</v>
      </c>
      <c r="E878" s="48">
        <f t="shared" si="66"/>
        <v>1.201294031200143E-3</v>
      </c>
      <c r="F878" s="48">
        <f t="shared" si="68"/>
        <v>6.020693896083883E-4</v>
      </c>
      <c r="G878" s="48">
        <f t="shared" si="69"/>
        <v>4.1476385810055335E-4</v>
      </c>
      <c r="H878" s="48">
        <f t="shared" si="67"/>
        <v>1.5267958380203412</v>
      </c>
    </row>
    <row r="879" spans="2:8" x14ac:dyDescent="0.25">
      <c r="B879" s="44">
        <v>44582</v>
      </c>
      <c r="C879" s="46">
        <v>-2.0915548539858001E-2</v>
      </c>
      <c r="D879" s="47">
        <f t="shared" si="65"/>
        <v>-2.121409269044789E-2</v>
      </c>
      <c r="E879" s="48">
        <f t="shared" si="66"/>
        <v>4.500377286789146E-4</v>
      </c>
      <c r="F879" s="48">
        <f t="shared" si="68"/>
        <v>1.201294031200143E-3</v>
      </c>
      <c r="G879" s="48">
        <f t="shared" si="69"/>
        <v>4.8999673635302557E-4</v>
      </c>
      <c r="H879" s="48">
        <f t="shared" si="67"/>
        <v>2.4323921496953922</v>
      </c>
    </row>
    <row r="880" spans="2:8" x14ac:dyDescent="0.25">
      <c r="B880" s="44">
        <v>44581</v>
      </c>
      <c r="C880" s="46">
        <v>-1.13148653921186E-2</v>
      </c>
      <c r="D880" s="47">
        <f t="shared" si="65"/>
        <v>-1.1613409542708489E-2</v>
      </c>
      <c r="E880" s="48">
        <f t="shared" si="66"/>
        <v>1.3487128120667259E-4</v>
      </c>
      <c r="F880" s="48">
        <f t="shared" si="68"/>
        <v>4.500377286789146E-4</v>
      </c>
      <c r="G880" s="48">
        <f t="shared" si="69"/>
        <v>4.4422227359559662E-4</v>
      </c>
      <c r="H880" s="48">
        <f t="shared" si="67"/>
        <v>2.7888481422427938</v>
      </c>
    </row>
    <row r="881" spans="2:8" x14ac:dyDescent="0.25">
      <c r="B881" s="44">
        <v>44580</v>
      </c>
      <c r="C881" s="46">
        <v>1.66600555335184E-2</v>
      </c>
      <c r="D881" s="47">
        <f t="shared" si="65"/>
        <v>1.6361511382928511E-2</v>
      </c>
      <c r="E881" s="48">
        <f t="shared" si="66"/>
        <v>2.6769905473369922E-4</v>
      </c>
      <c r="F881" s="48">
        <f t="shared" si="68"/>
        <v>1.3487128120667259E-4</v>
      </c>
      <c r="G881" s="48">
        <f t="shared" si="69"/>
        <v>3.7053230557904332E-4</v>
      </c>
      <c r="H881" s="48">
        <f t="shared" si="67"/>
        <v>2.6701106454847832</v>
      </c>
    </row>
    <row r="882" spans="2:8" x14ac:dyDescent="0.25">
      <c r="B882" s="44">
        <v>44579</v>
      </c>
      <c r="C882" s="46">
        <v>1.4997483643683999E-2</v>
      </c>
      <c r="D882" s="47">
        <f t="shared" si="65"/>
        <v>1.469893949309411E-2</v>
      </c>
      <c r="E882" s="48">
        <f t="shared" si="66"/>
        <v>2.1605882222164172E-4</v>
      </c>
      <c r="F882" s="48">
        <f t="shared" si="68"/>
        <v>2.6769905473369922E-4</v>
      </c>
      <c r="G882" s="48">
        <f t="shared" si="69"/>
        <v>3.3607939858140484E-4</v>
      </c>
      <c r="H882" s="48">
        <f t="shared" si="67"/>
        <v>2.7587028806171476</v>
      </c>
    </row>
    <row r="883" spans="2:8" x14ac:dyDescent="0.25">
      <c r="B883" s="44">
        <v>44578</v>
      </c>
      <c r="C883" s="46">
        <v>2.8262844453416898E-3</v>
      </c>
      <c r="D883" s="47">
        <f t="shared" si="65"/>
        <v>2.5277402947518016E-3</v>
      </c>
      <c r="E883" s="48">
        <f t="shared" si="66"/>
        <v>6.3894709977119254E-6</v>
      </c>
      <c r="F883" s="48">
        <f t="shared" si="68"/>
        <v>2.1605882222164172E-4</v>
      </c>
      <c r="G883" s="48">
        <f t="shared" si="69"/>
        <v>3.0501585772836908E-4</v>
      </c>
      <c r="H883" s="48">
        <f t="shared" si="67"/>
        <v>3.1181608638242153</v>
      </c>
    </row>
    <row r="884" spans="2:8" x14ac:dyDescent="0.25">
      <c r="B884" s="44">
        <v>44575</v>
      </c>
      <c r="C884" s="46">
        <v>1.49574838643581E-2</v>
      </c>
      <c r="D884" s="47">
        <f t="shared" si="65"/>
        <v>1.4658939713768211E-2</v>
      </c>
      <c r="E884" s="48">
        <f t="shared" si="66"/>
        <v>2.1488451353189082E-4</v>
      </c>
      <c r="F884" s="48">
        <f t="shared" si="68"/>
        <v>6.3894709977119254E-6</v>
      </c>
      <c r="G884" s="48">
        <f t="shared" si="69"/>
        <v>2.555617288301378E-4</v>
      </c>
      <c r="H884" s="48">
        <f t="shared" si="67"/>
        <v>2.796668689052495</v>
      </c>
    </row>
    <row r="885" spans="2:8" x14ac:dyDescent="0.25">
      <c r="B885" s="44">
        <v>44574</v>
      </c>
      <c r="C885" s="46">
        <v>-5.1977170811251996E-3</v>
      </c>
      <c r="D885" s="47">
        <f t="shared" si="65"/>
        <v>-5.4962612317150878E-3</v>
      </c>
      <c r="E885" s="48">
        <f t="shared" si="66"/>
        <v>3.0208887527254255E-5</v>
      </c>
      <c r="F885" s="48">
        <f t="shared" si="68"/>
        <v>2.1488451353189082E-4</v>
      </c>
      <c r="G885" s="48">
        <f t="shared" si="69"/>
        <v>2.4813319486512571E-4</v>
      </c>
      <c r="H885" s="48">
        <f t="shared" si="67"/>
        <v>3.1709615846388686</v>
      </c>
    </row>
    <row r="886" spans="2:8" x14ac:dyDescent="0.25">
      <c r="B886" s="44">
        <v>44573</v>
      </c>
      <c r="C886" s="46">
        <v>3.0672268907563E-2</v>
      </c>
      <c r="D886" s="47">
        <f t="shared" si="65"/>
        <v>3.037372475697311E-2</v>
      </c>
      <c r="E886" s="48">
        <f t="shared" si="66"/>
        <v>9.2256315561236126E-4</v>
      </c>
      <c r="F886" s="48">
        <f t="shared" si="68"/>
        <v>3.0208887527254255E-5</v>
      </c>
      <c r="G886" s="48">
        <f t="shared" si="69"/>
        <v>2.1861728711084768E-4</v>
      </c>
      <c r="H886" s="48">
        <f t="shared" si="67"/>
        <v>1.1851595265843229</v>
      </c>
    </row>
    <row r="887" spans="2:8" x14ac:dyDescent="0.25">
      <c r="B887" s="44">
        <v>44572</v>
      </c>
      <c r="C887" s="46">
        <v>1.8399657680787301E-2</v>
      </c>
      <c r="D887" s="47">
        <f t="shared" si="65"/>
        <v>1.8101113530197412E-2</v>
      </c>
      <c r="E887" s="48">
        <f t="shared" si="66"/>
        <v>3.2765031103309584E-4</v>
      </c>
      <c r="F887" s="48">
        <f t="shared" si="68"/>
        <v>9.2256315561236126E-4</v>
      </c>
      <c r="G887" s="48">
        <f t="shared" si="69"/>
        <v>3.1515372113127078E-4</v>
      </c>
      <c r="H887" s="48">
        <f t="shared" si="67"/>
        <v>2.5924603023473609</v>
      </c>
    </row>
    <row r="888" spans="2:8" x14ac:dyDescent="0.25">
      <c r="B888" s="44">
        <v>44571</v>
      </c>
      <c r="C888" s="46">
        <v>6.0266896254843102E-3</v>
      </c>
      <c r="D888" s="47">
        <f t="shared" si="65"/>
        <v>5.728145474894422E-3</v>
      </c>
      <c r="E888" s="48">
        <f t="shared" si="66"/>
        <v>3.2811650581553441E-5</v>
      </c>
      <c r="F888" s="48">
        <f t="shared" si="68"/>
        <v>3.2765031103309584E-4</v>
      </c>
      <c r="G888" s="48">
        <f t="shared" si="69"/>
        <v>3.049454616026973E-4</v>
      </c>
      <c r="H888" s="48">
        <f t="shared" si="67"/>
        <v>3.0749510614851476</v>
      </c>
    </row>
    <row r="889" spans="2:8" x14ac:dyDescent="0.25">
      <c r="B889" s="44">
        <v>44568</v>
      </c>
      <c r="C889" s="46">
        <v>1.14291934254925E-2</v>
      </c>
      <c r="D889" s="47">
        <f t="shared" si="65"/>
        <v>1.113064927490261E-2</v>
      </c>
      <c r="E889" s="48">
        <f t="shared" si="66"/>
        <v>1.2389135328089E-4</v>
      </c>
      <c r="F889" s="48">
        <f t="shared" si="68"/>
        <v>3.2811650581553441E-5</v>
      </c>
      <c r="G889" s="48">
        <f t="shared" si="69"/>
        <v>2.5898626658853082E-4</v>
      </c>
      <c r="H889" s="48">
        <f t="shared" si="67"/>
        <v>2.9712440485912572</v>
      </c>
    </row>
    <row r="890" spans="2:8" x14ac:dyDescent="0.25">
      <c r="B890" s="44">
        <v>44567</v>
      </c>
      <c r="C890" s="46">
        <v>4.3558749863885701E-4</v>
      </c>
      <c r="D890" s="47">
        <f t="shared" si="65"/>
        <v>1.370433480489686E-4</v>
      </c>
      <c r="E890" s="48">
        <f t="shared" si="66"/>
        <v>1.8780879244470748E-8</v>
      </c>
      <c r="F890" s="48">
        <f t="shared" si="68"/>
        <v>1.2389135328089E-4</v>
      </c>
      <c r="G890" s="48">
        <f t="shared" si="69"/>
        <v>2.3858164696593124E-4</v>
      </c>
      <c r="H890" s="48">
        <f t="shared" si="67"/>
        <v>3.2514215928231445</v>
      </c>
    </row>
    <row r="891" spans="2:8" x14ac:dyDescent="0.25">
      <c r="B891" s="44">
        <v>44566</v>
      </c>
      <c r="C891" s="46">
        <v>1.2012342957901699E-2</v>
      </c>
      <c r="D891" s="47">
        <f t="shared" si="65"/>
        <v>1.171379880731181E-2</v>
      </c>
      <c r="E891" s="48">
        <f t="shared" si="66"/>
        <v>1.3721308249817958E-4</v>
      </c>
      <c r="F891" s="48">
        <f t="shared" si="68"/>
        <v>1.8780879244470748E-8</v>
      </c>
      <c r="G891" s="48">
        <f t="shared" si="69"/>
        <v>2.0791823639552942E-4</v>
      </c>
      <c r="H891" s="48">
        <f t="shared" si="67"/>
        <v>2.9902754422150561</v>
      </c>
    </row>
    <row r="892" spans="2:8" x14ac:dyDescent="0.25">
      <c r="B892" s="44">
        <v>44565</v>
      </c>
      <c r="C892" s="46">
        <v>8.4463214047565092E-3</v>
      </c>
      <c r="D892" s="47">
        <f t="shared" si="65"/>
        <v>8.1477772541666202E-3</v>
      </c>
      <c r="E892" s="48">
        <f t="shared" si="66"/>
        <v>6.6386274183514947E-5</v>
      </c>
      <c r="F892" s="48">
        <f t="shared" si="68"/>
        <v>1.3721308249817958E-4</v>
      </c>
      <c r="G892" s="48">
        <f t="shared" si="69"/>
        <v>2.0435357680248246E-4</v>
      </c>
      <c r="H892" s="48">
        <f t="shared" si="67"/>
        <v>3.1664609595999598</v>
      </c>
    </row>
    <row r="893" spans="2:8" x14ac:dyDescent="0.25">
      <c r="B893" s="44">
        <v>44564</v>
      </c>
      <c r="C893" s="46">
        <v>8.0663231010530898E-3</v>
      </c>
      <c r="D893" s="47">
        <f t="shared" si="65"/>
        <v>7.7677789504632016E-3</v>
      </c>
      <c r="E893" s="48">
        <f t="shared" si="66"/>
        <v>6.03383898232592E-5</v>
      </c>
      <c r="F893" s="48">
        <f t="shared" si="68"/>
        <v>6.6386274183514947E-5</v>
      </c>
      <c r="G893" s="48">
        <f t="shared" si="69"/>
        <v>1.9252941433117678E-4</v>
      </c>
      <c r="H893" s="48">
        <f t="shared" si="67"/>
        <v>3.2019931273389965</v>
      </c>
    </row>
    <row r="894" spans="2:8" x14ac:dyDescent="0.25">
      <c r="B894" s="44">
        <v>44561</v>
      </c>
      <c r="C894" s="46">
        <v>-6.0133630289531401E-3</v>
      </c>
      <c r="D894" s="47">
        <f t="shared" si="65"/>
        <v>-6.3119071795430283E-3</v>
      </c>
      <c r="E894" s="48">
        <f t="shared" si="66"/>
        <v>3.9840172243166824E-5</v>
      </c>
      <c r="F894" s="48">
        <f t="shared" si="68"/>
        <v>6.03383898232592E-5</v>
      </c>
      <c r="G894" s="48">
        <f t="shared" si="69"/>
        <v>1.8340355966300393E-4</v>
      </c>
      <c r="H894" s="48">
        <f t="shared" si="67"/>
        <v>3.2743588507699148</v>
      </c>
    </row>
    <row r="895" spans="2:8" x14ac:dyDescent="0.25">
      <c r="B895" s="44">
        <v>44560</v>
      </c>
      <c r="C895" s="46">
        <v>3.23986146799231E-3</v>
      </c>
      <c r="D895" s="47">
        <f t="shared" si="65"/>
        <v>2.9413173174024218E-3</v>
      </c>
      <c r="E895" s="48">
        <f t="shared" si="66"/>
        <v>8.6513475616513791E-6</v>
      </c>
      <c r="F895" s="48">
        <f t="shared" si="68"/>
        <v>3.9840172243166824E-5</v>
      </c>
      <c r="G895" s="48">
        <f t="shared" si="69"/>
        <v>1.7427877206098756E-4</v>
      </c>
      <c r="H895" s="48">
        <f t="shared" si="67"/>
        <v>3.3836682396724167</v>
      </c>
    </row>
    <row r="896" spans="2:8" x14ac:dyDescent="0.25">
      <c r="B896" s="44">
        <v>44559</v>
      </c>
      <c r="C896" s="46">
        <v>-1.1048502927853299E-2</v>
      </c>
      <c r="D896" s="47">
        <f t="shared" si="65"/>
        <v>-1.1347047078443188E-2</v>
      </c>
      <c r="E896" s="48">
        <f t="shared" si="66"/>
        <v>1.2875547740040611E-4</v>
      </c>
      <c r="F896" s="48">
        <f t="shared" si="68"/>
        <v>8.6513475616513791E-6</v>
      </c>
      <c r="G896" s="48">
        <f t="shared" si="69"/>
        <v>1.6374907584849148E-4</v>
      </c>
      <c r="H896" s="48">
        <f t="shared" si="67"/>
        <v>3.0465004156823938</v>
      </c>
    </row>
    <row r="897" spans="2:8" x14ac:dyDescent="0.25">
      <c r="B897" s="44">
        <v>44558</v>
      </c>
      <c r="C897" s="46">
        <v>6.6733400066734403E-3</v>
      </c>
      <c r="D897" s="47">
        <f t="shared" si="65"/>
        <v>6.3747958560835521E-3</v>
      </c>
      <c r="E897" s="48">
        <f t="shared" si="66"/>
        <v>4.0638022206740027E-5</v>
      </c>
      <c r="F897" s="48">
        <f t="shared" si="68"/>
        <v>1.2875547740040611E-4</v>
      </c>
      <c r="G897" s="48">
        <f t="shared" si="69"/>
        <v>1.7212239746608362E-4</v>
      </c>
      <c r="H897" s="48">
        <f t="shared" si="67"/>
        <v>3.2966640476154101</v>
      </c>
    </row>
    <row r="898" spans="2:8" x14ac:dyDescent="0.25">
      <c r="B898" s="44">
        <v>44557</v>
      </c>
      <c r="C898" s="46">
        <v>4.0201005025125598E-3</v>
      </c>
      <c r="D898" s="47">
        <f t="shared" si="65"/>
        <v>3.7215563519226716E-3</v>
      </c>
      <c r="E898" s="48">
        <f t="shared" si="66"/>
        <v>1.3849981680535983E-5</v>
      </c>
      <c r="F898" s="48">
        <f t="shared" si="68"/>
        <v>4.0638022206740027E-5</v>
      </c>
      <c r="G898" s="48">
        <f t="shared" si="69"/>
        <v>1.6643560026907085E-4</v>
      </c>
      <c r="H898" s="48">
        <f t="shared" si="67"/>
        <v>3.3899048912705472</v>
      </c>
    </row>
    <row r="899" spans="2:8" x14ac:dyDescent="0.25">
      <c r="B899" s="44">
        <v>44554</v>
      </c>
      <c r="C899" s="46">
        <v>-7.6462765957446598E-3</v>
      </c>
      <c r="D899" s="47">
        <f t="shared" si="65"/>
        <v>-7.944820746334548E-3</v>
      </c>
      <c r="E899" s="48">
        <f t="shared" si="66"/>
        <v>6.3120176691387845E-5</v>
      </c>
      <c r="F899" s="48">
        <f t="shared" si="68"/>
        <v>1.3849981680535983E-5</v>
      </c>
      <c r="G899" s="48">
        <f t="shared" si="69"/>
        <v>1.589067598454943E-4</v>
      </c>
      <c r="H899" s="48">
        <f t="shared" si="67"/>
        <v>3.2560503503532763</v>
      </c>
    </row>
    <row r="900" spans="2:8" x14ac:dyDescent="0.25">
      <c r="B900" s="44">
        <v>44553</v>
      </c>
      <c r="C900" s="46">
        <v>9.1702080071571594E-3</v>
      </c>
      <c r="D900" s="47">
        <f t="shared" si="65"/>
        <v>8.8716638565672704E-3</v>
      </c>
      <c r="E900" s="48">
        <f t="shared" si="66"/>
        <v>7.8706419583922052E-5</v>
      </c>
      <c r="F900" s="48">
        <f t="shared" si="68"/>
        <v>6.3120176691387845E-5</v>
      </c>
      <c r="G900" s="48">
        <f t="shared" si="69"/>
        <v>1.6008067782320295E-4</v>
      </c>
      <c r="H900" s="48">
        <f t="shared" si="67"/>
        <v>3.2051441805552372</v>
      </c>
    </row>
    <row r="901" spans="2:8" x14ac:dyDescent="0.25">
      <c r="B901" s="44">
        <v>44552</v>
      </c>
      <c r="C901" s="46">
        <v>6.9819819819820304E-3</v>
      </c>
      <c r="D901" s="47">
        <f t="shared" si="65"/>
        <v>6.6834378313921422E-3</v>
      </c>
      <c r="E901" s="48">
        <f t="shared" si="66"/>
        <v>4.4668341246083697E-5</v>
      </c>
      <c r="F901" s="48">
        <f t="shared" si="68"/>
        <v>7.8706419583922052E-5</v>
      </c>
      <c r="G901" s="48">
        <f t="shared" si="69"/>
        <v>1.6295712073424631E-4</v>
      </c>
      <c r="H901" s="48">
        <f t="shared" si="67"/>
        <v>3.3050176882627689</v>
      </c>
    </row>
    <row r="902" spans="2:8" x14ac:dyDescent="0.25">
      <c r="B902" s="44">
        <v>44551</v>
      </c>
      <c r="C902" s="46">
        <v>2.3867173988239301E-2</v>
      </c>
      <c r="D902" s="47">
        <f t="shared" si="65"/>
        <v>2.3568629837649412E-2</v>
      </c>
      <c r="E902" s="48">
        <f t="shared" si="66"/>
        <v>5.5548031242413812E-4</v>
      </c>
      <c r="F902" s="48">
        <f t="shared" si="68"/>
        <v>4.4668341246083697E-5</v>
      </c>
      <c r="G902" s="48">
        <f t="shared" si="69"/>
        <v>1.6050818632582718E-4</v>
      </c>
      <c r="H902" s="48">
        <f t="shared" si="67"/>
        <v>1.7192642678502075</v>
      </c>
    </row>
    <row r="903" spans="2:8" x14ac:dyDescent="0.25">
      <c r="B903" s="44">
        <v>44550</v>
      </c>
      <c r="C903" s="46">
        <v>-6.7567567567566296E-3</v>
      </c>
      <c r="D903" s="47">
        <f t="shared" si="65"/>
        <v>-7.0553009073465178E-3</v>
      </c>
      <c r="E903" s="48">
        <f t="shared" si="66"/>
        <v>4.9777270893204598E-5</v>
      </c>
      <c r="F903" s="48">
        <f t="shared" si="68"/>
        <v>5.5548031242413812E-4</v>
      </c>
      <c r="G903" s="48">
        <f t="shared" si="69"/>
        <v>2.2594719918473446E-4</v>
      </c>
      <c r="H903" s="48">
        <f t="shared" si="67"/>
        <v>3.1685136351095982</v>
      </c>
    </row>
    <row r="904" spans="2:8" x14ac:dyDescent="0.25">
      <c r="B904" s="44">
        <v>44547</v>
      </c>
      <c r="C904" s="46">
        <v>-2.2719641857862401E-2</v>
      </c>
      <c r="D904" s="47">
        <f t="shared" si="65"/>
        <v>-2.301818600845229E-2</v>
      </c>
      <c r="E904" s="48">
        <f t="shared" si="66"/>
        <v>5.2983688711970875E-4</v>
      </c>
      <c r="F904" s="48">
        <f t="shared" si="68"/>
        <v>4.9777270893204598E-5</v>
      </c>
      <c r="G904" s="48">
        <f t="shared" si="69"/>
        <v>2.0555923199710568E-4</v>
      </c>
      <c r="H904" s="48">
        <f t="shared" si="67"/>
        <v>2.0371802548093285</v>
      </c>
    </row>
    <row r="905" spans="2:8" x14ac:dyDescent="0.25">
      <c r="B905" s="44">
        <v>44546</v>
      </c>
      <c r="C905" s="46">
        <v>3.2112741134342197E-2</v>
      </c>
      <c r="D905" s="47">
        <f t="shared" si="65"/>
        <v>3.1814196983752312E-2</v>
      </c>
      <c r="E905" s="48">
        <f t="shared" si="66"/>
        <v>1.0121431297209947E-3</v>
      </c>
      <c r="F905" s="48">
        <f t="shared" si="68"/>
        <v>5.2983688711970875E-4</v>
      </c>
      <c r="G905" s="48">
        <f t="shared" si="69"/>
        <v>2.5431591268025794E-4</v>
      </c>
      <c r="H905" s="48">
        <f t="shared" si="67"/>
        <v>1.2295953679274323</v>
      </c>
    </row>
    <row r="906" spans="2:8" x14ac:dyDescent="0.25">
      <c r="B906" s="44">
        <v>44545</v>
      </c>
      <c r="C906" s="46">
        <v>-1.0176080493940099E-2</v>
      </c>
      <c r="D906" s="47">
        <f t="shared" si="65"/>
        <v>-1.0474624644529988E-2</v>
      </c>
      <c r="E906" s="48">
        <f t="shared" si="66"/>
        <v>1.0971776144379499E-4</v>
      </c>
      <c r="F906" s="48">
        <f t="shared" si="68"/>
        <v>1.0121431297209947E-3</v>
      </c>
      <c r="G906" s="48">
        <f t="shared" si="69"/>
        <v>3.5208345376693884E-4</v>
      </c>
      <c r="H906" s="48">
        <f t="shared" si="67"/>
        <v>2.901070477442325</v>
      </c>
    </row>
    <row r="907" spans="2:8" x14ac:dyDescent="0.25">
      <c r="B907" s="44">
        <v>44544</v>
      </c>
      <c r="C907" s="46">
        <v>6.3283856863421599E-3</v>
      </c>
      <c r="D907" s="47">
        <f t="shared" si="65"/>
        <v>6.0298415357522717E-3</v>
      </c>
      <c r="E907" s="48">
        <f t="shared" si="66"/>
        <v>3.6358988946283317E-5</v>
      </c>
      <c r="F907" s="48">
        <f t="shared" si="68"/>
        <v>1.0971776144379499E-4</v>
      </c>
      <c r="G907" s="48">
        <f t="shared" si="69"/>
        <v>3.0230910881389237E-4</v>
      </c>
      <c r="H907" s="48">
        <f t="shared" si="67"/>
        <v>3.0729562786795133</v>
      </c>
    </row>
    <row r="908" spans="2:8" x14ac:dyDescent="0.25">
      <c r="B908" s="44">
        <v>44543</v>
      </c>
      <c r="C908" s="46">
        <v>-1.4402358811521999E-2</v>
      </c>
      <c r="D908" s="47">
        <f t="shared" si="65"/>
        <v>-1.4700902962111888E-2</v>
      </c>
      <c r="E908" s="48">
        <f t="shared" si="66"/>
        <v>2.1611654790143009E-4</v>
      </c>
      <c r="F908" s="48">
        <f t="shared" si="68"/>
        <v>3.6358988946283317E-5</v>
      </c>
      <c r="G908" s="48">
        <f t="shared" si="69"/>
        <v>2.575952632417711E-4</v>
      </c>
      <c r="H908" s="48">
        <f t="shared" si="67"/>
        <v>2.7936333520557679</v>
      </c>
    </row>
    <row r="909" spans="2:8" x14ac:dyDescent="0.25">
      <c r="B909" s="44">
        <v>44540</v>
      </c>
      <c r="C909" s="46">
        <v>3.0713229439200298E-3</v>
      </c>
      <c r="D909" s="47">
        <f t="shared" si="65"/>
        <v>2.7727787933301412E-3</v>
      </c>
      <c r="E909" s="48">
        <f t="shared" si="66"/>
        <v>7.6883022367413544E-6</v>
      </c>
      <c r="F909" s="48">
        <f t="shared" si="68"/>
        <v>2.1611654790143009E-4</v>
      </c>
      <c r="G909" s="48">
        <f t="shared" si="69"/>
        <v>2.4972790448852243E-4</v>
      </c>
      <c r="H909" s="48">
        <f t="shared" si="67"/>
        <v>3.2132374158999064</v>
      </c>
    </row>
    <row r="910" spans="2:8" x14ac:dyDescent="0.25">
      <c r="B910" s="44">
        <v>44539</v>
      </c>
      <c r="C910" s="46">
        <v>-6.2174994347727504E-3</v>
      </c>
      <c r="D910" s="47">
        <f t="shared" si="65"/>
        <v>-6.5160435853626386E-3</v>
      </c>
      <c r="E910" s="48">
        <f t="shared" si="66"/>
        <v>4.2458824006345591E-5</v>
      </c>
      <c r="F910" s="48">
        <f t="shared" si="68"/>
        <v>7.6883022367413544E-6</v>
      </c>
      <c r="G910" s="48">
        <f t="shared" si="69"/>
        <v>2.167796988956552E-4</v>
      </c>
      <c r="H910" s="48">
        <f t="shared" si="67"/>
        <v>3.2014451207762589</v>
      </c>
    </row>
    <row r="911" spans="2:8" x14ac:dyDescent="0.25">
      <c r="B911" s="44">
        <v>44538</v>
      </c>
      <c r="C911" s="46">
        <v>-1.1291779584463499E-3</v>
      </c>
      <c r="D911" s="47">
        <f t="shared" si="65"/>
        <v>-1.4277221090362383E-3</v>
      </c>
      <c r="E911" s="48">
        <f t="shared" si="66"/>
        <v>2.0383904206308843E-6</v>
      </c>
      <c r="F911" s="48">
        <f t="shared" si="68"/>
        <v>4.2458824006345591E-5</v>
      </c>
      <c r="G911" s="48">
        <f t="shared" si="69"/>
        <v>1.9813805267549558E-4</v>
      </c>
      <c r="H911" s="48">
        <f t="shared" si="67"/>
        <v>3.3391908699694355</v>
      </c>
    </row>
    <row r="912" spans="2:8" x14ac:dyDescent="0.25">
      <c r="B912" s="44">
        <v>44537</v>
      </c>
      <c r="C912" s="46">
        <v>1.93370165745857E-2</v>
      </c>
      <c r="D912" s="47">
        <f t="shared" ref="D912:D975" si="70">C912-$C$6</f>
        <v>1.9038472423995811E-2</v>
      </c>
      <c r="E912" s="48">
        <f t="shared" si="66"/>
        <v>3.6246343223924894E-4</v>
      </c>
      <c r="F912" s="48">
        <f t="shared" si="68"/>
        <v>2.0383904206308843E-6</v>
      </c>
      <c r="G912" s="48">
        <f t="shared" si="69"/>
        <v>1.7968948558327896E-4</v>
      </c>
      <c r="H912" s="48">
        <f t="shared" si="67"/>
        <v>2.3846188518497509</v>
      </c>
    </row>
    <row r="913" spans="2:8" x14ac:dyDescent="0.25">
      <c r="B913" s="44">
        <v>44536</v>
      </c>
      <c r="C913" s="46">
        <v>2.6101334593126201E-2</v>
      </c>
      <c r="D913" s="47">
        <f t="shared" si="70"/>
        <v>2.5802790442536312E-2</v>
      </c>
      <c r="E913" s="48">
        <f t="shared" ref="E913:E976" si="71">D913^2</f>
        <v>6.6578399462144324E-4</v>
      </c>
      <c r="F913" s="48">
        <f t="shared" si="68"/>
        <v>3.6246343223924894E-4</v>
      </c>
      <c r="G913" s="48">
        <f t="shared" si="69"/>
        <v>2.1408234099153179E-4</v>
      </c>
      <c r="H913" s="48">
        <f t="shared" ref="H913:H976" si="72">LN(1/SQRT(2*PI()*G913)*EXP(-E913/(2*G913)))</f>
        <v>1.7506646169098525</v>
      </c>
    </row>
    <row r="914" spans="2:8" x14ac:dyDescent="0.25">
      <c r="B914" s="44">
        <v>44533</v>
      </c>
      <c r="C914" s="46">
        <v>7.3765615704938104E-3</v>
      </c>
      <c r="D914" s="47">
        <f t="shared" si="70"/>
        <v>7.0780174199039222E-3</v>
      </c>
      <c r="E914" s="48">
        <f t="shared" si="71"/>
        <v>5.0098330596463373E-5</v>
      </c>
      <c r="F914" s="48">
        <f t="shared" ref="F914:F977" si="73">E913</f>
        <v>6.6578399462144324E-4</v>
      </c>
      <c r="G914" s="48">
        <f t="shared" ref="G914:G977" si="74">$C$7+$C$8*F914+$C$9*G913</f>
        <v>2.7819590064733087E-4</v>
      </c>
      <c r="H914" s="48">
        <f t="shared" si="72"/>
        <v>3.084612512867809</v>
      </c>
    </row>
    <row r="915" spans="2:8" x14ac:dyDescent="0.25">
      <c r="B915" s="44">
        <v>44532</v>
      </c>
      <c r="C915" s="46">
        <v>2.1461786097530999E-3</v>
      </c>
      <c r="D915" s="47">
        <f t="shared" si="70"/>
        <v>1.8476344591632115E-3</v>
      </c>
      <c r="E915" s="48">
        <f t="shared" si="71"/>
        <v>3.4137530946873331E-6</v>
      </c>
      <c r="F915" s="48">
        <f t="shared" si="73"/>
        <v>5.0098330596463373E-5</v>
      </c>
      <c r="G915" s="48">
        <f t="shared" si="74"/>
        <v>2.4241296694059821E-4</v>
      </c>
      <c r="H915" s="48">
        <f t="shared" si="72"/>
        <v>3.2364541791522403</v>
      </c>
    </row>
    <row r="916" spans="2:8" x14ac:dyDescent="0.25">
      <c r="B916" s="44">
        <v>44531</v>
      </c>
      <c r="C916" s="46">
        <v>3.26274316670771E-2</v>
      </c>
      <c r="D916" s="47">
        <f t="shared" si="70"/>
        <v>3.2328887516487215E-2</v>
      </c>
      <c r="E916" s="48">
        <f t="shared" si="71"/>
        <v>1.0451569680536828E-3</v>
      </c>
      <c r="F916" s="48">
        <f t="shared" si="73"/>
        <v>3.4137530946873331E-6</v>
      </c>
      <c r="G916" s="48">
        <f t="shared" si="74"/>
        <v>2.1106396051546458E-4</v>
      </c>
      <c r="H916" s="48">
        <f t="shared" si="72"/>
        <v>0.83681138512905162</v>
      </c>
    </row>
    <row r="917" spans="2:8" x14ac:dyDescent="0.25">
      <c r="B917" s="44">
        <v>44530</v>
      </c>
      <c r="C917" s="46">
        <v>-1.4320388349514599E-2</v>
      </c>
      <c r="D917" s="47">
        <f t="shared" si="70"/>
        <v>-1.4618932500104488E-2</v>
      </c>
      <c r="E917" s="48">
        <f t="shared" si="71"/>
        <v>2.1371318744261127E-4</v>
      </c>
      <c r="F917" s="48">
        <f t="shared" si="73"/>
        <v>1.0451569680536828E-3</v>
      </c>
      <c r="G917" s="48">
        <f t="shared" si="74"/>
        <v>3.2595138403534627E-4</v>
      </c>
      <c r="H917" s="48">
        <f t="shared" si="72"/>
        <v>2.7676127738341507</v>
      </c>
    </row>
    <row r="918" spans="2:8" x14ac:dyDescent="0.25">
      <c r="B918" s="44">
        <v>44529</v>
      </c>
      <c r="C918" s="46">
        <v>1.65309647174933E-2</v>
      </c>
      <c r="D918" s="47">
        <f t="shared" si="70"/>
        <v>1.6232420566903411E-2</v>
      </c>
      <c r="E918" s="48">
        <f t="shared" si="71"/>
        <v>2.6349147746082882E-4</v>
      </c>
      <c r="F918" s="48">
        <f t="shared" si="73"/>
        <v>2.1371318744261127E-4</v>
      </c>
      <c r="G918" s="48">
        <f t="shared" si="74"/>
        <v>2.9757180660476437E-4</v>
      </c>
      <c r="H918" s="48">
        <f t="shared" si="72"/>
        <v>2.6982530069496811</v>
      </c>
    </row>
    <row r="919" spans="2:8" x14ac:dyDescent="0.25">
      <c r="B919" s="44">
        <v>44526</v>
      </c>
      <c r="C919" s="46">
        <v>-5.9301380991064197E-2</v>
      </c>
      <c r="D919" s="47">
        <f t="shared" si="70"/>
        <v>-5.9599925141654082E-2</v>
      </c>
      <c r="E919" s="48">
        <f t="shared" si="71"/>
        <v>3.5521510768907706E-3</v>
      </c>
      <c r="F919" s="48">
        <f t="shared" si="73"/>
        <v>2.6349147746082882E-4</v>
      </c>
      <c r="G919" s="48">
        <f t="shared" si="74"/>
        <v>2.8412226565009024E-4</v>
      </c>
      <c r="H919" s="48">
        <f t="shared" si="72"/>
        <v>-3.0869815134697127</v>
      </c>
    </row>
    <row r="920" spans="2:8" x14ac:dyDescent="0.25">
      <c r="B920" s="44">
        <v>44525</v>
      </c>
      <c r="C920" s="46">
        <v>-6.95813521976137E-4</v>
      </c>
      <c r="D920" s="47">
        <f t="shared" si="70"/>
        <v>-9.9435767256602541E-4</v>
      </c>
      <c r="E920" s="48">
        <f t="shared" si="71"/>
        <v>9.8874718099092309E-7</v>
      </c>
      <c r="F920" s="48">
        <f t="shared" si="73"/>
        <v>3.5521510768907706E-3</v>
      </c>
      <c r="G920" s="48">
        <f t="shared" si="74"/>
        <v>7.0705770135272056E-4</v>
      </c>
      <c r="H920" s="48">
        <f t="shared" si="72"/>
        <v>2.7075614089466979</v>
      </c>
    </row>
    <row r="921" spans="2:8" x14ac:dyDescent="0.25">
      <c r="B921" s="44">
        <v>44524</v>
      </c>
      <c r="C921" s="46">
        <v>5.3631805992772298E-3</v>
      </c>
      <c r="D921" s="47">
        <f t="shared" si="70"/>
        <v>5.0646364486873416E-3</v>
      </c>
      <c r="E921" s="48">
        <f t="shared" si="71"/>
        <v>2.5650542357372327E-5</v>
      </c>
      <c r="F921" s="48">
        <f t="shared" si="73"/>
        <v>9.8874718099092309E-7</v>
      </c>
      <c r="G921" s="48">
        <f t="shared" si="74"/>
        <v>5.3810786580333649E-4</v>
      </c>
      <c r="H921" s="48">
        <f t="shared" si="72"/>
        <v>2.8209532132816237</v>
      </c>
    </row>
    <row r="922" spans="2:8" x14ac:dyDescent="0.25">
      <c r="B922" s="44">
        <v>44523</v>
      </c>
      <c r="C922" s="46">
        <v>1.1557966741360901E-2</v>
      </c>
      <c r="D922" s="47">
        <f t="shared" si="70"/>
        <v>1.1259422590771012E-2</v>
      </c>
      <c r="E922" s="48">
        <f t="shared" si="71"/>
        <v>1.267745970775646E-4</v>
      </c>
      <c r="F922" s="48">
        <f t="shared" si="73"/>
        <v>2.5650542357372327E-5</v>
      </c>
      <c r="G922" s="48">
        <f t="shared" si="74"/>
        <v>4.2231790677155212E-4</v>
      </c>
      <c r="H922" s="48">
        <f t="shared" si="72"/>
        <v>2.815843765898236</v>
      </c>
    </row>
    <row r="923" spans="2:8" x14ac:dyDescent="0.25">
      <c r="B923" s="44">
        <v>44522</v>
      </c>
      <c r="C923" s="46">
        <v>1.19345984007638E-2</v>
      </c>
      <c r="D923" s="47">
        <f t="shared" si="70"/>
        <v>1.1636054250173911E-2</v>
      </c>
      <c r="E923" s="48">
        <f t="shared" si="71"/>
        <v>1.3539775851299034E-4</v>
      </c>
      <c r="F923" s="48">
        <f t="shared" si="73"/>
        <v>1.267745970775646E-4</v>
      </c>
      <c r="G923" s="48">
        <f t="shared" si="74"/>
        <v>3.5403511369826564E-4</v>
      </c>
      <c r="H923" s="48">
        <f t="shared" si="72"/>
        <v>2.8628978915684531</v>
      </c>
    </row>
    <row r="924" spans="2:8" x14ac:dyDescent="0.25">
      <c r="B924" s="44">
        <v>44519</v>
      </c>
      <c r="C924" s="46">
        <v>-2.72811701880659E-2</v>
      </c>
      <c r="D924" s="47">
        <f t="shared" si="70"/>
        <v>-2.7579714338655789E-2</v>
      </c>
      <c r="E924" s="48">
        <f t="shared" si="71"/>
        <v>7.6064064300185568E-4</v>
      </c>
      <c r="F924" s="48">
        <f t="shared" si="73"/>
        <v>1.3539775851299034E-4</v>
      </c>
      <c r="G924" s="48">
        <f t="shared" si="74"/>
        <v>3.0706068818506281E-4</v>
      </c>
      <c r="H924" s="48">
        <f t="shared" si="72"/>
        <v>1.8867104771757792</v>
      </c>
    </row>
    <row r="925" spans="2:8" x14ac:dyDescent="0.25">
      <c r="B925" s="44">
        <v>44518</v>
      </c>
      <c r="C925" s="46">
        <v>-1.07946715663757E-2</v>
      </c>
      <c r="D925" s="47">
        <f t="shared" si="70"/>
        <v>-1.1093215716965589E-2</v>
      </c>
      <c r="E925" s="48">
        <f t="shared" si="71"/>
        <v>1.2305943494313236E-4</v>
      </c>
      <c r="F925" s="48">
        <f t="shared" si="73"/>
        <v>7.6064064300185568E-4</v>
      </c>
      <c r="G925" s="48">
        <f t="shared" si="74"/>
        <v>3.5617553609553019E-4</v>
      </c>
      <c r="H925" s="48">
        <f t="shared" si="72"/>
        <v>2.8783537965490167</v>
      </c>
    </row>
    <row r="926" spans="2:8" x14ac:dyDescent="0.25">
      <c r="B926" s="44">
        <v>44517</v>
      </c>
      <c r="C926" s="46">
        <v>-7.2959416324669497E-3</v>
      </c>
      <c r="D926" s="47">
        <f t="shared" si="70"/>
        <v>-7.5944857830568379E-3</v>
      </c>
      <c r="E926" s="48">
        <f t="shared" si="71"/>
        <v>5.7676214309052432E-5</v>
      </c>
      <c r="F926" s="48">
        <f t="shared" si="73"/>
        <v>1.2305943494313236E-4</v>
      </c>
      <c r="G926" s="48">
        <f t="shared" si="74"/>
        <v>3.0694639907777972E-4</v>
      </c>
      <c r="H926" s="48">
        <f t="shared" si="72"/>
        <v>3.0315285715074949</v>
      </c>
    </row>
    <row r="927" spans="2:8" x14ac:dyDescent="0.25">
      <c r="B927" s="44">
        <v>44516</v>
      </c>
      <c r="C927" s="46">
        <v>5.0412465627864096E-3</v>
      </c>
      <c r="D927" s="47">
        <f t="shared" si="70"/>
        <v>4.7427024121965214E-3</v>
      </c>
      <c r="E927" s="48">
        <f t="shared" si="71"/>
        <v>2.2493226170654704E-5</v>
      </c>
      <c r="F927" s="48">
        <f t="shared" si="73"/>
        <v>5.7676214309052432E-5</v>
      </c>
      <c r="G927" s="48">
        <f t="shared" si="74"/>
        <v>2.6366534646263783E-4</v>
      </c>
      <c r="H927" s="48">
        <f t="shared" si="72"/>
        <v>3.1588215321639694</v>
      </c>
    </row>
    <row r="928" spans="2:8" x14ac:dyDescent="0.25">
      <c r="B928" s="44">
        <v>44515</v>
      </c>
      <c r="C928" s="46">
        <v>1.0770121598147201E-2</v>
      </c>
      <c r="D928" s="47">
        <f t="shared" si="70"/>
        <v>1.0471577447557312E-2</v>
      </c>
      <c r="E928" s="48">
        <f t="shared" si="71"/>
        <v>1.0965393424019091E-4</v>
      </c>
      <c r="F928" s="48">
        <f t="shared" si="73"/>
        <v>2.2493226170654704E-5</v>
      </c>
      <c r="G928" s="48">
        <f t="shared" si="74"/>
        <v>2.2854587661375039E-4</v>
      </c>
      <c r="H928" s="48">
        <f t="shared" si="72"/>
        <v>3.0330534652775061</v>
      </c>
    </row>
    <row r="929" spans="2:8" x14ac:dyDescent="0.25">
      <c r="B929" s="44">
        <v>44512</v>
      </c>
      <c r="C929" s="46">
        <v>-1.5730080930126601E-2</v>
      </c>
      <c r="D929" s="47">
        <f t="shared" si="70"/>
        <v>-1.602862508071649E-2</v>
      </c>
      <c r="E929" s="48">
        <f t="shared" si="71"/>
        <v>2.5691682197817372E-4</v>
      </c>
      <c r="F929" s="48">
        <f t="shared" si="73"/>
        <v>1.0965393424019091E-4</v>
      </c>
      <c r="G929" s="48">
        <f t="shared" si="74"/>
        <v>2.1526303143918978E-4</v>
      </c>
      <c r="H929" s="48">
        <f t="shared" si="72"/>
        <v>2.706135489509399</v>
      </c>
    </row>
    <row r="930" spans="2:8" x14ac:dyDescent="0.25">
      <c r="B930" s="44">
        <v>44511</v>
      </c>
      <c r="C930" s="46">
        <v>-1.1385631333256799E-3</v>
      </c>
      <c r="D930" s="47">
        <f t="shared" si="70"/>
        <v>-1.4371072839155683E-3</v>
      </c>
      <c r="E930" s="48">
        <f t="shared" si="71"/>
        <v>2.0652773454831817E-6</v>
      </c>
      <c r="F930" s="48">
        <f t="shared" si="73"/>
        <v>2.5691682197817372E-4</v>
      </c>
      <c r="G930" s="48">
        <f t="shared" si="74"/>
        <v>2.252676222389564E-4</v>
      </c>
      <c r="H930" s="48">
        <f t="shared" si="72"/>
        <v>3.2755881292033897</v>
      </c>
    </row>
    <row r="931" spans="2:8" x14ac:dyDescent="0.25">
      <c r="B931" s="44">
        <v>44510</v>
      </c>
      <c r="C931" s="46">
        <v>8.7286091650396799E-3</v>
      </c>
      <c r="D931" s="47">
        <f t="shared" si="70"/>
        <v>8.4300650144497908E-3</v>
      </c>
      <c r="E931" s="48">
        <f t="shared" si="71"/>
        <v>7.1065996147850349E-5</v>
      </c>
      <c r="F931" s="48">
        <f t="shared" si="73"/>
        <v>2.0652773454831817E-6</v>
      </c>
      <c r="G931" s="48">
        <f t="shared" si="74"/>
        <v>1.988070020512308E-4</v>
      </c>
      <c r="H931" s="48">
        <f t="shared" si="72"/>
        <v>3.1639183685181904</v>
      </c>
    </row>
    <row r="932" spans="2:8" x14ac:dyDescent="0.25">
      <c r="B932" s="44">
        <v>44509</v>
      </c>
      <c r="C932" s="46">
        <v>8.0459770114934702E-4</v>
      </c>
      <c r="D932" s="47">
        <f t="shared" si="70"/>
        <v>5.0605355055945861E-4</v>
      </c>
      <c r="E932" s="48">
        <f t="shared" si="71"/>
        <v>2.5609019603383455E-7</v>
      </c>
      <c r="F932" s="48">
        <f t="shared" si="73"/>
        <v>7.1065996147850349E-5</v>
      </c>
      <c r="G932" s="48">
        <f t="shared" si="74"/>
        <v>1.8923692302928057E-4</v>
      </c>
      <c r="H932" s="48">
        <f t="shared" si="72"/>
        <v>3.3666402111899658</v>
      </c>
    </row>
    <row r="933" spans="2:8" x14ac:dyDescent="0.25">
      <c r="B933" s="44">
        <v>44508</v>
      </c>
      <c r="C933" s="46">
        <v>2.0732550103663501E-3</v>
      </c>
      <c r="D933" s="47">
        <f t="shared" si="70"/>
        <v>1.7747108597764617E-3</v>
      </c>
      <c r="E933" s="48">
        <f t="shared" si="71"/>
        <v>3.1495986358085079E-6</v>
      </c>
      <c r="F933" s="48">
        <f t="shared" si="73"/>
        <v>2.5609019603383455E-7</v>
      </c>
      <c r="G933" s="48">
        <f t="shared" si="74"/>
        <v>1.7318389947178231E-4</v>
      </c>
      <c r="H933" s="48">
        <f t="shared" si="72"/>
        <v>3.4025465093458243</v>
      </c>
    </row>
    <row r="934" spans="2:8" x14ac:dyDescent="0.25">
      <c r="B934" s="44">
        <v>44505</v>
      </c>
      <c r="C934" s="46">
        <v>3.69942196531784E-3</v>
      </c>
      <c r="D934" s="47">
        <f t="shared" si="70"/>
        <v>3.4008778147279518E-3</v>
      </c>
      <c r="E934" s="48">
        <f t="shared" si="71"/>
        <v>1.1565969910708769E-5</v>
      </c>
      <c r="F934" s="48">
        <f t="shared" si="73"/>
        <v>3.1495986358085079E-6</v>
      </c>
      <c r="G934" s="48">
        <f t="shared" si="74"/>
        <v>1.6225428919242879E-4</v>
      </c>
      <c r="H934" s="48">
        <f t="shared" si="72"/>
        <v>3.4085928582780944</v>
      </c>
    </row>
    <row r="935" spans="2:8" x14ac:dyDescent="0.25">
      <c r="B935" s="44">
        <v>44504</v>
      </c>
      <c r="C935" s="46">
        <v>7.9235609415055606E-3</v>
      </c>
      <c r="D935" s="47">
        <f t="shared" si="70"/>
        <v>7.6250167909156725E-3</v>
      </c>
      <c r="E935" s="48">
        <f t="shared" si="71"/>
        <v>5.8140881061745943E-5</v>
      </c>
      <c r="F935" s="48">
        <f t="shared" si="73"/>
        <v>1.1565969910708769E-5</v>
      </c>
      <c r="G935" s="48">
        <f t="shared" si="74"/>
        <v>1.5566052677074883E-4</v>
      </c>
      <c r="H935" s="48">
        <f t="shared" si="72"/>
        <v>3.2782226048683807</v>
      </c>
    </row>
    <row r="936" spans="2:8" x14ac:dyDescent="0.25">
      <c r="B936" s="44">
        <v>44503</v>
      </c>
      <c r="C936" s="46">
        <v>-1.75157412707499E-2</v>
      </c>
      <c r="D936" s="47">
        <f t="shared" si="70"/>
        <v>-1.7814285421339789E-2</v>
      </c>
      <c r="E936" s="48">
        <f t="shared" si="71"/>
        <v>3.1734876507295932E-4</v>
      </c>
      <c r="F936" s="48">
        <f t="shared" si="73"/>
        <v>5.8140881061745943E-5</v>
      </c>
      <c r="G936" s="48">
        <f t="shared" si="74"/>
        <v>1.5713885764938223E-4</v>
      </c>
      <c r="H936" s="48">
        <f t="shared" si="72"/>
        <v>2.4504800460216063</v>
      </c>
    </row>
    <row r="937" spans="2:8" x14ac:dyDescent="0.25">
      <c r="B937" s="44">
        <v>44502</v>
      </c>
      <c r="C937" s="46">
        <v>3.3310360670800801E-3</v>
      </c>
      <c r="D937" s="47">
        <f t="shared" si="70"/>
        <v>3.0324919164901919E-3</v>
      </c>
      <c r="E937" s="48">
        <f t="shared" si="71"/>
        <v>9.1960072235783568E-6</v>
      </c>
      <c r="F937" s="48">
        <f t="shared" si="73"/>
        <v>3.1734876507295932E-4</v>
      </c>
      <c r="G937" s="48">
        <f t="shared" si="74"/>
        <v>1.9226249954916862E-4</v>
      </c>
      <c r="H937" s="48">
        <f t="shared" si="72"/>
        <v>3.3354706951424227</v>
      </c>
    </row>
    <row r="938" spans="2:8" x14ac:dyDescent="0.25">
      <c r="B938" s="44">
        <v>44501</v>
      </c>
      <c r="C938" s="46">
        <v>3.6891860733226601E-3</v>
      </c>
      <c r="D938" s="47">
        <f t="shared" si="70"/>
        <v>3.3906419227327719E-3</v>
      </c>
      <c r="E938" s="48">
        <f t="shared" si="71"/>
        <v>1.1496452648192989E-5</v>
      </c>
      <c r="F938" s="48">
        <f t="shared" si="73"/>
        <v>9.1960072235783568E-6</v>
      </c>
      <c r="G938" s="48">
        <f t="shared" si="74"/>
        <v>1.7649102184872392E-4</v>
      </c>
      <c r="H938" s="48">
        <f t="shared" si="72"/>
        <v>3.3696122308300001</v>
      </c>
    </row>
    <row r="939" spans="2:8" x14ac:dyDescent="0.25">
      <c r="B939" s="44">
        <v>44498</v>
      </c>
      <c r="C939" s="46">
        <v>1.7323016514608101E-3</v>
      </c>
      <c r="D939" s="47">
        <f t="shared" si="70"/>
        <v>1.4337575008709217E-3</v>
      </c>
      <c r="E939" s="48">
        <f t="shared" si="71"/>
        <v>2.0556605713036311E-6</v>
      </c>
      <c r="F939" s="48">
        <f t="shared" si="73"/>
        <v>1.1496452648192989E-5</v>
      </c>
      <c r="G939" s="48">
        <f t="shared" si="74"/>
        <v>1.6568179385396001E-4</v>
      </c>
      <c r="H939" s="48">
        <f t="shared" si="72"/>
        <v>3.4275785831575614</v>
      </c>
    </row>
    <row r="940" spans="2:8" x14ac:dyDescent="0.25">
      <c r="B940" s="44">
        <v>44497</v>
      </c>
      <c r="C940" s="46">
        <v>-7.7919101638591996E-3</v>
      </c>
      <c r="D940" s="47">
        <f t="shared" si="70"/>
        <v>-8.0904543144490887E-3</v>
      </c>
      <c r="E940" s="48">
        <f t="shared" si="71"/>
        <v>6.5455451014187873E-5</v>
      </c>
      <c r="F940" s="48">
        <f t="shared" si="73"/>
        <v>2.0556605713036311E-6</v>
      </c>
      <c r="G940" s="48">
        <f t="shared" si="74"/>
        <v>1.5682488704391213E-4</v>
      </c>
      <c r="H940" s="48">
        <f t="shared" si="72"/>
        <v>3.2525622225973643</v>
      </c>
    </row>
    <row r="941" spans="2:8" x14ac:dyDescent="0.25">
      <c r="B941" s="44">
        <v>44496</v>
      </c>
      <c r="C941" s="46">
        <v>-2.5145730940678802E-3</v>
      </c>
      <c r="D941" s="47">
        <f t="shared" si="70"/>
        <v>-2.8131172446577684E-3</v>
      </c>
      <c r="E941" s="48">
        <f t="shared" si="71"/>
        <v>7.9136286321909141E-6</v>
      </c>
      <c r="F941" s="48">
        <f t="shared" si="73"/>
        <v>6.5455451014187873E-5</v>
      </c>
      <c r="G941" s="48">
        <f t="shared" si="74"/>
        <v>1.5892096122943917E-4</v>
      </c>
      <c r="H941" s="48">
        <f t="shared" si="72"/>
        <v>3.4297152546519269</v>
      </c>
    </row>
    <row r="942" spans="2:8" x14ac:dyDescent="0.25">
      <c r="B942" s="44">
        <v>44495</v>
      </c>
      <c r="C942" s="46">
        <v>-4.0978941377347701E-3</v>
      </c>
      <c r="D942" s="47">
        <f t="shared" si="70"/>
        <v>-4.3964382883246583E-3</v>
      </c>
      <c r="E942" s="48">
        <f t="shared" si="71"/>
        <v>1.932866962304705E-5</v>
      </c>
      <c r="F942" s="48">
        <f t="shared" si="73"/>
        <v>7.9136286321909141E-6</v>
      </c>
      <c r="G942" s="48">
        <f t="shared" si="74"/>
        <v>1.5283181972650797E-4</v>
      </c>
      <c r="H942" s="48">
        <f t="shared" si="72"/>
        <v>3.4109125999834138</v>
      </c>
    </row>
    <row r="943" spans="2:8" x14ac:dyDescent="0.25">
      <c r="B943" s="44">
        <v>44494</v>
      </c>
      <c r="C943" s="46">
        <v>2.73941330898293E-3</v>
      </c>
      <c r="D943" s="47">
        <f t="shared" si="70"/>
        <v>2.4408691583930418E-3</v>
      </c>
      <c r="E943" s="48">
        <f t="shared" si="71"/>
        <v>5.9578422483943564E-6</v>
      </c>
      <c r="F943" s="48">
        <f t="shared" si="73"/>
        <v>1.932866962304705E-5</v>
      </c>
      <c r="G943" s="48">
        <f t="shared" si="74"/>
        <v>1.5004266331866247E-4</v>
      </c>
      <c r="H943" s="48">
        <f t="shared" si="72"/>
        <v>3.4635030805937026</v>
      </c>
    </row>
    <row r="944" spans="2:8" x14ac:dyDescent="0.25">
      <c r="B944" s="44">
        <v>44491</v>
      </c>
      <c r="C944" s="46">
        <v>-9.3848937132519003E-3</v>
      </c>
      <c r="D944" s="47">
        <f t="shared" si="70"/>
        <v>-9.6834378638417894E-3</v>
      </c>
      <c r="E944" s="48">
        <f t="shared" si="71"/>
        <v>9.3768968862884832E-5</v>
      </c>
      <c r="F944" s="48">
        <f t="shared" si="73"/>
        <v>5.9578422483943564E-6</v>
      </c>
      <c r="G944" s="48">
        <f t="shared" si="74"/>
        <v>1.4631950865818692E-4</v>
      </c>
      <c r="H944" s="48">
        <f t="shared" si="72"/>
        <v>3.1754950409032485</v>
      </c>
    </row>
    <row r="945" spans="2:8" x14ac:dyDescent="0.25">
      <c r="B945" s="44">
        <v>44490</v>
      </c>
      <c r="C945" s="46">
        <v>-1.4376462721497899E-2</v>
      </c>
      <c r="D945" s="47">
        <f t="shared" si="70"/>
        <v>-1.4675006872087788E-2</v>
      </c>
      <c r="E945" s="48">
        <f t="shared" si="71"/>
        <v>2.153558266958238E-4</v>
      </c>
      <c r="F945" s="48">
        <f t="shared" si="73"/>
        <v>9.3768968862884832E-5</v>
      </c>
      <c r="G945" s="48">
        <f t="shared" si="74"/>
        <v>1.5524227628918594E-4</v>
      </c>
      <c r="H945" s="48">
        <f t="shared" si="72"/>
        <v>2.7727112120674731</v>
      </c>
    </row>
    <row r="946" spans="2:8" x14ac:dyDescent="0.25">
      <c r="B946" s="44">
        <v>44489</v>
      </c>
      <c r="C946" s="46">
        <v>7.8072719161284196E-4</v>
      </c>
      <c r="D946" s="47">
        <f t="shared" si="70"/>
        <v>4.8218304102295355E-4</v>
      </c>
      <c r="E946" s="48">
        <f t="shared" si="71"/>
        <v>2.325004850501433E-7</v>
      </c>
      <c r="F946" s="48">
        <f t="shared" si="73"/>
        <v>2.153558266958238E-4</v>
      </c>
      <c r="G946" s="48">
        <f t="shared" si="74"/>
        <v>1.7751567604104991E-4</v>
      </c>
      <c r="H946" s="48">
        <f t="shared" si="72"/>
        <v>3.3986324122992082</v>
      </c>
    </row>
    <row r="947" spans="2:8" x14ac:dyDescent="0.25">
      <c r="B947" s="44">
        <v>44488</v>
      </c>
      <c r="C947" s="46">
        <v>4.0313549832026799E-3</v>
      </c>
      <c r="D947" s="47">
        <f t="shared" si="70"/>
        <v>3.7328108326127917E-3</v>
      </c>
      <c r="E947" s="48">
        <f t="shared" si="71"/>
        <v>1.3933876712071403E-5</v>
      </c>
      <c r="F947" s="48">
        <f t="shared" si="73"/>
        <v>2.325004850501433E-7</v>
      </c>
      <c r="G947" s="48">
        <f t="shared" si="74"/>
        <v>1.649226610357684E-4</v>
      </c>
      <c r="H947" s="48">
        <f t="shared" si="72"/>
        <v>3.3938347549476684</v>
      </c>
    </row>
    <row r="948" spans="2:8" x14ac:dyDescent="0.25">
      <c r="B948" s="44">
        <v>44487</v>
      </c>
      <c r="C948" s="46">
        <v>4.3864582161736703E-3</v>
      </c>
      <c r="D948" s="47">
        <f t="shared" si="70"/>
        <v>4.0879140655837821E-3</v>
      </c>
      <c r="E948" s="48">
        <f t="shared" si="71"/>
        <v>1.6711041407597728E-5</v>
      </c>
      <c r="F948" s="48">
        <f t="shared" si="73"/>
        <v>1.3933876712071403E-5</v>
      </c>
      <c r="G948" s="48">
        <f t="shared" si="74"/>
        <v>1.5785185824945146E-4</v>
      </c>
      <c r="H948" s="48">
        <f t="shared" si="72"/>
        <v>3.4050555797645599</v>
      </c>
    </row>
    <row r="949" spans="2:8" x14ac:dyDescent="0.25">
      <c r="B949" s="44">
        <v>44484</v>
      </c>
      <c r="C949" s="46">
        <v>1.49543378995434E-2</v>
      </c>
      <c r="D949" s="47">
        <f t="shared" si="70"/>
        <v>1.4655793748953511E-2</v>
      </c>
      <c r="E949" s="48">
        <f t="shared" si="71"/>
        <v>2.147922904118648E-4</v>
      </c>
      <c r="F949" s="48">
        <f t="shared" si="73"/>
        <v>1.6711041407597728E-5</v>
      </c>
      <c r="G949" s="48">
        <f t="shared" si="74"/>
        <v>1.5323532210879024E-4</v>
      </c>
      <c r="H949" s="48">
        <f t="shared" si="72"/>
        <v>2.7719717159813828</v>
      </c>
    </row>
    <row r="950" spans="2:8" x14ac:dyDescent="0.25">
      <c r="B950" s="44">
        <v>44483</v>
      </c>
      <c r="C950" s="46">
        <v>1.2131715771230501E-2</v>
      </c>
      <c r="D950" s="47">
        <f t="shared" si="70"/>
        <v>1.1833171620640612E-2</v>
      </c>
      <c r="E950" s="48">
        <f t="shared" si="71"/>
        <v>1.4002395060353436E-4</v>
      </c>
      <c r="F950" s="48">
        <f t="shared" si="73"/>
        <v>2.147922904118648E-4</v>
      </c>
      <c r="G950" s="48">
        <f t="shared" si="74"/>
        <v>1.7602759120739878E-4</v>
      </c>
      <c r="H950" s="48">
        <f t="shared" si="72"/>
        <v>3.0057634079653739</v>
      </c>
    </row>
    <row r="951" spans="2:8" x14ac:dyDescent="0.25">
      <c r="B951" s="44">
        <v>44482</v>
      </c>
      <c r="C951" s="46">
        <v>-9.7254004576659992E-3</v>
      </c>
      <c r="D951" s="47">
        <f t="shared" si="70"/>
        <v>-1.0023944608255888E-2</v>
      </c>
      <c r="E951" s="48">
        <f t="shared" si="71"/>
        <v>1.0047946550938229E-4</v>
      </c>
      <c r="F951" s="48">
        <f t="shared" si="73"/>
        <v>1.4002395060353436E-4</v>
      </c>
      <c r="G951" s="48">
        <f t="shared" si="74"/>
        <v>1.8225479585201693E-4</v>
      </c>
      <c r="H951" s="48">
        <f t="shared" si="72"/>
        <v>3.1104573284208179</v>
      </c>
    </row>
    <row r="952" spans="2:8" x14ac:dyDescent="0.25">
      <c r="B952" s="44">
        <v>44481</v>
      </c>
      <c r="C952" s="46">
        <v>-1.17593848937132E-2</v>
      </c>
      <c r="D952" s="47">
        <f t="shared" si="70"/>
        <v>-1.2057929044303089E-2</v>
      </c>
      <c r="E952" s="48">
        <f t="shared" si="71"/>
        <v>1.4539365283744801E-4</v>
      </c>
      <c r="F952" s="48">
        <f t="shared" si="73"/>
        <v>1.0047946550938229E-4</v>
      </c>
      <c r="G952" s="48">
        <f t="shared" si="74"/>
        <v>1.8144260828347294E-4</v>
      </c>
      <c r="H952" s="48">
        <f t="shared" si="72"/>
        <v>2.9876868770653924</v>
      </c>
    </row>
    <row r="953" spans="2:8" x14ac:dyDescent="0.25">
      <c r="B953" s="44">
        <v>44480</v>
      </c>
      <c r="C953" s="46">
        <v>2.0069204152249099E-2</v>
      </c>
      <c r="D953" s="47">
        <f t="shared" si="70"/>
        <v>1.977066000165921E-2</v>
      </c>
      <c r="E953" s="48">
        <f t="shared" si="71"/>
        <v>3.9087899690120736E-4</v>
      </c>
      <c r="F953" s="48">
        <f t="shared" si="73"/>
        <v>1.4539365283744801E-4</v>
      </c>
      <c r="G953" s="48">
        <f t="shared" si="74"/>
        <v>1.8677595307126582E-4</v>
      </c>
      <c r="H953" s="48">
        <f t="shared" si="72"/>
        <v>2.3274771587343048</v>
      </c>
    </row>
    <row r="954" spans="2:8" x14ac:dyDescent="0.25">
      <c r="B954" s="44">
        <v>44477</v>
      </c>
      <c r="C954" s="46">
        <v>1.53413748682516E-2</v>
      </c>
      <c r="D954" s="47">
        <f t="shared" si="70"/>
        <v>1.5042830717661711E-2</v>
      </c>
      <c r="E954" s="48">
        <f t="shared" si="71"/>
        <v>2.2628675600022677E-4</v>
      </c>
      <c r="F954" s="48">
        <f t="shared" si="73"/>
        <v>3.9087899690120736E-4</v>
      </c>
      <c r="G954" s="48">
        <f t="shared" si="74"/>
        <v>2.2281130693205676E-4</v>
      </c>
      <c r="H954" s="48">
        <f t="shared" si="72"/>
        <v>2.7778550318185449</v>
      </c>
    </row>
    <row r="955" spans="2:8" x14ac:dyDescent="0.25">
      <c r="B955" s="44">
        <v>44476</v>
      </c>
      <c r="C955" s="46">
        <v>-1.40334463805408E-3</v>
      </c>
      <c r="D955" s="47">
        <f t="shared" si="70"/>
        <v>-1.7018887886439684E-3</v>
      </c>
      <c r="E955" s="48">
        <f t="shared" si="71"/>
        <v>2.8964254489120342E-6</v>
      </c>
      <c r="F955" s="48">
        <f t="shared" si="73"/>
        <v>2.2628675600022677E-4</v>
      </c>
      <c r="G955" s="48">
        <f t="shared" si="74"/>
        <v>2.2655830483407248E-4</v>
      </c>
      <c r="H955" s="48">
        <f t="shared" si="72"/>
        <v>3.2709233519380487</v>
      </c>
    </row>
    <row r="956" spans="2:8" x14ac:dyDescent="0.25">
      <c r="B956" s="44">
        <v>44475</v>
      </c>
      <c r="C956" s="46">
        <v>-1.37254901960784E-2</v>
      </c>
      <c r="D956" s="47">
        <f t="shared" si="70"/>
        <v>-1.4024034346668289E-2</v>
      </c>
      <c r="E956" s="48">
        <f t="shared" si="71"/>
        <v>1.9667353935653187E-4</v>
      </c>
      <c r="F956" s="48">
        <f t="shared" si="73"/>
        <v>2.8964254489120342E-6</v>
      </c>
      <c r="G956" s="48">
        <f t="shared" si="74"/>
        <v>1.9982562897338891E-4</v>
      </c>
      <c r="H956" s="48">
        <f t="shared" si="72"/>
        <v>2.8479812806644991</v>
      </c>
    </row>
    <row r="957" spans="2:8" x14ac:dyDescent="0.25">
      <c r="B957" s="44">
        <v>44474</v>
      </c>
      <c r="C957" s="46">
        <v>2.9935851746257999E-2</v>
      </c>
      <c r="D957" s="47">
        <f t="shared" si="70"/>
        <v>2.963730759566811E-2</v>
      </c>
      <c r="E957" s="48">
        <f t="shared" si="71"/>
        <v>8.7837000152024666E-4</v>
      </c>
      <c r="F957" s="48">
        <f t="shared" si="73"/>
        <v>1.9667353935653187E-4</v>
      </c>
      <c r="G957" s="48">
        <f t="shared" si="74"/>
        <v>2.0647016823657584E-4</v>
      </c>
      <c r="H957" s="48">
        <f t="shared" si="72"/>
        <v>1.1966276084483367</v>
      </c>
    </row>
    <row r="958" spans="2:8" x14ac:dyDescent="0.25">
      <c r="B958" s="44">
        <v>44473</v>
      </c>
      <c r="C958" s="46">
        <v>1.9745608721986802E-2</v>
      </c>
      <c r="D958" s="47">
        <f t="shared" si="70"/>
        <v>1.9447064571396912E-2</v>
      </c>
      <c r="E958" s="48">
        <f t="shared" si="71"/>
        <v>3.78188320444081E-4</v>
      </c>
      <c r="F958" s="48">
        <f t="shared" si="73"/>
        <v>8.7837000152024666E-4</v>
      </c>
      <c r="G958" s="48">
        <f t="shared" si="74"/>
        <v>3.0078477744519265E-4</v>
      </c>
      <c r="H958" s="48">
        <f t="shared" si="72"/>
        <v>2.5069499380868518</v>
      </c>
    </row>
    <row r="959" spans="2:8" x14ac:dyDescent="0.25">
      <c r="B959" s="44">
        <v>44470</v>
      </c>
      <c r="C959" s="46">
        <v>-1.4515543728076E-3</v>
      </c>
      <c r="D959" s="47">
        <f t="shared" si="70"/>
        <v>-1.7500985233974884E-3</v>
      </c>
      <c r="E959" s="48">
        <f t="shared" si="71"/>
        <v>3.0628448415980693E-6</v>
      </c>
      <c r="F959" s="48">
        <f t="shared" si="73"/>
        <v>3.78188320444081E-4</v>
      </c>
      <c r="G959" s="48">
        <f t="shared" si="74"/>
        <v>3.0146692369313274E-4</v>
      </c>
      <c r="H959" s="48">
        <f t="shared" si="72"/>
        <v>3.1294066916423362</v>
      </c>
    </row>
    <row r="960" spans="2:8" x14ac:dyDescent="0.25">
      <c r="B960" s="44">
        <v>44469</v>
      </c>
      <c r="C960" s="46">
        <v>7.31083221640074E-3</v>
      </c>
      <c r="D960" s="47">
        <f t="shared" si="70"/>
        <v>7.0122880658108518E-3</v>
      </c>
      <c r="E960" s="48">
        <f t="shared" si="71"/>
        <v>4.9172183917913298E-5</v>
      </c>
      <c r="F960" s="48">
        <f t="shared" si="73"/>
        <v>3.0628448415980693E-6</v>
      </c>
      <c r="G960" s="48">
        <f t="shared" si="74"/>
        <v>2.5262394460907097E-4</v>
      </c>
      <c r="H960" s="48">
        <f t="shared" si="72"/>
        <v>3.1255428584060878</v>
      </c>
    </row>
    <row r="961" spans="2:8" x14ac:dyDescent="0.25">
      <c r="B961" s="44">
        <v>44468</v>
      </c>
      <c r="C961" s="46">
        <v>-1.34631566294026E-2</v>
      </c>
      <c r="D961" s="47">
        <f t="shared" si="70"/>
        <v>-1.3761700779992489E-2</v>
      </c>
      <c r="E961" s="48">
        <f t="shared" si="71"/>
        <v>1.8938440835804588E-4</v>
      </c>
      <c r="F961" s="48">
        <f t="shared" si="73"/>
        <v>4.9172183917913298E-5</v>
      </c>
      <c r="G961" s="48">
        <f t="shared" si="74"/>
        <v>2.2427461839964828E-4</v>
      </c>
      <c r="H961" s="48">
        <f t="shared" si="72"/>
        <v>2.8601656789866112</v>
      </c>
    </row>
    <row r="962" spans="2:8" x14ac:dyDescent="0.25">
      <c r="B962" s="44">
        <v>44467</v>
      </c>
      <c r="C962" s="46">
        <v>1.3029712615684299E-2</v>
      </c>
      <c r="D962" s="47">
        <f t="shared" si="70"/>
        <v>1.273116846509441E-2</v>
      </c>
      <c r="E962" s="48">
        <f t="shared" si="71"/>
        <v>1.6208265048661436E-4</v>
      </c>
      <c r="F962" s="48">
        <f t="shared" si="73"/>
        <v>1.8938440835804588E-4</v>
      </c>
      <c r="G962" s="48">
        <f t="shared" si="74"/>
        <v>2.2273714680700731E-4</v>
      </c>
      <c r="H962" s="48">
        <f t="shared" si="72"/>
        <v>2.9219776834026336</v>
      </c>
    </row>
    <row r="963" spans="2:8" x14ac:dyDescent="0.25">
      <c r="B963" s="44">
        <v>44466</v>
      </c>
      <c r="C963" s="46">
        <v>3.4387202418440697E-2</v>
      </c>
      <c r="D963" s="47">
        <f t="shared" si="70"/>
        <v>3.4088658267850812E-2</v>
      </c>
      <c r="E963" s="48">
        <f t="shared" si="71"/>
        <v>1.1620366225023136E-3</v>
      </c>
      <c r="F963" s="48">
        <f t="shared" si="73"/>
        <v>1.6208265048661436E-4</v>
      </c>
      <c r="G963" s="48">
        <f t="shared" si="74"/>
        <v>2.1806414331395856E-4</v>
      </c>
      <c r="H963" s="48">
        <f t="shared" si="72"/>
        <v>0.63198447892087595</v>
      </c>
    </row>
    <row r="964" spans="2:8" x14ac:dyDescent="0.25">
      <c r="B964" s="44">
        <v>44463</v>
      </c>
      <c r="C964" s="46">
        <v>1.6401715871813701E-3</v>
      </c>
      <c r="D964" s="47">
        <f t="shared" si="70"/>
        <v>1.3416274365914817E-3</v>
      </c>
      <c r="E964" s="48">
        <f t="shared" si="71"/>
        <v>1.7999641786150302E-6</v>
      </c>
      <c r="F964" s="48">
        <f t="shared" si="73"/>
        <v>1.1620366225023136E-3</v>
      </c>
      <c r="G964" s="48">
        <f t="shared" si="74"/>
        <v>3.4625130852178321E-4</v>
      </c>
      <c r="H964" s="48">
        <f t="shared" si="72"/>
        <v>3.0626351110401728</v>
      </c>
    </row>
    <row r="965" spans="2:8" x14ac:dyDescent="0.25">
      <c r="B965" s="44">
        <v>44462</v>
      </c>
      <c r="C965" s="46">
        <v>1.43332480163809E-2</v>
      </c>
      <c r="D965" s="47">
        <f t="shared" si="70"/>
        <v>1.4034703865791011E-2</v>
      </c>
      <c r="E965" s="48">
        <f t="shared" si="71"/>
        <v>1.9697291260044913E-4</v>
      </c>
      <c r="F965" s="48">
        <f t="shared" si="73"/>
        <v>1.7999641786150302E-6</v>
      </c>
      <c r="G965" s="48">
        <f t="shared" si="74"/>
        <v>2.8401047318944429E-4</v>
      </c>
      <c r="H965" s="48">
        <f t="shared" si="72"/>
        <v>2.8175406794955924</v>
      </c>
    </row>
    <row r="966" spans="2:8" x14ac:dyDescent="0.25">
      <c r="B966" s="44">
        <v>44461</v>
      </c>
      <c r="C966" s="46">
        <v>2.5593909961937299E-2</v>
      </c>
      <c r="D966" s="47">
        <f t="shared" si="70"/>
        <v>2.529536581134741E-2</v>
      </c>
      <c r="E966" s="48">
        <f t="shared" si="71"/>
        <v>6.3985553152988341E-4</v>
      </c>
      <c r="F966" s="48">
        <f t="shared" si="73"/>
        <v>1.9697291260044913E-4</v>
      </c>
      <c r="G966" s="48">
        <f t="shared" si="74"/>
        <v>2.6582147627300656E-4</v>
      </c>
      <c r="H966" s="48">
        <f t="shared" si="72"/>
        <v>1.9938605649089127</v>
      </c>
    </row>
    <row r="967" spans="2:8" x14ac:dyDescent="0.25">
      <c r="B967" s="44">
        <v>44460</v>
      </c>
      <c r="C967" s="46">
        <v>6.6058924560708204E-3</v>
      </c>
      <c r="D967" s="47">
        <f t="shared" si="70"/>
        <v>6.3073483054809322E-3</v>
      </c>
      <c r="E967" s="48">
        <f t="shared" si="71"/>
        <v>3.9782642646653184E-5</v>
      </c>
      <c r="F967" s="48">
        <f t="shared" si="73"/>
        <v>6.3985553152988341E-4</v>
      </c>
      <c r="G967" s="48">
        <f t="shared" si="74"/>
        <v>3.1123919061935737E-4</v>
      </c>
      <c r="H967" s="48">
        <f t="shared" si="72"/>
        <v>3.0546258074541854</v>
      </c>
    </row>
    <row r="968" spans="2:8" x14ac:dyDescent="0.25">
      <c r="B968" s="44">
        <v>44459</v>
      </c>
      <c r="C968" s="46">
        <v>-1.41964053138839E-2</v>
      </c>
      <c r="D968" s="47">
        <f t="shared" si="70"/>
        <v>-1.4494949464473789E-2</v>
      </c>
      <c r="E968" s="48">
        <f t="shared" si="71"/>
        <v>2.10103559977649E-4</v>
      </c>
      <c r="F968" s="48">
        <f t="shared" si="73"/>
        <v>3.9782642646653184E-5</v>
      </c>
      <c r="G968" s="48">
        <f t="shared" si="74"/>
        <v>2.6433706170187626E-4</v>
      </c>
      <c r="H968" s="48">
        <f t="shared" si="72"/>
        <v>2.8027882183359458</v>
      </c>
    </row>
    <row r="969" spans="2:8" x14ac:dyDescent="0.25">
      <c r="B969" s="44">
        <v>44456</v>
      </c>
      <c r="C969" s="46">
        <v>-8.5227272727272305E-3</v>
      </c>
      <c r="D969" s="47">
        <f t="shared" si="70"/>
        <v>-8.8212714233171195E-3</v>
      </c>
      <c r="E969" s="48">
        <f t="shared" si="71"/>
        <v>7.7814829523831241E-5</v>
      </c>
      <c r="F969" s="48">
        <f t="shared" si="73"/>
        <v>2.10103559977649E-4</v>
      </c>
      <c r="G969" s="48">
        <f t="shared" si="74"/>
        <v>2.5368717852287026E-4</v>
      </c>
      <c r="H969" s="48">
        <f t="shared" si="72"/>
        <v>3.0673980991457497</v>
      </c>
    </row>
    <row r="970" spans="2:8" x14ac:dyDescent="0.25">
      <c r="B970" s="44">
        <v>44455</v>
      </c>
      <c r="C970" s="46">
        <v>7.7539415869736698E-4</v>
      </c>
      <c r="D970" s="47">
        <f t="shared" si="70"/>
        <v>4.7685000810747857E-4</v>
      </c>
      <c r="E970" s="48">
        <f t="shared" si="71"/>
        <v>2.2738593023210239E-7</v>
      </c>
      <c r="F970" s="48">
        <f t="shared" si="73"/>
        <v>7.7814829523831241E-5</v>
      </c>
      <c r="G970" s="48">
        <f t="shared" si="74"/>
        <v>2.2878980784836085E-4</v>
      </c>
      <c r="H970" s="48">
        <f t="shared" si="72"/>
        <v>3.2719179576304396</v>
      </c>
    </row>
    <row r="971" spans="2:8" x14ac:dyDescent="0.25">
      <c r="B971" s="44">
        <v>44454</v>
      </c>
      <c r="C971" s="46">
        <v>2.2327916501519302E-2</v>
      </c>
      <c r="D971" s="47">
        <f t="shared" si="70"/>
        <v>2.2029372350929412E-2</v>
      </c>
      <c r="E971" s="48">
        <f t="shared" si="71"/>
        <v>4.8529324617589329E-4</v>
      </c>
      <c r="F971" s="48">
        <f t="shared" si="73"/>
        <v>2.2738593023210239E-7</v>
      </c>
      <c r="G971" s="48">
        <f t="shared" si="74"/>
        <v>2.0104688136559232E-4</v>
      </c>
      <c r="H971" s="48">
        <f t="shared" si="72"/>
        <v>2.1301320569981206</v>
      </c>
    </row>
    <row r="972" spans="2:8" x14ac:dyDescent="0.25">
      <c r="B972" s="44">
        <v>44453</v>
      </c>
      <c r="C972" s="46">
        <v>2.5165562913906999E-3</v>
      </c>
      <c r="D972" s="47">
        <f t="shared" si="70"/>
        <v>2.2180121408008112E-3</v>
      </c>
      <c r="E972" s="48">
        <f t="shared" si="71"/>
        <v>4.9195778567397973E-6</v>
      </c>
      <c r="F972" s="48">
        <f t="shared" si="73"/>
        <v>4.8529324617589329E-4</v>
      </c>
      <c r="G972" s="48">
        <f t="shared" si="74"/>
        <v>2.4527991681586221E-4</v>
      </c>
      <c r="H972" s="48">
        <f t="shared" si="72"/>
        <v>3.2275882107103886</v>
      </c>
    </row>
    <row r="973" spans="2:8" x14ac:dyDescent="0.25">
      <c r="B973" s="44">
        <v>44452</v>
      </c>
      <c r="C973" s="46">
        <v>3.0576030576030502E-2</v>
      </c>
      <c r="D973" s="47">
        <f t="shared" si="70"/>
        <v>3.0277486425440613E-2</v>
      </c>
      <c r="E973" s="48">
        <f t="shared" si="71"/>
        <v>9.1672618424274062E-4</v>
      </c>
      <c r="F973" s="48">
        <f t="shared" si="73"/>
        <v>4.9195778567397973E-6</v>
      </c>
      <c r="G973" s="48">
        <f t="shared" si="74"/>
        <v>2.1328184766209249E-4</v>
      </c>
      <c r="H973" s="48">
        <f t="shared" si="72"/>
        <v>1.158413830944486</v>
      </c>
    </row>
    <row r="974" spans="2:8" x14ac:dyDescent="0.25">
      <c r="B974" s="44">
        <v>44449</v>
      </c>
      <c r="C974" s="46">
        <v>-8.5261875761266093E-3</v>
      </c>
      <c r="D974" s="47">
        <f t="shared" si="70"/>
        <v>-8.8247317267164983E-3</v>
      </c>
      <c r="E974" s="48">
        <f t="shared" si="71"/>
        <v>7.787589004851675E-5</v>
      </c>
      <c r="F974" s="48">
        <f t="shared" si="73"/>
        <v>9.1672618424274062E-4</v>
      </c>
      <c r="G974" s="48">
        <f t="shared" si="74"/>
        <v>3.1062719072725593E-4</v>
      </c>
      <c r="H974" s="48">
        <f t="shared" si="72"/>
        <v>2.9941673597607674</v>
      </c>
    </row>
    <row r="975" spans="2:8" x14ac:dyDescent="0.25">
      <c r="B975" s="44">
        <v>44448</v>
      </c>
      <c r="C975" s="46">
        <v>-8.4541062801931806E-3</v>
      </c>
      <c r="D975" s="47">
        <f t="shared" si="70"/>
        <v>-8.7526504307830696E-3</v>
      </c>
      <c r="E975" s="48">
        <f t="shared" si="71"/>
        <v>7.660888956348705E-5</v>
      </c>
      <c r="F975" s="48">
        <f t="shared" si="73"/>
        <v>7.787589004851675E-5</v>
      </c>
      <c r="G975" s="48">
        <f t="shared" si="74"/>
        <v>2.6891459248815563E-4</v>
      </c>
      <c r="H975" s="48">
        <f t="shared" si="72"/>
        <v>3.0491789006954164</v>
      </c>
    </row>
    <row r="976" spans="2:8" x14ac:dyDescent="0.25">
      <c r="B976" s="44">
        <v>44447</v>
      </c>
      <c r="C976" s="46">
        <v>-9.43772431210964E-3</v>
      </c>
      <c r="D976" s="47">
        <f t="shared" ref="D976:D1039" si="75">C976-$C$6</f>
        <v>-9.736268462699529E-3</v>
      </c>
      <c r="E976" s="48">
        <f t="shared" si="71"/>
        <v>9.4794923577757445E-5</v>
      </c>
      <c r="F976" s="48">
        <f t="shared" si="73"/>
        <v>7.660888956348705E-5</v>
      </c>
      <c r="G976" s="48">
        <f t="shared" si="74"/>
        <v>2.3935963054543311E-4</v>
      </c>
      <c r="H976" s="48">
        <f t="shared" si="72"/>
        <v>3.0518153937887171</v>
      </c>
    </row>
    <row r="977" spans="2:8" x14ac:dyDescent="0.25">
      <c r="B977" s="44">
        <v>44446</v>
      </c>
      <c r="C977" s="46">
        <v>-1.32749236691881E-3</v>
      </c>
      <c r="D977" s="47">
        <f t="shared" si="75"/>
        <v>-1.6260365175086984E-3</v>
      </c>
      <c r="E977" s="48">
        <f t="shared" ref="E977:E1040" si="76">D977^2</f>
        <v>2.6439947562718159E-6</v>
      </c>
      <c r="F977" s="48">
        <f t="shared" si="73"/>
        <v>9.4794923577757445E-5</v>
      </c>
      <c r="G977" s="48">
        <f t="shared" si="74"/>
        <v>2.2092805392745062E-4</v>
      </c>
      <c r="H977" s="48">
        <f t="shared" ref="H977:H1040" si="77">LN(1/SQRT(2*PI()*G977)*EXP(-E977/(2*G977)))</f>
        <v>3.2839143588255513</v>
      </c>
    </row>
    <row r="978" spans="2:8" x14ac:dyDescent="0.25">
      <c r="B978" s="44">
        <v>44445</v>
      </c>
      <c r="C978" s="46">
        <v>1.07339326445726E-2</v>
      </c>
      <c r="D978" s="47">
        <f t="shared" si="75"/>
        <v>1.0435388493982711E-2</v>
      </c>
      <c r="E978" s="48">
        <f t="shared" si="76"/>
        <v>1.0889733302034676E-4</v>
      </c>
      <c r="F978" s="48">
        <f t="shared" ref="F978:F1041" si="78">E977</f>
        <v>2.6439947562718159E-6</v>
      </c>
      <c r="G978" s="48">
        <f t="shared" ref="G978:G1041" si="79">$C$7+$C$8*F978+$C$9*G977</f>
        <v>1.9582567729208787E-4</v>
      </c>
      <c r="H978" s="48">
        <f t="shared" si="77"/>
        <v>3.0721577007990453</v>
      </c>
    </row>
    <row r="979" spans="2:8" x14ac:dyDescent="0.25">
      <c r="B979" s="44">
        <v>44442</v>
      </c>
      <c r="C979" s="46">
        <v>-8.3821181479509805E-3</v>
      </c>
      <c r="D979" s="47">
        <f t="shared" si="75"/>
        <v>-8.6806622985408696E-3</v>
      </c>
      <c r="E979" s="48">
        <f t="shared" si="76"/>
        <v>7.5353897941308855E-5</v>
      </c>
      <c r="F979" s="48">
        <f t="shared" si="78"/>
        <v>1.0889733302034676E-4</v>
      </c>
      <c r="G979" s="48">
        <f t="shared" si="79"/>
        <v>1.921107222415051E-4</v>
      </c>
      <c r="H979" s="48">
        <f t="shared" si="77"/>
        <v>3.1636597932173514</v>
      </c>
    </row>
    <row r="980" spans="2:8" x14ac:dyDescent="0.25">
      <c r="B980" s="44">
        <v>44441</v>
      </c>
      <c r="C980" s="46">
        <v>1.29380053908355E-2</v>
      </c>
      <c r="D980" s="47">
        <f t="shared" si="75"/>
        <v>1.2639461240245611E-2</v>
      </c>
      <c r="E980" s="48">
        <f t="shared" si="76"/>
        <v>1.5975598044367111E-4</v>
      </c>
      <c r="F980" s="48">
        <f t="shared" si="78"/>
        <v>7.5353897941308855E-5</v>
      </c>
      <c r="G980" s="48">
        <f t="shared" si="79"/>
        <v>1.8508289498971728E-4</v>
      </c>
      <c r="H980" s="48">
        <f t="shared" si="77"/>
        <v>2.9468353053884395</v>
      </c>
    </row>
    <row r="981" spans="2:8" x14ac:dyDescent="0.25">
      <c r="B981" s="44">
        <v>44440</v>
      </c>
      <c r="C981" s="46">
        <v>-6.5604498594188602E-3</v>
      </c>
      <c r="D981" s="47">
        <f t="shared" si="75"/>
        <v>-6.8589940100087484E-3</v>
      </c>
      <c r="E981" s="48">
        <f t="shared" si="76"/>
        <v>4.7045798829335892E-5</v>
      </c>
      <c r="F981" s="48">
        <f t="shared" si="78"/>
        <v>1.5975598044367111E-4</v>
      </c>
      <c r="G981" s="48">
        <f t="shared" si="79"/>
        <v>1.9122913461565143E-4</v>
      </c>
      <c r="H981" s="48">
        <f t="shared" si="77"/>
        <v>3.2390715896445652</v>
      </c>
    </row>
    <row r="982" spans="2:8" x14ac:dyDescent="0.25">
      <c r="B982" s="44">
        <v>44439</v>
      </c>
      <c r="C982" s="46">
        <v>-9.5478053308579603E-3</v>
      </c>
      <c r="D982" s="47">
        <f t="shared" si="75"/>
        <v>-9.8463494814478494E-3</v>
      </c>
      <c r="E982" s="48">
        <f t="shared" si="76"/>
        <v>9.6950598110808329E-5</v>
      </c>
      <c r="F982" s="48">
        <f t="shared" si="78"/>
        <v>4.7045798829335892E-5</v>
      </c>
      <c r="G982" s="48">
        <f t="shared" si="79"/>
        <v>1.807396714132726E-4</v>
      </c>
      <c r="H982" s="48">
        <f t="shared" si="77"/>
        <v>3.122082801875059</v>
      </c>
    </row>
    <row r="983" spans="2:8" x14ac:dyDescent="0.25">
      <c r="B983" s="44">
        <v>44438</v>
      </c>
      <c r="C983" s="46">
        <v>-1.1920529801325E-3</v>
      </c>
      <c r="D983" s="47">
        <f t="shared" si="75"/>
        <v>-1.4905971307223884E-3</v>
      </c>
      <c r="E983" s="48">
        <f t="shared" si="76"/>
        <v>2.2218798061178169E-6</v>
      </c>
      <c r="F983" s="48">
        <f t="shared" si="78"/>
        <v>9.6950598110808329E-5</v>
      </c>
      <c r="G983" s="48">
        <f t="shared" si="79"/>
        <v>1.7991114104113796E-4</v>
      </c>
      <c r="H983" s="48">
        <f t="shared" si="77"/>
        <v>3.3864102750439513</v>
      </c>
    </row>
    <row r="984" spans="2:8" x14ac:dyDescent="0.25">
      <c r="B984" s="44">
        <v>44435</v>
      </c>
      <c r="C984" s="46">
        <v>1.17930849638166E-2</v>
      </c>
      <c r="D984" s="47">
        <f t="shared" si="75"/>
        <v>1.1494540813226711E-2</v>
      </c>
      <c r="E984" s="48">
        <f t="shared" si="76"/>
        <v>1.3212446850693457E-4</v>
      </c>
      <c r="F984" s="48">
        <f t="shared" si="78"/>
        <v>2.2218798061178169E-6</v>
      </c>
      <c r="G984" s="48">
        <f t="shared" si="79"/>
        <v>1.6687194668173514E-4</v>
      </c>
      <c r="H984" s="48">
        <f t="shared" si="77"/>
        <v>3.0343175789412435</v>
      </c>
    </row>
    <row r="985" spans="2:8" x14ac:dyDescent="0.25">
      <c r="B985" s="44">
        <v>44434</v>
      </c>
      <c r="C985" s="46">
        <v>-6.69612963706939E-4</v>
      </c>
      <c r="D985" s="47">
        <f t="shared" si="75"/>
        <v>-9.6815711429682741E-4</v>
      </c>
      <c r="E985" s="48">
        <f t="shared" si="76"/>
        <v>9.3732819796356013E-7</v>
      </c>
      <c r="F985" s="48">
        <f t="shared" si="78"/>
        <v>1.3212446850693457E-4</v>
      </c>
      <c r="G985" s="48">
        <f t="shared" si="79"/>
        <v>1.7476557170300214E-4</v>
      </c>
      <c r="H985" s="48">
        <f t="shared" si="77"/>
        <v>3.4044123300680194</v>
      </c>
    </row>
    <row r="986" spans="2:8" x14ac:dyDescent="0.25">
      <c r="B986" s="44">
        <v>44433</v>
      </c>
      <c r="C986" s="46">
        <v>4.7093649085038804E-3</v>
      </c>
      <c r="D986" s="47">
        <f t="shared" si="75"/>
        <v>4.4108207579139922E-3</v>
      </c>
      <c r="E986" s="48">
        <f t="shared" si="76"/>
        <v>1.9455339758444963E-5</v>
      </c>
      <c r="F986" s="48">
        <f t="shared" si="78"/>
        <v>9.3732819796356013E-7</v>
      </c>
      <c r="G986" s="48">
        <f t="shared" si="79"/>
        <v>1.6307776560326917E-4</v>
      </c>
      <c r="H986" s="48">
        <f t="shared" si="77"/>
        <v>3.3820526597815768</v>
      </c>
    </row>
    <row r="987" spans="2:8" x14ac:dyDescent="0.25">
      <c r="B987" s="44">
        <v>44432</v>
      </c>
      <c r="C987" s="46">
        <v>2.1574973031283301E-3</v>
      </c>
      <c r="D987" s="47">
        <f t="shared" si="75"/>
        <v>1.8589531525384417E-3</v>
      </c>
      <c r="E987" s="48">
        <f t="shared" si="76"/>
        <v>3.4557068233326109E-6</v>
      </c>
      <c r="F987" s="48">
        <f t="shared" si="78"/>
        <v>1.9455339758444963E-5</v>
      </c>
      <c r="G987" s="48">
        <f t="shared" si="79"/>
        <v>1.5727804048156985E-4</v>
      </c>
      <c r="H987" s="48">
        <f t="shared" si="77"/>
        <v>3.448823166983058</v>
      </c>
    </row>
    <row r="988" spans="2:8" x14ac:dyDescent="0.25">
      <c r="B988" s="44">
        <v>44431</v>
      </c>
      <c r="C988" s="46">
        <v>1.68654874537226E-2</v>
      </c>
      <c r="D988" s="47">
        <f t="shared" si="75"/>
        <v>1.6566943303132711E-2</v>
      </c>
      <c r="E988" s="48">
        <f t="shared" si="76"/>
        <v>2.7446361040921375E-4</v>
      </c>
      <c r="F988" s="48">
        <f t="shared" si="78"/>
        <v>3.4557068233326109E-6</v>
      </c>
      <c r="G988" s="48">
        <f t="shared" si="79"/>
        <v>1.510881570996242E-4</v>
      </c>
      <c r="H988" s="48">
        <f t="shared" si="77"/>
        <v>2.5715953789351702</v>
      </c>
    </row>
    <row r="989" spans="2:8" x14ac:dyDescent="0.25">
      <c r="B989" s="44">
        <v>44428</v>
      </c>
      <c r="C989" s="46">
        <v>4.4071064591655103E-3</v>
      </c>
      <c r="D989" s="47">
        <f t="shared" si="75"/>
        <v>4.1085623085756222E-3</v>
      </c>
      <c r="E989" s="48">
        <f t="shared" si="76"/>
        <v>1.6880284243448244E-5</v>
      </c>
      <c r="F989" s="48">
        <f t="shared" si="78"/>
        <v>2.7446361040921375E-4</v>
      </c>
      <c r="G989" s="48">
        <f t="shared" si="79"/>
        <v>1.8236073514159615E-4</v>
      </c>
      <c r="H989" s="48">
        <f t="shared" si="77"/>
        <v>3.3395406803034411</v>
      </c>
    </row>
    <row r="990" spans="2:8" x14ac:dyDescent="0.25">
      <c r="B990" s="44">
        <v>44427</v>
      </c>
      <c r="C990" s="46">
        <v>-3.7640821736249198E-2</v>
      </c>
      <c r="D990" s="47">
        <f t="shared" si="75"/>
        <v>-3.7939365886839084E-2</v>
      </c>
      <c r="E990" s="48">
        <f t="shared" si="76"/>
        <v>1.4393954838954491E-3</v>
      </c>
      <c r="F990" s="48">
        <f t="shared" si="78"/>
        <v>1.6880284243448244E-5</v>
      </c>
      <c r="G990" s="48">
        <f t="shared" si="79"/>
        <v>1.7052516246815079E-4</v>
      </c>
      <c r="H990" s="48">
        <f t="shared" si="77"/>
        <v>-0.80110295304518897</v>
      </c>
    </row>
    <row r="991" spans="2:8" x14ac:dyDescent="0.25">
      <c r="B991" s="44">
        <v>44426</v>
      </c>
      <c r="C991" s="46">
        <v>-2.6437541308658701E-3</v>
      </c>
      <c r="D991" s="47">
        <f t="shared" si="75"/>
        <v>-2.9422982814557583E-3</v>
      </c>
      <c r="E991" s="48">
        <f t="shared" si="76"/>
        <v>8.6571191770575085E-6</v>
      </c>
      <c r="F991" s="48">
        <f t="shared" si="78"/>
        <v>1.4393954838954491E-3</v>
      </c>
      <c r="G991" s="48">
        <f t="shared" si="79"/>
        <v>3.4922667846091745E-4</v>
      </c>
      <c r="H991" s="48">
        <f t="shared" si="77"/>
        <v>3.0485614367787957</v>
      </c>
    </row>
    <row r="992" spans="2:8" x14ac:dyDescent="0.25">
      <c r="B992" s="44">
        <v>44425</v>
      </c>
      <c r="C992" s="46">
        <v>1.9867549668874901E-3</v>
      </c>
      <c r="D992" s="47">
        <f t="shared" si="75"/>
        <v>1.6882108162976017E-3</v>
      </c>
      <c r="E992" s="48">
        <f t="shared" si="76"/>
        <v>2.8500557602642146E-6</v>
      </c>
      <c r="F992" s="48">
        <f t="shared" si="78"/>
        <v>8.6571191770575085E-6</v>
      </c>
      <c r="G992" s="48">
        <f t="shared" si="79"/>
        <v>2.8700836968959187E-4</v>
      </c>
      <c r="H992" s="48">
        <f t="shared" si="77"/>
        <v>3.1540959476276669</v>
      </c>
    </row>
    <row r="993" spans="2:8" x14ac:dyDescent="0.25">
      <c r="B993" s="44">
        <v>44424</v>
      </c>
      <c r="C993" s="46">
        <v>-1.2297226582940799E-2</v>
      </c>
      <c r="D993" s="47">
        <f t="shared" si="75"/>
        <v>-1.2595770733530689E-2</v>
      </c>
      <c r="E993" s="48">
        <f t="shared" si="76"/>
        <v>1.5865344037166822E-4</v>
      </c>
      <c r="F993" s="48">
        <f t="shared" si="78"/>
        <v>2.8500557602642146E-6</v>
      </c>
      <c r="G993" s="48">
        <f t="shared" si="79"/>
        <v>2.4240927537318952E-4</v>
      </c>
      <c r="H993" s="48">
        <f t="shared" si="77"/>
        <v>2.9162600622299948</v>
      </c>
    </row>
    <row r="994" spans="2:8" x14ac:dyDescent="0.25">
      <c r="B994" s="44">
        <v>44421</v>
      </c>
      <c r="C994" s="46">
        <v>-2.73972602739736E-3</v>
      </c>
      <c r="D994" s="47">
        <f t="shared" si="75"/>
        <v>-3.0382701779872482E-3</v>
      </c>
      <c r="E994" s="48">
        <f t="shared" si="76"/>
        <v>9.231085674446665E-6</v>
      </c>
      <c r="F994" s="48">
        <f t="shared" si="78"/>
        <v>1.5865344037166822E-4</v>
      </c>
      <c r="G994" s="48">
        <f t="shared" si="79"/>
        <v>2.3147313604993797E-4</v>
      </c>
      <c r="H994" s="48">
        <f t="shared" si="77"/>
        <v>3.2466449699374396</v>
      </c>
    </row>
    <row r="995" spans="2:8" x14ac:dyDescent="0.25">
      <c r="B995" s="44">
        <v>44420</v>
      </c>
      <c r="C995" s="46">
        <v>4.3238993710693497E-3</v>
      </c>
      <c r="D995" s="47">
        <f t="shared" si="75"/>
        <v>4.0253552204794615E-3</v>
      </c>
      <c r="E995" s="48">
        <f t="shared" si="76"/>
        <v>1.6203484651041254E-5</v>
      </c>
      <c r="F995" s="48">
        <f t="shared" si="78"/>
        <v>9.231085674446665E-6</v>
      </c>
      <c r="G995" s="48">
        <f t="shared" si="79"/>
        <v>2.0412126117649006E-4</v>
      </c>
      <c r="H995" s="48">
        <f t="shared" si="77"/>
        <v>3.2897687981485402</v>
      </c>
    </row>
    <row r="996" spans="2:8" x14ac:dyDescent="0.25">
      <c r="B996" s="44">
        <v>44419</v>
      </c>
      <c r="C996" s="46">
        <v>1.40845070422534E-2</v>
      </c>
      <c r="D996" s="47">
        <f t="shared" si="75"/>
        <v>1.3785962891663511E-2</v>
      </c>
      <c r="E996" s="48">
        <f t="shared" si="76"/>
        <v>1.9005277285032336E-4</v>
      </c>
      <c r="F996" s="48">
        <f t="shared" si="78"/>
        <v>1.6203484651041254E-5</v>
      </c>
      <c r="G996" s="48">
        <f t="shared" si="79"/>
        <v>1.8576742577884148E-4</v>
      </c>
      <c r="H996" s="48">
        <f t="shared" si="77"/>
        <v>2.8650348271303123</v>
      </c>
    </row>
    <row r="997" spans="2:8" x14ac:dyDescent="0.25">
      <c r="B997" s="44">
        <v>44418</v>
      </c>
      <c r="C997" s="46">
        <v>-4.8922385296838603E-3</v>
      </c>
      <c r="D997" s="47">
        <f t="shared" si="75"/>
        <v>-5.1907826802737485E-3</v>
      </c>
      <c r="E997" s="48">
        <f t="shared" si="76"/>
        <v>2.694422483382992E-5</v>
      </c>
      <c r="F997" s="48">
        <f t="shared" si="78"/>
        <v>1.9005277285032336E-4</v>
      </c>
      <c r="G997" s="48">
        <f t="shared" si="79"/>
        <v>1.9569500737938567E-4</v>
      </c>
      <c r="H997" s="48">
        <f t="shared" si="77"/>
        <v>3.2816956725074125</v>
      </c>
    </row>
    <row r="998" spans="2:8" x14ac:dyDescent="0.25">
      <c r="B998" s="44">
        <v>44417</v>
      </c>
      <c r="C998" s="46">
        <v>-3.1633056544089801E-3</v>
      </c>
      <c r="D998" s="47">
        <f t="shared" si="75"/>
        <v>-3.4618498049988683E-3</v>
      </c>
      <c r="E998" s="48">
        <f t="shared" si="76"/>
        <v>1.1984404072370703E-5</v>
      </c>
      <c r="F998" s="48">
        <f t="shared" si="78"/>
        <v>2.694422483382992E-5</v>
      </c>
      <c r="G998" s="48">
        <f t="shared" si="79"/>
        <v>1.8124300961414326E-4</v>
      </c>
      <c r="H998" s="48">
        <f t="shared" si="77"/>
        <v>3.3558356829658207</v>
      </c>
    </row>
    <row r="999" spans="2:8" x14ac:dyDescent="0.25">
      <c r="B999" s="44">
        <v>44414</v>
      </c>
      <c r="C999" s="46">
        <v>6.9011280690114201E-3</v>
      </c>
      <c r="D999" s="47">
        <f t="shared" si="75"/>
        <v>6.6025839184215319E-3</v>
      </c>
      <c r="E999" s="48">
        <f t="shared" si="76"/>
        <v>4.3594114399798631E-5</v>
      </c>
      <c r="F999" s="48">
        <f t="shared" si="78"/>
        <v>1.1984404072370703E-5</v>
      </c>
      <c r="G999" s="48">
        <f t="shared" si="79"/>
        <v>1.6909393789605508E-4</v>
      </c>
      <c r="H999" s="48">
        <f t="shared" si="77"/>
        <v>3.2946845242165832</v>
      </c>
    </row>
    <row r="1000" spans="2:8" x14ac:dyDescent="0.25">
      <c r="B1000" s="44">
        <v>44413</v>
      </c>
      <c r="C1000" s="46">
        <v>2.2612396914071199E-3</v>
      </c>
      <c r="D1000" s="47">
        <f t="shared" si="75"/>
        <v>1.9626955408172317E-3</v>
      </c>
      <c r="E1000" s="48">
        <f t="shared" si="76"/>
        <v>3.8521737859438457E-6</v>
      </c>
      <c r="F1000" s="48">
        <f t="shared" si="78"/>
        <v>4.3594114399798631E-5</v>
      </c>
      <c r="G1000" s="48">
        <f t="shared" si="79"/>
        <v>1.6469060002798744E-4</v>
      </c>
      <c r="H1000" s="48">
        <f t="shared" si="77"/>
        <v>3.4250872805114576</v>
      </c>
    </row>
    <row r="1001" spans="2:8" x14ac:dyDescent="0.25">
      <c r="B1001" s="44">
        <v>44412</v>
      </c>
      <c r="C1001" s="46">
        <v>-2.65322366675496E-3</v>
      </c>
      <c r="D1001" s="47">
        <f t="shared" si="75"/>
        <v>-2.9517678173448482E-3</v>
      </c>
      <c r="E1001" s="48">
        <f t="shared" si="76"/>
        <v>8.7129332475127692E-6</v>
      </c>
      <c r="F1001" s="48">
        <f t="shared" si="78"/>
        <v>3.8521737859438457E-6</v>
      </c>
      <c r="G1001" s="48">
        <f t="shared" si="79"/>
        <v>1.5636276270699143E-4</v>
      </c>
      <c r="H1001" s="48">
        <f t="shared" si="77"/>
        <v>3.4348661115232142</v>
      </c>
    </row>
    <row r="1002" spans="2:8" x14ac:dyDescent="0.25">
      <c r="B1002" s="44">
        <v>44411</v>
      </c>
      <c r="C1002" s="46">
        <v>2.7255382938130301E-2</v>
      </c>
      <c r="D1002" s="47">
        <f t="shared" si="75"/>
        <v>2.6956838787540412E-2</v>
      </c>
      <c r="E1002" s="48">
        <f t="shared" si="76"/>
        <v>7.2667115741744325E-4</v>
      </c>
      <c r="F1002" s="48">
        <f t="shared" si="78"/>
        <v>8.7129332475127692E-6</v>
      </c>
      <c r="G1002" s="48">
        <f t="shared" si="79"/>
        <v>1.5113455277367807E-4</v>
      </c>
      <c r="H1002" s="48">
        <f t="shared" si="77"/>
        <v>1.0756778005650234</v>
      </c>
    </row>
    <row r="1003" spans="2:8" x14ac:dyDescent="0.25">
      <c r="B1003" s="44">
        <v>44410</v>
      </c>
      <c r="C1003" s="46">
        <v>-2.7247956403283699E-4</v>
      </c>
      <c r="D1003" s="47">
        <f t="shared" si="75"/>
        <v>-5.710237146227254E-4</v>
      </c>
      <c r="E1003" s="48">
        <f t="shared" si="76"/>
        <v>3.2606808266153573E-7</v>
      </c>
      <c r="F1003" s="48">
        <f t="shared" si="78"/>
        <v>7.2667115741744325E-4</v>
      </c>
      <c r="G1003" s="48">
        <f t="shared" si="79"/>
        <v>2.4185218314351129E-4</v>
      </c>
      <c r="H1003" s="48">
        <f t="shared" si="77"/>
        <v>3.2439792765999074</v>
      </c>
    </row>
    <row r="1004" spans="2:8" x14ac:dyDescent="0.25">
      <c r="B1004" s="44">
        <v>44407</v>
      </c>
      <c r="C1004" s="46">
        <v>-2.1463804826023201E-2</v>
      </c>
      <c r="D1004" s="47">
        <f t="shared" si="75"/>
        <v>-2.176234897661309E-2</v>
      </c>
      <c r="E1004" s="48">
        <f t="shared" si="76"/>
        <v>4.735998329798928E-4</v>
      </c>
      <c r="F1004" s="48">
        <f t="shared" si="78"/>
        <v>3.2606808266153573E-7</v>
      </c>
      <c r="G1004" s="48">
        <f t="shared" si="79"/>
        <v>2.1026287755989765E-4</v>
      </c>
      <c r="H1004" s="48">
        <f t="shared" si="77"/>
        <v>2.1884286088331457</v>
      </c>
    </row>
    <row r="1005" spans="2:8" x14ac:dyDescent="0.25">
      <c r="B1005" s="44">
        <v>44406</v>
      </c>
      <c r="C1005" s="46">
        <v>2.1656224461999499E-2</v>
      </c>
      <c r="D1005" s="47">
        <f t="shared" si="75"/>
        <v>2.135768031140961E-2</v>
      </c>
      <c r="E1005" s="48">
        <f t="shared" si="76"/>
        <v>4.5615050828437368E-4</v>
      </c>
      <c r="F1005" s="48">
        <f t="shared" si="78"/>
        <v>4.735998329798928E-4</v>
      </c>
      <c r="G1005" s="48">
        <f t="shared" si="79"/>
        <v>2.5023547867626244E-4</v>
      </c>
      <c r="H1005" s="48">
        <f t="shared" si="77"/>
        <v>2.3161730356948365</v>
      </c>
    </row>
    <row r="1006" spans="2:8" x14ac:dyDescent="0.25">
      <c r="B1006" s="44">
        <v>44405</v>
      </c>
      <c r="C1006" s="46">
        <v>7.1330589849107799E-3</v>
      </c>
      <c r="D1006" s="47">
        <f t="shared" si="75"/>
        <v>6.8345148343208918E-3</v>
      </c>
      <c r="E1006" s="48">
        <f t="shared" si="76"/>
        <v>4.6710593020552327E-5</v>
      </c>
      <c r="F1006" s="48">
        <f t="shared" si="78"/>
        <v>4.5615050828437368E-4</v>
      </c>
      <c r="G1006" s="48">
        <f t="shared" si="79"/>
        <v>2.7610360931627504E-4</v>
      </c>
      <c r="H1006" s="48">
        <f t="shared" si="77"/>
        <v>3.0938397649092719</v>
      </c>
    </row>
    <row r="1007" spans="2:8" x14ac:dyDescent="0.25">
      <c r="B1007" s="44">
        <v>44404</v>
      </c>
      <c r="C1007" s="46">
        <v>-2.7427317608332398E-4</v>
      </c>
      <c r="D1007" s="47">
        <f t="shared" si="75"/>
        <v>-5.7281732667321234E-4</v>
      </c>
      <c r="E1007" s="48">
        <f t="shared" si="76"/>
        <v>3.2811968973704565E-7</v>
      </c>
      <c r="F1007" s="48">
        <f t="shared" si="78"/>
        <v>4.6710593020552327E-5</v>
      </c>
      <c r="G1007" s="48">
        <f t="shared" si="79"/>
        <v>2.4049341663762256E-4</v>
      </c>
      <c r="H1007" s="48">
        <f t="shared" si="77"/>
        <v>3.2467882078250732</v>
      </c>
    </row>
    <row r="1008" spans="2:8" x14ac:dyDescent="0.25">
      <c r="B1008" s="44">
        <v>44403</v>
      </c>
      <c r="C1008" s="46">
        <v>2.3151396099340599E-2</v>
      </c>
      <c r="D1008" s="47">
        <f t="shared" si="75"/>
        <v>2.285285194875071E-2</v>
      </c>
      <c r="E1008" s="48">
        <f t="shared" si="76"/>
        <v>5.2225284219151917E-4</v>
      </c>
      <c r="F1008" s="48">
        <f t="shared" si="78"/>
        <v>3.2811968973704565E-7</v>
      </c>
      <c r="G1008" s="48">
        <f t="shared" si="79"/>
        <v>2.0930583623862085E-4</v>
      </c>
      <c r="H1008" s="48">
        <f t="shared" si="77"/>
        <v>2.0693354029492599</v>
      </c>
    </row>
    <row r="1009" spans="2:8" x14ac:dyDescent="0.25">
      <c r="B1009" s="44">
        <v>44400</v>
      </c>
      <c r="C1009" s="46">
        <v>-1.40291806958545E-4</v>
      </c>
      <c r="D1009" s="47">
        <f t="shared" si="75"/>
        <v>-4.3883595754843339E-4</v>
      </c>
      <c r="E1009" s="48">
        <f t="shared" si="76"/>
        <v>1.9257699763745043E-7</v>
      </c>
      <c r="F1009" s="48">
        <f t="shared" si="78"/>
        <v>5.2225284219151917E-4</v>
      </c>
      <c r="G1009" s="48">
        <f t="shared" si="79"/>
        <v>2.5595836866051512E-4</v>
      </c>
      <c r="H1009" s="48">
        <f t="shared" si="77"/>
        <v>3.2159331532347104</v>
      </c>
    </row>
    <row r="1010" spans="2:8" x14ac:dyDescent="0.25">
      <c r="B1010" s="44">
        <v>44399</v>
      </c>
      <c r="C1010" s="46">
        <v>-4.3302137169996101E-3</v>
      </c>
      <c r="D1010" s="47">
        <f t="shared" si="75"/>
        <v>-4.6287578675894983E-3</v>
      </c>
      <c r="E1010" s="48">
        <f t="shared" si="76"/>
        <v>2.142539939677168E-5</v>
      </c>
      <c r="F1010" s="48">
        <f t="shared" si="78"/>
        <v>1.9257699763745043E-7</v>
      </c>
      <c r="G1010" s="48">
        <f t="shared" si="79"/>
        <v>2.2018375677810781E-4</v>
      </c>
      <c r="H1010" s="48">
        <f t="shared" si="77"/>
        <v>3.2429320665274406</v>
      </c>
    </row>
    <row r="1011" spans="2:8" x14ac:dyDescent="0.25">
      <c r="B1011" s="44">
        <v>44398</v>
      </c>
      <c r="C1011" s="46">
        <v>2.6674315215832502E-2</v>
      </c>
      <c r="D1011" s="47">
        <f t="shared" si="75"/>
        <v>2.6375771065242613E-2</v>
      </c>
      <c r="E1011" s="48">
        <f t="shared" si="76"/>
        <v>6.9568129928608948E-4</v>
      </c>
      <c r="F1011" s="48">
        <f t="shared" si="78"/>
        <v>2.142539939677168E-5</v>
      </c>
      <c r="G1011" s="48">
        <f t="shared" si="79"/>
        <v>1.9777077045195655E-4</v>
      </c>
      <c r="H1011" s="48">
        <f t="shared" si="77"/>
        <v>1.5864552554559739</v>
      </c>
    </row>
    <row r="1012" spans="2:8" x14ac:dyDescent="0.25">
      <c r="B1012" s="44">
        <v>44397</v>
      </c>
      <c r="C1012" s="46">
        <v>-7.1653768988244701E-4</v>
      </c>
      <c r="D1012" s="47">
        <f t="shared" si="75"/>
        <v>-1.0150818404723355E-3</v>
      </c>
      <c r="E1012" s="48">
        <f t="shared" si="76"/>
        <v>1.0303911428567041E-6</v>
      </c>
      <c r="F1012" s="48">
        <f t="shared" si="78"/>
        <v>6.9568129928608948E-4</v>
      </c>
      <c r="G1012" s="48">
        <f t="shared" si="79"/>
        <v>2.706347417161186E-4</v>
      </c>
      <c r="H1012" s="48">
        <f t="shared" si="77"/>
        <v>3.1865280417221702</v>
      </c>
    </row>
    <row r="1013" spans="2:8" x14ac:dyDescent="0.25">
      <c r="B1013" s="44">
        <v>44396</v>
      </c>
      <c r="C1013" s="46">
        <v>-3.8445638693674997E-2</v>
      </c>
      <c r="D1013" s="47">
        <f t="shared" si="75"/>
        <v>-3.8744182844264882E-2</v>
      </c>
      <c r="E1013" s="48">
        <f t="shared" si="76"/>
        <v>1.5011117042698292E-3</v>
      </c>
      <c r="F1013" s="48">
        <f t="shared" si="78"/>
        <v>1.0303911428567041E-6</v>
      </c>
      <c r="G1013" s="48">
        <f t="shared" si="79"/>
        <v>2.3063407093379179E-4</v>
      </c>
      <c r="H1013" s="48">
        <f t="shared" si="77"/>
        <v>1.4085852085220764E-2</v>
      </c>
    </row>
    <row r="1014" spans="2:8" x14ac:dyDescent="0.25">
      <c r="B1014" s="44">
        <v>44393</v>
      </c>
      <c r="C1014" s="46">
        <v>-9.8239869013509798E-3</v>
      </c>
      <c r="D1014" s="47">
        <f t="shared" si="75"/>
        <v>-1.0122531051940869E-2</v>
      </c>
      <c r="E1014" s="48">
        <f t="shared" si="76"/>
        <v>1.0246563489750712E-4</v>
      </c>
      <c r="F1014" s="48">
        <f t="shared" si="78"/>
        <v>1.5011117042698292E-3</v>
      </c>
      <c r="G1014" s="48">
        <f t="shared" si="79"/>
        <v>3.9969085352030404E-4</v>
      </c>
      <c r="H1014" s="48">
        <f t="shared" si="77"/>
        <v>2.8652899442610731</v>
      </c>
    </row>
    <row r="1015" spans="2:8" x14ac:dyDescent="0.25">
      <c r="B1015" s="44">
        <v>44392</v>
      </c>
      <c r="C1015" s="46">
        <v>-1.23972510443335E-2</v>
      </c>
      <c r="D1015" s="47">
        <f t="shared" si="75"/>
        <v>-1.2695795194923389E-2</v>
      </c>
      <c r="E1015" s="48">
        <f t="shared" si="76"/>
        <v>1.6118321563143981E-4</v>
      </c>
      <c r="F1015" s="48">
        <f t="shared" si="78"/>
        <v>1.0246563489750712E-4</v>
      </c>
      <c r="G1015" s="48">
        <f t="shared" si="79"/>
        <v>3.3489707690376462E-4</v>
      </c>
      <c r="H1015" s="48">
        <f t="shared" si="77"/>
        <v>2.841259222009537</v>
      </c>
    </row>
    <row r="1016" spans="2:8" x14ac:dyDescent="0.25">
      <c r="B1016" s="44">
        <v>44391</v>
      </c>
      <c r="C1016" s="46">
        <v>-2.2855606345792102E-3</v>
      </c>
      <c r="D1016" s="47">
        <f t="shared" si="75"/>
        <v>-2.5841047851690984E-3</v>
      </c>
      <c r="E1016" s="48">
        <f t="shared" si="76"/>
        <v>6.6775975407338323E-6</v>
      </c>
      <c r="F1016" s="48">
        <f t="shared" si="78"/>
        <v>1.6118321563143981E-4</v>
      </c>
      <c r="G1016" s="48">
        <f t="shared" si="79"/>
        <v>2.9696751025606947E-4</v>
      </c>
      <c r="H1016" s="48">
        <f t="shared" si="77"/>
        <v>3.1307623993012679</v>
      </c>
    </row>
    <row r="1017" spans="2:8" x14ac:dyDescent="0.25">
      <c r="B1017" s="44">
        <v>44390</v>
      </c>
      <c r="C1017" s="46">
        <v>-7.4726447824926901E-3</v>
      </c>
      <c r="D1017" s="47">
        <f t="shared" si="75"/>
        <v>-7.7711889330825783E-3</v>
      </c>
      <c r="E1017" s="48">
        <f t="shared" si="76"/>
        <v>6.0391377433665144E-5</v>
      </c>
      <c r="F1017" s="48">
        <f t="shared" si="78"/>
        <v>6.6775975407338323E-6</v>
      </c>
      <c r="G1017" s="48">
        <f t="shared" si="79"/>
        <v>2.4992919667605551E-4</v>
      </c>
      <c r="H1017" s="48">
        <f t="shared" si="77"/>
        <v>3.1074109417103486</v>
      </c>
    </row>
    <row r="1018" spans="2:8" x14ac:dyDescent="0.25">
      <c r="B1018" s="44">
        <v>44389</v>
      </c>
      <c r="C1018" s="46">
        <v>5.3404539385837205E-4</v>
      </c>
      <c r="D1018" s="47">
        <f t="shared" si="75"/>
        <v>2.3550124326848364E-4</v>
      </c>
      <c r="E1018" s="48">
        <f t="shared" si="76"/>
        <v>5.5460835581001511E-8</v>
      </c>
      <c r="F1018" s="48">
        <f t="shared" si="78"/>
        <v>6.0391377433665144E-5</v>
      </c>
      <c r="G1018" s="48">
        <f t="shared" si="79"/>
        <v>2.2385121122278732E-4</v>
      </c>
      <c r="H1018" s="48">
        <f t="shared" si="77"/>
        <v>3.2832020692146298</v>
      </c>
    </row>
    <row r="1019" spans="2:8" x14ac:dyDescent="0.25">
      <c r="B1019" s="44">
        <v>44386</v>
      </c>
      <c r="C1019" s="46">
        <v>9.4339622641509795E-3</v>
      </c>
      <c r="D1019" s="47">
        <f t="shared" si="75"/>
        <v>9.1354181135610904E-3</v>
      </c>
      <c r="E1019" s="48">
        <f t="shared" si="76"/>
        <v>8.3455864109580066E-5</v>
      </c>
      <c r="F1019" s="48">
        <f t="shared" si="78"/>
        <v>5.5460835581001511E-8</v>
      </c>
      <c r="G1019" s="48">
        <f t="shared" si="79"/>
        <v>1.9754481602832531E-4</v>
      </c>
      <c r="H1019" s="48">
        <f t="shared" si="77"/>
        <v>3.1346012717604785</v>
      </c>
    </row>
    <row r="1020" spans="2:8" x14ac:dyDescent="0.25">
      <c r="B1020" s="44">
        <v>44385</v>
      </c>
      <c r="C1020" s="46">
        <v>-9.8745663197223801E-3</v>
      </c>
      <c r="D1020" s="47">
        <f t="shared" si="75"/>
        <v>-1.0173110470312269E-2</v>
      </c>
      <c r="E1020" s="48">
        <f t="shared" si="76"/>
        <v>1.0349217664117711E-4</v>
      </c>
      <c r="F1020" s="48">
        <f t="shared" si="78"/>
        <v>8.3455864109580066E-5</v>
      </c>
      <c r="G1020" s="48">
        <f t="shared" si="79"/>
        <v>1.8997674583435707E-4</v>
      </c>
      <c r="H1020" s="48">
        <f t="shared" si="77"/>
        <v>3.0929847385233527</v>
      </c>
    </row>
    <row r="1021" spans="2:8" x14ac:dyDescent="0.25">
      <c r="B1021" s="44">
        <v>44384</v>
      </c>
      <c r="C1021" s="46">
        <v>-1.1476058567471401E-2</v>
      </c>
      <c r="D1021" s="47">
        <f t="shared" si="75"/>
        <v>-1.177460271806129E-2</v>
      </c>
      <c r="E1021" s="48">
        <f t="shared" si="76"/>
        <v>1.386412691681763E-4</v>
      </c>
      <c r="F1021" s="48">
        <f t="shared" si="78"/>
        <v>1.0349217664117711E-4</v>
      </c>
      <c r="G1021" s="48">
        <f t="shared" si="79"/>
        <v>1.8727919144794628E-4</v>
      </c>
      <c r="H1021" s="48">
        <f t="shared" si="77"/>
        <v>3.0023705409916785</v>
      </c>
    </row>
    <row r="1022" spans="2:8" x14ac:dyDescent="0.25">
      <c r="B1022" s="44">
        <v>44383</v>
      </c>
      <c r="C1022" s="46">
        <v>-2.07956600361664E-2</v>
      </c>
      <c r="D1022" s="47">
        <f t="shared" si="75"/>
        <v>-2.1094204186756289E-2</v>
      </c>
      <c r="E1022" s="48">
        <f t="shared" si="76"/>
        <v>4.4496545027256654E-4</v>
      </c>
      <c r="F1022" s="48">
        <f t="shared" si="78"/>
        <v>1.386412691681763E-4</v>
      </c>
      <c r="G1022" s="48">
        <f t="shared" si="79"/>
        <v>1.9000024304813279E-4</v>
      </c>
      <c r="H1022" s="48">
        <f t="shared" si="77"/>
        <v>2.1943438567468081</v>
      </c>
    </row>
    <row r="1023" spans="2:8" x14ac:dyDescent="0.25">
      <c r="B1023" s="44">
        <v>44382</v>
      </c>
      <c r="C1023" s="46">
        <v>2.4601838663731398E-3</v>
      </c>
      <c r="D1023" s="47">
        <f t="shared" si="75"/>
        <v>2.1616397157832512E-3</v>
      </c>
      <c r="E1023" s="48">
        <f t="shared" si="76"/>
        <v>4.672686260851495E-6</v>
      </c>
      <c r="F1023" s="48">
        <f t="shared" si="78"/>
        <v>4.4496545027256654E-4</v>
      </c>
      <c r="G1023" s="48">
        <f t="shared" si="79"/>
        <v>2.3219454910305501E-4</v>
      </c>
      <c r="H1023" s="48">
        <f t="shared" si="77"/>
        <v>3.2549669419942986</v>
      </c>
    </row>
    <row r="1024" spans="2:8" x14ac:dyDescent="0.25">
      <c r="B1024" s="44">
        <v>44379</v>
      </c>
      <c r="C1024" s="46">
        <v>-3.7409700722393201E-3</v>
      </c>
      <c r="D1024" s="47">
        <f t="shared" si="75"/>
        <v>-4.0395142228292083E-3</v>
      </c>
      <c r="E1024" s="48">
        <f t="shared" si="76"/>
        <v>1.6317675156439463E-5</v>
      </c>
      <c r="F1024" s="48">
        <f t="shared" si="78"/>
        <v>4.672686260851495E-6</v>
      </c>
      <c r="G1024" s="48">
        <f t="shared" si="79"/>
        <v>2.0403016489209565E-4</v>
      </c>
      <c r="H1024" s="48">
        <f t="shared" si="77"/>
        <v>3.2896944318757351</v>
      </c>
    </row>
    <row r="1025" spans="2:8" x14ac:dyDescent="0.25">
      <c r="B1025" s="44">
        <v>44378</v>
      </c>
      <c r="C1025" s="46">
        <v>1.5856375311230402E-2</v>
      </c>
      <c r="D1025" s="47">
        <f t="shared" si="75"/>
        <v>1.5557831160640512E-2</v>
      </c>
      <c r="E1025" s="48">
        <f t="shared" si="76"/>
        <v>2.4204611042299691E-4</v>
      </c>
      <c r="F1025" s="48">
        <f t="shared" si="78"/>
        <v>1.6317675156439463E-5</v>
      </c>
      <c r="G1025" s="48">
        <f t="shared" si="79"/>
        <v>1.8571825882083781E-4</v>
      </c>
      <c r="H1025" s="48">
        <f t="shared" si="77"/>
        <v>2.7250526880282737</v>
      </c>
    </row>
    <row r="1026" spans="2:8" x14ac:dyDescent="0.25">
      <c r="B1026" s="44">
        <v>44377</v>
      </c>
      <c r="C1026" s="46">
        <v>-1.16565211760134E-2</v>
      </c>
      <c r="D1026" s="47">
        <f t="shared" si="75"/>
        <v>-1.1955065326603289E-2</v>
      </c>
      <c r="E1026" s="48">
        <f t="shared" si="76"/>
        <v>1.429235869633522E-4</v>
      </c>
      <c r="F1026" s="48">
        <f t="shared" si="78"/>
        <v>2.4204611042299691E-4</v>
      </c>
      <c r="G1026" s="48">
        <f t="shared" si="79"/>
        <v>2.0249673991976276E-4</v>
      </c>
      <c r="H1026" s="48">
        <f t="shared" si="77"/>
        <v>2.9805514251119485</v>
      </c>
    </row>
    <row r="1027" spans="2:8" x14ac:dyDescent="0.25">
      <c r="B1027" s="44">
        <v>44376</v>
      </c>
      <c r="C1027" s="46">
        <v>-4.6409694469511297E-3</v>
      </c>
      <c r="D1027" s="47">
        <f t="shared" si="75"/>
        <v>-4.9395135975410179E-3</v>
      </c>
      <c r="E1027" s="48">
        <f t="shared" si="76"/>
        <v>2.439879458029261E-5</v>
      </c>
      <c r="F1027" s="48">
        <f t="shared" si="78"/>
        <v>1.429235869633522E-4</v>
      </c>
      <c r="G1027" s="48">
        <f t="shared" si="79"/>
        <v>2.0128474168468839E-4</v>
      </c>
      <c r="H1027" s="48">
        <f t="shared" si="77"/>
        <v>3.275848819821559</v>
      </c>
    </row>
    <row r="1028" spans="2:8" x14ac:dyDescent="0.25">
      <c r="B1028" s="44">
        <v>44375</v>
      </c>
      <c r="C1028" s="46">
        <v>-2.8796794791536399E-2</v>
      </c>
      <c r="D1028" s="47">
        <f t="shared" si="75"/>
        <v>-2.9095338942126289E-2</v>
      </c>
      <c r="E1028" s="48">
        <f t="shared" si="76"/>
        <v>8.4653874815721053E-4</v>
      </c>
      <c r="F1028" s="48">
        <f t="shared" si="78"/>
        <v>2.439879458029261E-5</v>
      </c>
      <c r="G1028" s="48">
        <f t="shared" si="79"/>
        <v>1.8484653725974007E-4</v>
      </c>
      <c r="H1028" s="48">
        <f t="shared" si="77"/>
        <v>1.089211718095509</v>
      </c>
    </row>
    <row r="1029" spans="2:8" x14ac:dyDescent="0.25">
      <c r="B1029" s="44">
        <v>44372</v>
      </c>
      <c r="C1029" s="46">
        <v>-7.9493230654577099E-3</v>
      </c>
      <c r="D1029" s="47">
        <f t="shared" si="75"/>
        <v>-8.247867216047599E-3</v>
      </c>
      <c r="E1029" s="48">
        <f t="shared" si="76"/>
        <v>6.8027313613552775E-5</v>
      </c>
      <c r="F1029" s="48">
        <f t="shared" si="78"/>
        <v>8.4653874815721053E-4</v>
      </c>
      <c r="G1029" s="48">
        <f t="shared" si="79"/>
        <v>2.8136462337742226E-4</v>
      </c>
      <c r="H1029" s="48">
        <f t="shared" si="77"/>
        <v>3.0481028571651025</v>
      </c>
    </row>
    <row r="1030" spans="2:8" x14ac:dyDescent="0.25">
      <c r="B1030" s="44">
        <v>44371</v>
      </c>
      <c r="C1030" s="46">
        <v>5.3696303696304602E-3</v>
      </c>
      <c r="D1030" s="47">
        <f t="shared" si="75"/>
        <v>5.071086219040572E-3</v>
      </c>
      <c r="E1030" s="48">
        <f t="shared" si="76"/>
        <v>2.5715915440943204E-5</v>
      </c>
      <c r="F1030" s="48">
        <f t="shared" si="78"/>
        <v>6.8027313613552775E-5</v>
      </c>
      <c r="G1030" s="48">
        <f t="shared" si="79"/>
        <v>2.4700287448016397E-4</v>
      </c>
      <c r="H1030" s="48">
        <f t="shared" si="77"/>
        <v>3.182060855526109</v>
      </c>
    </row>
    <row r="1031" spans="2:8" x14ac:dyDescent="0.25">
      <c r="B1031" s="44">
        <v>44370</v>
      </c>
      <c r="C1031" s="46">
        <v>-4.1039671682626304E-3</v>
      </c>
      <c r="D1031" s="47">
        <f t="shared" si="75"/>
        <v>-4.4025113188525186E-3</v>
      </c>
      <c r="E1031" s="48">
        <f t="shared" si="76"/>
        <v>1.9382105912624542E-5</v>
      </c>
      <c r="F1031" s="48">
        <f t="shared" si="78"/>
        <v>2.5715915440943204E-5</v>
      </c>
      <c r="G1031" s="48">
        <f t="shared" si="79"/>
        <v>2.1723016549784045E-4</v>
      </c>
      <c r="H1031" s="48">
        <f t="shared" si="77"/>
        <v>3.2537261031406146</v>
      </c>
    </row>
    <row r="1032" spans="2:8" x14ac:dyDescent="0.25">
      <c r="B1032" s="44">
        <v>44369</v>
      </c>
      <c r="C1032" s="46">
        <v>6.1311311311310701E-3</v>
      </c>
      <c r="D1032" s="47">
        <f t="shared" si="75"/>
        <v>5.832586980541182E-3</v>
      </c>
      <c r="E1032" s="48">
        <f t="shared" si="76"/>
        <v>3.4019070885578502E-5</v>
      </c>
      <c r="F1032" s="48">
        <f t="shared" si="78"/>
        <v>1.9382105912624542E-5</v>
      </c>
      <c r="G1032" s="48">
        <f t="shared" si="79"/>
        <v>1.9542117123175727E-4</v>
      </c>
      <c r="H1032" s="48">
        <f t="shared" si="77"/>
        <v>3.2641978123450688</v>
      </c>
    </row>
    <row r="1033" spans="2:8" x14ac:dyDescent="0.25">
      <c r="B1033" s="44">
        <v>44368</v>
      </c>
      <c r="C1033" s="46">
        <v>1.0749968382446001E-2</v>
      </c>
      <c r="D1033" s="47">
        <f t="shared" si="75"/>
        <v>1.0451424231856112E-2</v>
      </c>
      <c r="E1033" s="48">
        <f t="shared" si="76"/>
        <v>1.0923226847422911E-4</v>
      </c>
      <c r="F1033" s="48">
        <f t="shared" si="78"/>
        <v>3.4019070885578502E-5</v>
      </c>
      <c r="G1033" s="48">
        <f t="shared" si="79"/>
        <v>1.8198031999929932E-4</v>
      </c>
      <c r="H1033" s="48">
        <f t="shared" si="77"/>
        <v>3.086746368787304</v>
      </c>
    </row>
    <row r="1034" spans="2:8" x14ac:dyDescent="0.25">
      <c r="B1034" s="44">
        <v>44365</v>
      </c>
      <c r="C1034" s="46">
        <v>-2.9101178781925401E-2</v>
      </c>
      <c r="D1034" s="47">
        <f t="shared" si="75"/>
        <v>-2.939972293251529E-2</v>
      </c>
      <c r="E1034" s="48">
        <f t="shared" si="76"/>
        <v>8.6434370850866542E-4</v>
      </c>
      <c r="F1034" s="48">
        <f t="shared" si="78"/>
        <v>1.0923226847422911E-4</v>
      </c>
      <c r="G1034" s="48">
        <f t="shared" si="79"/>
        <v>1.8240009506374186E-4</v>
      </c>
      <c r="H1034" s="48">
        <f t="shared" si="77"/>
        <v>1.0163534451932392</v>
      </c>
    </row>
    <row r="1035" spans="2:8" x14ac:dyDescent="0.25">
      <c r="B1035" s="44">
        <v>44364</v>
      </c>
      <c r="C1035" s="46">
        <v>-5.6166056166057103E-3</v>
      </c>
      <c r="D1035" s="47">
        <f t="shared" si="75"/>
        <v>-5.9151497671955985E-3</v>
      </c>
      <c r="E1035" s="48">
        <f t="shared" si="76"/>
        <v>3.4988996768354139E-5</v>
      </c>
      <c r="F1035" s="48">
        <f t="shared" si="78"/>
        <v>8.6434370850866542E-4</v>
      </c>
      <c r="G1035" s="48">
        <f t="shared" si="79"/>
        <v>2.8198209177663231E-4</v>
      </c>
      <c r="H1035" s="48">
        <f t="shared" si="77"/>
        <v>3.1058537952897312</v>
      </c>
    </row>
    <row r="1036" spans="2:8" x14ac:dyDescent="0.25">
      <c r="B1036" s="44">
        <v>44363</v>
      </c>
      <c r="C1036" s="46">
        <v>8.55431993156634E-4</v>
      </c>
      <c r="D1036" s="47">
        <f t="shared" si="75"/>
        <v>5.5688784256674559E-4</v>
      </c>
      <c r="E1036" s="48">
        <f t="shared" si="76"/>
        <v>3.1012406919864444E-7</v>
      </c>
      <c r="F1036" s="48">
        <f t="shared" si="78"/>
        <v>3.4988996768354139E-5</v>
      </c>
      <c r="G1036" s="48">
        <f t="shared" si="79"/>
        <v>2.4309384684758381E-4</v>
      </c>
      <c r="H1036" s="48">
        <f t="shared" si="77"/>
        <v>3.2414550918529126</v>
      </c>
    </row>
    <row r="1037" spans="2:8" x14ac:dyDescent="0.25">
      <c r="B1037" s="44">
        <v>44362</v>
      </c>
      <c r="C1037" s="46">
        <v>7.3376543964782004E-4</v>
      </c>
      <c r="D1037" s="47">
        <f t="shared" si="75"/>
        <v>4.3522128905793163E-4</v>
      </c>
      <c r="E1037" s="48">
        <f t="shared" si="76"/>
        <v>1.8941757044924768E-7</v>
      </c>
      <c r="F1037" s="48">
        <f t="shared" si="78"/>
        <v>3.1012406919864444E-7</v>
      </c>
      <c r="G1037" s="48">
        <f t="shared" si="79"/>
        <v>2.111355881291168E-4</v>
      </c>
      <c r="H1037" s="48">
        <f t="shared" si="77"/>
        <v>3.3121179147911759</v>
      </c>
    </row>
    <row r="1038" spans="2:8" x14ac:dyDescent="0.25">
      <c r="B1038" s="44">
        <v>44361</v>
      </c>
      <c r="C1038" s="46">
        <v>1.3761467889908299E-2</v>
      </c>
      <c r="D1038" s="47">
        <f t="shared" si="75"/>
        <v>1.346292373931841E-2</v>
      </c>
      <c r="E1038" s="48">
        <f t="shared" si="76"/>
        <v>1.812503156107032E-4</v>
      </c>
      <c r="F1038" s="48">
        <f t="shared" si="78"/>
        <v>1.8941757044924768E-7</v>
      </c>
      <c r="G1038" s="48">
        <f t="shared" si="79"/>
        <v>1.8860371074393389E-4</v>
      </c>
      <c r="H1038" s="48">
        <f t="shared" si="77"/>
        <v>2.8884870244876488</v>
      </c>
    </row>
    <row r="1039" spans="2:8" x14ac:dyDescent="0.25">
      <c r="B1039" s="44">
        <v>44358</v>
      </c>
      <c r="C1039" s="46">
        <v>1.2807634354595599E-2</v>
      </c>
      <c r="D1039" s="47">
        <f t="shared" si="75"/>
        <v>1.250909020400571E-2</v>
      </c>
      <c r="E1039" s="48">
        <f t="shared" si="76"/>
        <v>1.5647733773195162E-4</v>
      </c>
      <c r="F1039" s="48">
        <f t="shared" si="78"/>
        <v>1.812503156107032E-4</v>
      </c>
      <c r="G1039" s="48">
        <f t="shared" si="79"/>
        <v>1.9653589956310872E-4</v>
      </c>
      <c r="H1039" s="48">
        <f t="shared" si="77"/>
        <v>2.9503057550228928</v>
      </c>
    </row>
    <row r="1040" spans="2:8" x14ac:dyDescent="0.25">
      <c r="B1040" s="44">
        <v>44357</v>
      </c>
      <c r="C1040" s="46">
        <v>-4.8731725602898998E-3</v>
      </c>
      <c r="D1040" s="47">
        <f t="shared" ref="D1040:D1103" si="80">C1040-$C$6</f>
        <v>-5.171716710879788E-3</v>
      </c>
      <c r="E1040" s="48">
        <f t="shared" si="76"/>
        <v>2.6746653737593252E-5</v>
      </c>
      <c r="F1040" s="48">
        <f t="shared" si="78"/>
        <v>1.5647733773195162E-4</v>
      </c>
      <c r="G1040" s="48">
        <f t="shared" si="79"/>
        <v>1.9886718854857967E-4</v>
      </c>
      <c r="H1040" s="48">
        <f t="shared" si="77"/>
        <v>3.2752506137385997</v>
      </c>
    </row>
    <row r="1041" spans="2:8" x14ac:dyDescent="0.25">
      <c r="B1041" s="44">
        <v>44356</v>
      </c>
      <c r="C1041" s="46">
        <v>9.5874858079980502E-3</v>
      </c>
      <c r="D1041" s="47">
        <f t="shared" si="80"/>
        <v>9.2889416574081611E-3</v>
      </c>
      <c r="E1041" s="48">
        <f t="shared" ref="E1041:E1104" si="81">D1041^2</f>
        <v>8.6284437114732677E-5</v>
      </c>
      <c r="F1041" s="48">
        <f t="shared" si="78"/>
        <v>2.6746653737593252E-5</v>
      </c>
      <c r="G1041" s="48">
        <f t="shared" si="79"/>
        <v>1.8345197375295493E-4</v>
      </c>
      <c r="H1041" s="48">
        <f t="shared" ref="H1041:H1104" si="82">LN(1/SQRT(2*PI()*G1041)*EXP(-E1041/(2*G1041)))</f>
        <v>3.1476712835520066</v>
      </c>
    </row>
    <row r="1042" spans="2:8" x14ac:dyDescent="0.25">
      <c r="B1042" s="44">
        <v>44355</v>
      </c>
      <c r="C1042" s="46">
        <v>3.6718156495314301E-3</v>
      </c>
      <c r="D1042" s="47">
        <f t="shared" si="80"/>
        <v>3.3732714989415415E-3</v>
      </c>
      <c r="E1042" s="48">
        <f t="shared" si="81"/>
        <v>1.1378960605571314E-5</v>
      </c>
      <c r="F1042" s="48">
        <f t="shared" ref="F1042:F1105" si="83">E1041</f>
        <v>8.6284437114732677E-5</v>
      </c>
      <c r="G1042" s="48">
        <f t="shared" ref="G1042:G1105" si="84">$C$7+$C$8*F1042+$C$9*G1041</f>
        <v>1.8041963186128746E-4</v>
      </c>
      <c r="H1042" s="48">
        <f t="shared" si="82"/>
        <v>3.3596393254756101</v>
      </c>
    </row>
    <row r="1043" spans="2:8" x14ac:dyDescent="0.25">
      <c r="B1043" s="44">
        <v>44354</v>
      </c>
      <c r="C1043" s="46">
        <v>-4.7883064516128504E-3</v>
      </c>
      <c r="D1043" s="47">
        <f t="shared" si="80"/>
        <v>-5.0868506022027386E-3</v>
      </c>
      <c r="E1043" s="48">
        <f t="shared" si="81"/>
        <v>2.5876049049130366E-5</v>
      </c>
      <c r="F1043" s="48">
        <f t="shared" si="83"/>
        <v>1.1378960605571314E-5</v>
      </c>
      <c r="G1043" s="48">
        <f t="shared" si="84"/>
        <v>1.6843422479538778E-4</v>
      </c>
      <c r="H1043" s="48">
        <f t="shared" si="82"/>
        <v>3.3487305745835214</v>
      </c>
    </row>
    <row r="1044" spans="2:8" x14ac:dyDescent="0.25">
      <c r="B1044" s="44">
        <v>44351</v>
      </c>
      <c r="C1044" s="46">
        <v>-4.6406622350433297E-3</v>
      </c>
      <c r="D1044" s="47">
        <f t="shared" si="80"/>
        <v>-4.9392063856332179E-3</v>
      </c>
      <c r="E1044" s="48">
        <f t="shared" si="81"/>
        <v>2.4395759719879955E-5</v>
      </c>
      <c r="F1044" s="48">
        <f t="shared" si="83"/>
        <v>2.5876049049130366E-5</v>
      </c>
      <c r="G1044" s="48">
        <f t="shared" si="84"/>
        <v>1.61896133328524E-4</v>
      </c>
      <c r="H1044" s="48">
        <f t="shared" si="82"/>
        <v>3.3699953955402089</v>
      </c>
    </row>
    <row r="1045" spans="2:8" x14ac:dyDescent="0.25">
      <c r="B1045" s="44">
        <v>44350</v>
      </c>
      <c r="C1045" s="46">
        <v>4.4091710758378498E-3</v>
      </c>
      <c r="D1045" s="47">
        <f t="shared" si="80"/>
        <v>4.1106269252479616E-3</v>
      </c>
      <c r="E1045" s="48">
        <f t="shared" si="81"/>
        <v>1.6897253718573512E-5</v>
      </c>
      <c r="F1045" s="48">
        <f t="shared" si="83"/>
        <v>2.4395759719879955E-5</v>
      </c>
      <c r="G1045" s="48">
        <f t="shared" si="84"/>
        <v>1.5709512216052174E-4</v>
      </c>
      <c r="H1045" s="48">
        <f t="shared" si="82"/>
        <v>3.4066106721697187</v>
      </c>
    </row>
    <row r="1046" spans="2:8" x14ac:dyDescent="0.25">
      <c r="B1046" s="44">
        <v>44349</v>
      </c>
      <c r="C1046" s="46">
        <v>2.24111282843894E-2</v>
      </c>
      <c r="D1046" s="47">
        <f t="shared" si="80"/>
        <v>2.2112584133799511E-2</v>
      </c>
      <c r="E1046" s="48">
        <f t="shared" si="81"/>
        <v>4.8896637707436183E-4</v>
      </c>
      <c r="F1046" s="48">
        <f t="shared" si="83"/>
        <v>1.6897253718573512E-5</v>
      </c>
      <c r="G1046" s="48">
        <f t="shared" si="84"/>
        <v>1.5272665230590168E-4</v>
      </c>
      <c r="H1046" s="48">
        <f t="shared" si="82"/>
        <v>1.8737025921760742</v>
      </c>
    </row>
    <row r="1047" spans="2:8" x14ac:dyDescent="0.25">
      <c r="B1047" s="44">
        <v>44348</v>
      </c>
      <c r="C1047" s="46">
        <v>2.41392956074396E-2</v>
      </c>
      <c r="D1047" s="47">
        <f t="shared" si="80"/>
        <v>2.3840751456849711E-2</v>
      </c>
      <c r="E1047" s="48">
        <f t="shared" si="81"/>
        <v>5.6838143002728165E-4</v>
      </c>
      <c r="F1047" s="48">
        <f t="shared" si="83"/>
        <v>4.8896637707436183E-4</v>
      </c>
      <c r="G1047" s="48">
        <f t="shared" si="84"/>
        <v>2.1171914273531914E-4</v>
      </c>
      <c r="H1047" s="48">
        <f t="shared" si="82"/>
        <v>1.9688859285774036</v>
      </c>
    </row>
    <row r="1048" spans="2:8" x14ac:dyDescent="0.25">
      <c r="B1048" s="44">
        <v>44347</v>
      </c>
      <c r="C1048" s="46">
        <v>-6.2917813605977702E-3</v>
      </c>
      <c r="D1048" s="47">
        <f t="shared" si="80"/>
        <v>-6.5903255111876584E-3</v>
      </c>
      <c r="E1048" s="48">
        <f t="shared" si="81"/>
        <v>4.3432390343410867E-5</v>
      </c>
      <c r="F1048" s="48">
        <f t="shared" si="83"/>
        <v>5.6838143002728165E-4</v>
      </c>
      <c r="G1048" s="48">
        <f t="shared" si="84"/>
        <v>2.6372389274917628E-4</v>
      </c>
      <c r="H1048" s="48">
        <f t="shared" si="82"/>
        <v>3.1190209623888232</v>
      </c>
    </row>
    <row r="1049" spans="2:8" x14ac:dyDescent="0.25">
      <c r="B1049" s="44">
        <v>44344</v>
      </c>
      <c r="C1049" s="46">
        <v>2.6284662899198701E-3</v>
      </c>
      <c r="D1049" s="47">
        <f t="shared" si="80"/>
        <v>2.3299221393299815E-3</v>
      </c>
      <c r="E1049" s="48">
        <f t="shared" si="81"/>
        <v>5.4285371753399978E-6</v>
      </c>
      <c r="F1049" s="48">
        <f t="shared" si="83"/>
        <v>4.3432390343410867E-5</v>
      </c>
      <c r="G1049" s="48">
        <f t="shared" si="84"/>
        <v>2.3134032267917756E-4</v>
      </c>
      <c r="H1049" s="48">
        <f t="shared" si="82"/>
        <v>3.255139008403197</v>
      </c>
    </row>
    <row r="1050" spans="2:8" x14ac:dyDescent="0.25">
      <c r="B1050" s="44">
        <v>44343</v>
      </c>
      <c r="C1050" s="46">
        <v>-1.10475695347023E-2</v>
      </c>
      <c r="D1050" s="47">
        <f t="shared" si="80"/>
        <v>-1.1346113685292189E-2</v>
      </c>
      <c r="E1050" s="48">
        <f t="shared" si="81"/>
        <v>1.2873429575957469E-4</v>
      </c>
      <c r="F1050" s="48">
        <f t="shared" si="83"/>
        <v>5.4285371753399978E-6</v>
      </c>
      <c r="G1050" s="48">
        <f t="shared" si="84"/>
        <v>2.0352770808574944E-4</v>
      </c>
      <c r="H1050" s="48">
        <f t="shared" si="82"/>
        <v>3.0146582490272191</v>
      </c>
    </row>
    <row r="1051" spans="2:8" x14ac:dyDescent="0.25">
      <c r="B1051" s="44">
        <v>44342</v>
      </c>
      <c r="C1051" s="46">
        <v>3.6524915210018401E-3</v>
      </c>
      <c r="D1051" s="47">
        <f t="shared" si="80"/>
        <v>3.3539473704119515E-3</v>
      </c>
      <c r="E1051" s="48">
        <f t="shared" si="81"/>
        <v>1.1248962963493243E-5</v>
      </c>
      <c r="F1051" s="48">
        <f t="shared" si="83"/>
        <v>1.2873429575957469E-4</v>
      </c>
      <c r="G1051" s="48">
        <f t="shared" si="84"/>
        <v>2.0014541751339326E-4</v>
      </c>
      <c r="H1051" s="48">
        <f t="shared" si="82"/>
        <v>3.311192676007777</v>
      </c>
    </row>
    <row r="1052" spans="2:8" x14ac:dyDescent="0.25">
      <c r="B1052" s="44">
        <v>44341</v>
      </c>
      <c r="C1052" s="46">
        <v>-1.81864754098361E-2</v>
      </c>
      <c r="D1052" s="47">
        <f t="shared" si="80"/>
        <v>-1.8485019560425989E-2</v>
      </c>
      <c r="E1052" s="48">
        <f t="shared" si="81"/>
        <v>3.4169594814933139E-4</v>
      </c>
      <c r="F1052" s="48">
        <f t="shared" si="83"/>
        <v>1.1248962963493243E-5</v>
      </c>
      <c r="G1052" s="48">
        <f t="shared" si="84"/>
        <v>1.823148201030813E-4</v>
      </c>
      <c r="H1052" s="48">
        <f t="shared" si="82"/>
        <v>2.4488451114905159</v>
      </c>
    </row>
    <row r="1053" spans="2:8" x14ac:dyDescent="0.25">
      <c r="B1053" s="44">
        <v>44340</v>
      </c>
      <c r="C1053" s="46">
        <v>1.0256410256410001E-3</v>
      </c>
      <c r="D1053" s="47">
        <f t="shared" si="80"/>
        <v>7.2709687505111164E-4</v>
      </c>
      <c r="E1053" s="48">
        <f t="shared" si="81"/>
        <v>5.2866986570909191E-7</v>
      </c>
      <c r="F1053" s="48">
        <f t="shared" si="83"/>
        <v>3.4169594814933139E-4</v>
      </c>
      <c r="G1053" s="48">
        <f t="shared" si="84"/>
        <v>2.1320138106640472E-4</v>
      </c>
      <c r="H1053" s="48">
        <f t="shared" si="82"/>
        <v>3.3064583238740055</v>
      </c>
    </row>
    <row r="1054" spans="2:8" x14ac:dyDescent="0.25">
      <c r="B1054" s="44">
        <v>44337</v>
      </c>
      <c r="C1054" s="46">
        <v>1.18043844856661E-2</v>
      </c>
      <c r="D1054" s="47">
        <f t="shared" si="80"/>
        <v>1.1505840335076211E-2</v>
      </c>
      <c r="E1054" s="48">
        <f t="shared" si="81"/>
        <v>1.3238436181626666E-4</v>
      </c>
      <c r="F1054" s="48">
        <f t="shared" si="83"/>
        <v>5.2866986570909191E-7</v>
      </c>
      <c r="G1054" s="48">
        <f t="shared" si="84"/>
        <v>1.9010375997854438E-4</v>
      </c>
      <c r="H1054" s="48">
        <f t="shared" si="82"/>
        <v>3.0168419803526323</v>
      </c>
    </row>
    <row r="1055" spans="2:8" x14ac:dyDescent="0.25">
      <c r="B1055" s="44">
        <v>44336</v>
      </c>
      <c r="C1055" s="46">
        <v>4.1682949068647598E-3</v>
      </c>
      <c r="D1055" s="47">
        <f t="shared" si="80"/>
        <v>3.8697507562748716E-3</v>
      </c>
      <c r="E1055" s="48">
        <f t="shared" si="81"/>
        <v>1.4974970915689941E-5</v>
      </c>
      <c r="F1055" s="48">
        <f t="shared" si="83"/>
        <v>1.3238436181626666E-4</v>
      </c>
      <c r="G1055" s="48">
        <f t="shared" si="84"/>
        <v>1.9116758352497019E-4</v>
      </c>
      <c r="H1055" s="48">
        <f t="shared" si="82"/>
        <v>3.3230743944936432</v>
      </c>
    </row>
    <row r="1056" spans="2:8" x14ac:dyDescent="0.25">
      <c r="B1056" s="44">
        <v>44335</v>
      </c>
      <c r="C1056" s="46">
        <v>-3.3001637485829502E-2</v>
      </c>
      <c r="D1056" s="47">
        <f t="shared" si="80"/>
        <v>-3.3300181636419388E-2</v>
      </c>
      <c r="E1056" s="48">
        <f t="shared" si="81"/>
        <v>1.1089020970185229E-3</v>
      </c>
      <c r="F1056" s="48">
        <f t="shared" si="83"/>
        <v>1.4974970915689941E-5</v>
      </c>
      <c r="G1056" s="48">
        <f t="shared" si="84"/>
        <v>1.764794553477782E-4</v>
      </c>
      <c r="H1056" s="48">
        <f t="shared" si="82"/>
        <v>0.26048309872679243</v>
      </c>
    </row>
    <row r="1057" spans="2:8" x14ac:dyDescent="0.25">
      <c r="B1057" s="44">
        <v>44334</v>
      </c>
      <c r="C1057" s="46">
        <v>-2.8887214267772402E-3</v>
      </c>
      <c r="D1057" s="47">
        <f t="shared" si="80"/>
        <v>-3.1872655773671288E-3</v>
      </c>
      <c r="E1057" s="48">
        <f t="shared" si="81"/>
        <v>1.0158661860669417E-5</v>
      </c>
      <c r="F1057" s="48">
        <f t="shared" si="83"/>
        <v>1.1089020970185229E-3</v>
      </c>
      <c r="G1057" s="48">
        <f t="shared" si="84"/>
        <v>3.0996663472156758E-4</v>
      </c>
      <c r="H1057" s="48">
        <f t="shared" si="82"/>
        <v>3.1041977127147735</v>
      </c>
    </row>
    <row r="1058" spans="2:8" x14ac:dyDescent="0.25">
      <c r="B1058" s="44">
        <v>44333</v>
      </c>
      <c r="C1058" s="46">
        <v>1.5094339622642101E-3</v>
      </c>
      <c r="D1058" s="47">
        <f t="shared" si="80"/>
        <v>1.2108898116743217E-3</v>
      </c>
      <c r="E1058" s="48">
        <f t="shared" si="81"/>
        <v>1.4662541360166742E-6</v>
      </c>
      <c r="F1058" s="48">
        <f t="shared" si="83"/>
        <v>1.0158661860669417E-5</v>
      </c>
      <c r="G1058" s="48">
        <f t="shared" si="84"/>
        <v>2.5954536426019229E-4</v>
      </c>
      <c r="H1058" s="48">
        <f t="shared" si="82"/>
        <v>3.2065263363735075</v>
      </c>
    </row>
    <row r="1059" spans="2:8" x14ac:dyDescent="0.25">
      <c r="B1059" s="44">
        <v>44330</v>
      </c>
      <c r="C1059" s="46">
        <v>2.4220561710899199E-2</v>
      </c>
      <c r="D1059" s="47">
        <f t="shared" si="80"/>
        <v>2.392201756030931E-2</v>
      </c>
      <c r="E1059" s="48">
        <f t="shared" si="81"/>
        <v>5.7226292415574697E-4</v>
      </c>
      <c r="F1059" s="48">
        <f t="shared" si="83"/>
        <v>1.4662541360166742E-6</v>
      </c>
      <c r="G1059" s="48">
        <f t="shared" si="84"/>
        <v>2.2287842391357222E-4</v>
      </c>
      <c r="H1059" s="48">
        <f t="shared" si="82"/>
        <v>2.0017028918177577</v>
      </c>
    </row>
    <row r="1060" spans="2:8" x14ac:dyDescent="0.25">
      <c r="B1060" s="44">
        <v>44329</v>
      </c>
      <c r="C1060" s="46">
        <v>-1.2468193384223799E-2</v>
      </c>
      <c r="D1060" s="47">
        <f t="shared" si="80"/>
        <v>-1.2766737534813688E-2</v>
      </c>
      <c r="E1060" s="48">
        <f t="shared" si="81"/>
        <v>1.629895872828207E-4</v>
      </c>
      <c r="F1060" s="48">
        <f t="shared" si="83"/>
        <v>5.7226292415574697E-4</v>
      </c>
      <c r="G1060" s="48">
        <f t="shared" si="84"/>
        <v>2.720964601287592E-4</v>
      </c>
      <c r="H1060" s="48">
        <f t="shared" si="82"/>
        <v>2.8862314307458496</v>
      </c>
    </row>
    <row r="1061" spans="2:8" x14ac:dyDescent="0.25">
      <c r="B1061" s="44">
        <v>44328</v>
      </c>
      <c r="C1061" s="46">
        <v>2.2904737116085299E-2</v>
      </c>
      <c r="D1061" s="47">
        <f t="shared" si="80"/>
        <v>2.260619296549541E-2</v>
      </c>
      <c r="E1061" s="48">
        <f t="shared" si="81"/>
        <v>5.110399603932142E-4</v>
      </c>
      <c r="F1061" s="48">
        <f t="shared" si="83"/>
        <v>1.629895872828207E-4</v>
      </c>
      <c r="G1061" s="48">
        <f t="shared" si="84"/>
        <v>2.5295921093952656E-4</v>
      </c>
      <c r="H1061" s="48">
        <f t="shared" si="82"/>
        <v>2.2120793690006915</v>
      </c>
    </row>
    <row r="1062" spans="2:8" x14ac:dyDescent="0.25">
      <c r="B1062" s="44">
        <v>44327</v>
      </c>
      <c r="C1062" s="46">
        <v>-2.33858668022369E-2</v>
      </c>
      <c r="D1062" s="47">
        <f t="shared" si="80"/>
        <v>-2.3684410952826789E-2</v>
      </c>
      <c r="E1062" s="48">
        <f t="shared" si="81"/>
        <v>5.6095132218238154E-4</v>
      </c>
      <c r="F1062" s="48">
        <f t="shared" si="83"/>
        <v>5.110399603932142E-4</v>
      </c>
      <c r="G1062" s="48">
        <f t="shared" si="84"/>
        <v>2.8523976918158497E-4</v>
      </c>
      <c r="H1062" s="48">
        <f t="shared" si="82"/>
        <v>2.1788538021256301</v>
      </c>
    </row>
    <row r="1063" spans="2:8" x14ac:dyDescent="0.25">
      <c r="B1063" s="44">
        <v>44326</v>
      </c>
      <c r="C1063" s="46">
        <v>7.4263764404611096E-3</v>
      </c>
      <c r="D1063" s="47">
        <f t="shared" si="80"/>
        <v>7.1278322898712214E-3</v>
      </c>
      <c r="E1063" s="48">
        <f t="shared" si="81"/>
        <v>5.0805993152530822E-5</v>
      </c>
      <c r="F1063" s="48">
        <f t="shared" si="83"/>
        <v>5.6095132218238154E-4</v>
      </c>
      <c r="G1063" s="48">
        <f t="shared" si="84"/>
        <v>3.1454547276501334E-4</v>
      </c>
      <c r="H1063" s="48">
        <f t="shared" si="82"/>
        <v>3.0324914520927391</v>
      </c>
    </row>
    <row r="1064" spans="2:8" x14ac:dyDescent="0.25">
      <c r="B1064" s="44">
        <v>44323</v>
      </c>
      <c r="C1064" s="46">
        <v>-2.2994379151763801E-3</v>
      </c>
      <c r="D1064" s="47">
        <f t="shared" si="80"/>
        <v>-2.5979820657662687E-3</v>
      </c>
      <c r="E1064" s="48">
        <f t="shared" si="81"/>
        <v>6.749510814043169E-6</v>
      </c>
      <c r="F1064" s="48">
        <f t="shared" si="83"/>
        <v>5.0805993152530822E-5</v>
      </c>
      <c r="G1064" s="48">
        <f t="shared" si="84"/>
        <v>2.6811589500965648E-4</v>
      </c>
      <c r="H1064" s="48">
        <f t="shared" si="82"/>
        <v>3.1805201524480919</v>
      </c>
    </row>
    <row r="1065" spans="2:8" x14ac:dyDescent="0.25">
      <c r="B1065" s="44">
        <v>44322</v>
      </c>
      <c r="C1065" s="46">
        <v>3.20389593745995E-3</v>
      </c>
      <c r="D1065" s="47">
        <f t="shared" si="80"/>
        <v>2.9053517868700618E-3</v>
      </c>
      <c r="E1065" s="48">
        <f t="shared" si="81"/>
        <v>8.4410690054690611E-6</v>
      </c>
      <c r="F1065" s="48">
        <f t="shared" si="83"/>
        <v>6.749510814043169E-6</v>
      </c>
      <c r="G1065" s="48">
        <f t="shared" si="84"/>
        <v>2.2961141368725002E-4</v>
      </c>
      <c r="H1065" s="48">
        <f t="shared" si="82"/>
        <v>3.2522413534189125</v>
      </c>
    </row>
    <row r="1066" spans="2:8" x14ac:dyDescent="0.25">
      <c r="B1066" s="44">
        <v>44321</v>
      </c>
      <c r="C1066" s="46">
        <v>3.5842293906810103E-2</v>
      </c>
      <c r="D1066" s="47">
        <f t="shared" si="80"/>
        <v>3.5543749756220218E-2</v>
      </c>
      <c r="E1066" s="48">
        <f t="shared" si="81"/>
        <v>1.2633581467328047E-3</v>
      </c>
      <c r="F1066" s="48">
        <f t="shared" si="83"/>
        <v>8.4410690054690611E-6</v>
      </c>
      <c r="G1066" s="48">
        <f t="shared" si="84"/>
        <v>2.0270571968041435E-4</v>
      </c>
      <c r="H1066" s="48">
        <f t="shared" si="82"/>
        <v>0.21670206322088117</v>
      </c>
    </row>
    <row r="1067" spans="2:8" x14ac:dyDescent="0.25">
      <c r="B1067" s="44">
        <v>44320</v>
      </c>
      <c r="C1067" s="46">
        <v>1.14124597207303E-2</v>
      </c>
      <c r="D1067" s="47">
        <f t="shared" si="80"/>
        <v>1.1113915570140411E-2</v>
      </c>
      <c r="E1067" s="48">
        <f t="shared" si="81"/>
        <v>1.2351911930020946E-4</v>
      </c>
      <c r="F1067" s="48">
        <f t="shared" si="83"/>
        <v>1.2633581467328047E-3</v>
      </c>
      <c r="G1067" s="48">
        <f t="shared" si="84"/>
        <v>3.4875293686195924E-4</v>
      </c>
      <c r="H1067" s="48">
        <f t="shared" si="82"/>
        <v>2.8845480168576683</v>
      </c>
    </row>
    <row r="1068" spans="2:8" x14ac:dyDescent="0.25">
      <c r="B1068" s="44">
        <v>44319</v>
      </c>
      <c r="C1068" s="46">
        <v>1.12695179904956E-2</v>
      </c>
      <c r="D1068" s="47">
        <f t="shared" si="80"/>
        <v>1.0970973839905711E-2</v>
      </c>
      <c r="E1068" s="48">
        <f t="shared" si="81"/>
        <v>1.2036226699589547E-4</v>
      </c>
      <c r="F1068" s="48">
        <f t="shared" si="83"/>
        <v>1.2351911930020946E-4</v>
      </c>
      <c r="G1068" s="48">
        <f t="shared" si="84"/>
        <v>3.0177729159818525E-4</v>
      </c>
      <c r="H1068" s="48">
        <f t="shared" si="82"/>
        <v>2.9345497561345404</v>
      </c>
    </row>
    <row r="1069" spans="2:8" x14ac:dyDescent="0.25">
      <c r="B1069" s="44">
        <v>44316</v>
      </c>
      <c r="C1069" s="46">
        <v>-7.4123989218328502E-3</v>
      </c>
      <c r="D1069" s="47">
        <f t="shared" si="80"/>
        <v>-7.7109430724227384E-3</v>
      </c>
      <c r="E1069" s="48">
        <f t="shared" si="81"/>
        <v>5.9458643066144218E-5</v>
      </c>
      <c r="F1069" s="48">
        <f t="shared" si="83"/>
        <v>1.2036226699589547E-4</v>
      </c>
      <c r="G1069" s="48">
        <f t="shared" si="84"/>
        <v>2.6826579211876479E-4</v>
      </c>
      <c r="H1069" s="48">
        <f t="shared" si="82"/>
        <v>3.0820072236290628</v>
      </c>
    </row>
    <row r="1070" spans="2:8" x14ac:dyDescent="0.25">
      <c r="B1070" s="44">
        <v>44315</v>
      </c>
      <c r="C1070" s="46">
        <v>-9.2135131526238194E-3</v>
      </c>
      <c r="D1070" s="47">
        <f t="shared" si="80"/>
        <v>-9.5120573032137085E-3</v>
      </c>
      <c r="E1070" s="48">
        <f t="shared" si="81"/>
        <v>9.0479234139621251E-5</v>
      </c>
      <c r="F1070" s="48">
        <f t="shared" si="83"/>
        <v>5.9458643066144218E-5</v>
      </c>
      <c r="G1070" s="48">
        <f t="shared" si="84"/>
        <v>2.3664751232458324E-4</v>
      </c>
      <c r="H1070" s="48">
        <f t="shared" si="82"/>
        <v>3.0643620900651096</v>
      </c>
    </row>
    <row r="1071" spans="2:8" x14ac:dyDescent="0.25">
      <c r="B1071" s="44">
        <v>44314</v>
      </c>
      <c r="C1071" s="46">
        <v>1.7803751019298798E-2</v>
      </c>
      <c r="D1071" s="47">
        <f t="shared" si="80"/>
        <v>1.7505206868708909E-2</v>
      </c>
      <c r="E1071" s="48">
        <f t="shared" si="81"/>
        <v>3.0643226751629355E-4</v>
      </c>
      <c r="F1071" s="48">
        <f t="shared" si="83"/>
        <v>9.0479234139621251E-5</v>
      </c>
      <c r="G1071" s="48">
        <f t="shared" si="84"/>
        <v>2.1844979591104674E-4</v>
      </c>
      <c r="H1071" s="48">
        <f t="shared" si="82"/>
        <v>2.5941594779557819</v>
      </c>
    </row>
    <row r="1072" spans="2:8" x14ac:dyDescent="0.25">
      <c r="B1072" s="44">
        <v>44313</v>
      </c>
      <c r="C1072" s="46">
        <v>-1.89907759088444E-3</v>
      </c>
      <c r="D1072" s="47">
        <f t="shared" si="80"/>
        <v>-2.1976217414743284E-3</v>
      </c>
      <c r="E1072" s="48">
        <f t="shared" si="81"/>
        <v>4.8295413186006601E-6</v>
      </c>
      <c r="F1072" s="48">
        <f t="shared" si="83"/>
        <v>3.0643226751629355E-4</v>
      </c>
      <c r="G1072" s="48">
        <f t="shared" si="84"/>
        <v>2.3402340453167609E-4</v>
      </c>
      <c r="H1072" s="48">
        <f t="shared" si="82"/>
        <v>3.250787680234192</v>
      </c>
    </row>
    <row r="1073" spans="2:8" x14ac:dyDescent="0.25">
      <c r="B1073" s="44">
        <v>44312</v>
      </c>
      <c r="C1073" s="46">
        <v>2.31135282121008E-3</v>
      </c>
      <c r="D1073" s="47">
        <f t="shared" si="80"/>
        <v>2.0128086706201918E-3</v>
      </c>
      <c r="E1073" s="48">
        <f t="shared" si="81"/>
        <v>4.0513987445238234E-6</v>
      </c>
      <c r="F1073" s="48">
        <f t="shared" si="83"/>
        <v>4.8295413186006601E-6</v>
      </c>
      <c r="G1073" s="48">
        <f t="shared" si="84"/>
        <v>2.053392985742657E-4</v>
      </c>
      <c r="H1073" s="48">
        <f t="shared" si="82"/>
        <v>3.3166197503828481</v>
      </c>
    </row>
    <row r="1074" spans="2:8" x14ac:dyDescent="0.25">
      <c r="B1074" s="44">
        <v>44309</v>
      </c>
      <c r="C1074" s="46">
        <v>-3.2524732348557898E-3</v>
      </c>
      <c r="D1074" s="47">
        <f t="shared" si="80"/>
        <v>-3.551017385445678E-3</v>
      </c>
      <c r="E1074" s="48">
        <f t="shared" si="81"/>
        <v>1.2609724471737459E-5</v>
      </c>
      <c r="F1074" s="48">
        <f t="shared" si="83"/>
        <v>4.0513987445238234E-6</v>
      </c>
      <c r="G1074" s="48">
        <f t="shared" si="84"/>
        <v>1.8502776322088492E-4</v>
      </c>
      <c r="H1074" s="48">
        <f t="shared" si="82"/>
        <v>3.3444885804444411</v>
      </c>
    </row>
    <row r="1075" spans="2:8" x14ac:dyDescent="0.25">
      <c r="B1075" s="44">
        <v>44308</v>
      </c>
      <c r="C1075" s="46">
        <v>-2.7096599376772801E-4</v>
      </c>
      <c r="D1075" s="47">
        <f t="shared" si="80"/>
        <v>-5.6951014435761642E-4</v>
      </c>
      <c r="E1075" s="48">
        <f t="shared" si="81"/>
        <v>3.2434180452623307E-7</v>
      </c>
      <c r="F1075" s="48">
        <f t="shared" si="83"/>
        <v>1.2609724471737459E-5</v>
      </c>
      <c r="G1075" s="48">
        <f t="shared" si="84"/>
        <v>1.7184268474535773E-4</v>
      </c>
      <c r="H1075" s="48">
        <f t="shared" si="82"/>
        <v>3.4145833111902162</v>
      </c>
    </row>
    <row r="1076" spans="2:8" x14ac:dyDescent="0.25">
      <c r="B1076" s="44">
        <v>44307</v>
      </c>
      <c r="C1076" s="46">
        <v>1.2208355941400401E-3</v>
      </c>
      <c r="D1076" s="47">
        <f t="shared" si="80"/>
        <v>9.2229144355015168E-4</v>
      </c>
      <c r="E1076" s="48">
        <f t="shared" si="81"/>
        <v>8.5062150684582258E-7</v>
      </c>
      <c r="F1076" s="48">
        <f t="shared" si="83"/>
        <v>3.2434180452623307E-7</v>
      </c>
      <c r="G1076" s="48">
        <f t="shared" si="84"/>
        <v>1.6093786365721605E-4</v>
      </c>
      <c r="H1076" s="48">
        <f t="shared" si="82"/>
        <v>3.4456648689182976</v>
      </c>
    </row>
    <row r="1077" spans="2:8" x14ac:dyDescent="0.25">
      <c r="B1077" s="44">
        <v>44306</v>
      </c>
      <c r="C1077" s="46">
        <v>-3.1019978969505799E-2</v>
      </c>
      <c r="D1077" s="47">
        <f t="shared" si="80"/>
        <v>-3.1318523120095684E-2</v>
      </c>
      <c r="E1077" s="48">
        <f t="shared" si="81"/>
        <v>9.8084989042396785E-4</v>
      </c>
      <c r="F1077" s="48">
        <f t="shared" si="83"/>
        <v>8.5062150684582258E-7</v>
      </c>
      <c r="G1077" s="48">
        <f t="shared" si="84"/>
        <v>1.5332413324898003E-4</v>
      </c>
      <c r="H1077" s="48">
        <f t="shared" si="82"/>
        <v>0.27392417212661641</v>
      </c>
    </row>
    <row r="1078" spans="2:8" x14ac:dyDescent="0.25">
      <c r="B1078" s="44">
        <v>44305</v>
      </c>
      <c r="C1078" s="46">
        <v>2.3715415019761898E-3</v>
      </c>
      <c r="D1078" s="47">
        <f t="shared" si="80"/>
        <v>2.0729973513863012E-3</v>
      </c>
      <c r="E1078" s="48">
        <f t="shared" si="81"/>
        <v>4.2973180188546201E-6</v>
      </c>
      <c r="F1078" s="48">
        <f t="shared" si="83"/>
        <v>9.8084989042396785E-4</v>
      </c>
      <c r="G1078" s="48">
        <f t="shared" si="84"/>
        <v>2.7681567112035983E-4</v>
      </c>
      <c r="H1078" s="48">
        <f t="shared" si="82"/>
        <v>3.1693787700773828</v>
      </c>
    </row>
    <row r="1079" spans="2:8" x14ac:dyDescent="0.25">
      <c r="B1079" s="44">
        <v>44302</v>
      </c>
      <c r="C1079" s="46">
        <v>-1.31578947368414E-3</v>
      </c>
      <c r="D1079" s="47">
        <f t="shared" si="80"/>
        <v>-1.6143336242740284E-3</v>
      </c>
      <c r="E1079" s="48">
        <f t="shared" si="81"/>
        <v>2.60607305046172E-6</v>
      </c>
      <c r="F1079" s="48">
        <f t="shared" si="83"/>
        <v>4.2973180188546201E-6</v>
      </c>
      <c r="G1079" s="48">
        <f t="shared" si="84"/>
        <v>2.3541836266666164E-4</v>
      </c>
      <c r="H1079" s="48">
        <f t="shared" si="82"/>
        <v>3.2525996642376112</v>
      </c>
    </row>
    <row r="1080" spans="2:8" x14ac:dyDescent="0.25">
      <c r="B1080" s="44">
        <v>44301</v>
      </c>
      <c r="C1080" s="46">
        <v>-7.70335552944253E-3</v>
      </c>
      <c r="D1080" s="47">
        <f t="shared" si="80"/>
        <v>-8.0018996800324191E-3</v>
      </c>
      <c r="E1080" s="48">
        <f t="shared" si="81"/>
        <v>6.4030398489302925E-5</v>
      </c>
      <c r="F1080" s="48">
        <f t="shared" si="83"/>
        <v>2.60607305046172E-6</v>
      </c>
      <c r="G1080" s="48">
        <f t="shared" si="84"/>
        <v>2.0602975429626847E-4</v>
      </c>
      <c r="H1080" s="48">
        <f t="shared" si="82"/>
        <v>3.1694153033033823</v>
      </c>
    </row>
    <row r="1081" spans="2:8" x14ac:dyDescent="0.25">
      <c r="B1081" s="44">
        <v>44300</v>
      </c>
      <c r="C1081" s="46">
        <v>1.1089108910891101E-2</v>
      </c>
      <c r="D1081" s="47">
        <f t="shared" si="80"/>
        <v>1.0790564760301212E-2</v>
      </c>
      <c r="E1081" s="48">
        <f t="shared" si="81"/>
        <v>1.1643628784625434E-4</v>
      </c>
      <c r="F1081" s="48">
        <f t="shared" si="83"/>
        <v>6.4030398489302925E-5</v>
      </c>
      <c r="G1081" s="48">
        <f t="shared" si="84"/>
        <v>1.9340059186101244E-4</v>
      </c>
      <c r="H1081" s="48">
        <f t="shared" si="82"/>
        <v>3.0554113162686778</v>
      </c>
    </row>
    <row r="1082" spans="2:8" x14ac:dyDescent="0.25">
      <c r="B1082" s="44">
        <v>44299</v>
      </c>
      <c r="C1082" s="46">
        <v>5.4419962835146902E-3</v>
      </c>
      <c r="D1082" s="47">
        <f t="shared" si="80"/>
        <v>5.143452132924802E-3</v>
      </c>
      <c r="E1082" s="48">
        <f t="shared" si="81"/>
        <v>2.6455099843688696E-5</v>
      </c>
      <c r="F1082" s="48">
        <f t="shared" si="83"/>
        <v>1.1643628784625434E-4</v>
      </c>
      <c r="G1082" s="48">
        <f t="shared" si="84"/>
        <v>1.9139340599384471E-4</v>
      </c>
      <c r="H1082" s="48">
        <f t="shared" si="82"/>
        <v>3.2925393950566884</v>
      </c>
    </row>
    <row r="1083" spans="2:8" x14ac:dyDescent="0.25">
      <c r="B1083" s="44">
        <v>44298</v>
      </c>
      <c r="C1083" s="46">
        <v>-4.6241247192494997E-3</v>
      </c>
      <c r="D1083" s="47">
        <f t="shared" si="80"/>
        <v>-4.9226688698393879E-3</v>
      </c>
      <c r="E1083" s="48">
        <f t="shared" si="81"/>
        <v>2.4232668802085796E-5</v>
      </c>
      <c r="F1083" s="48">
        <f t="shared" si="83"/>
        <v>2.6455099843688696E-5</v>
      </c>
      <c r="G1083" s="48">
        <f t="shared" si="84"/>
        <v>1.7814802838244455E-4</v>
      </c>
      <c r="H1083" s="48">
        <f t="shared" si="82"/>
        <v>3.3294965997408221</v>
      </c>
    </row>
    <row r="1084" spans="2:8" x14ac:dyDescent="0.25">
      <c r="B1084" s="44">
        <v>44295</v>
      </c>
      <c r="C1084" s="46">
        <v>-1.08468374281233E-2</v>
      </c>
      <c r="D1084" s="47">
        <f t="shared" si="80"/>
        <v>-1.114538157871319E-2</v>
      </c>
      <c r="E1084" s="48">
        <f t="shared" si="81"/>
        <v>1.2421953053511932E-4</v>
      </c>
      <c r="F1084" s="48">
        <f t="shared" si="83"/>
        <v>2.4232668802085796E-5</v>
      </c>
      <c r="G1084" s="48">
        <f t="shared" si="84"/>
        <v>1.6852385666441067E-4</v>
      </c>
      <c r="H1084" s="48">
        <f t="shared" si="82"/>
        <v>3.0567263169371404</v>
      </c>
    </row>
    <row r="1085" spans="2:8" x14ac:dyDescent="0.25">
      <c r="B1085" s="44">
        <v>44294</v>
      </c>
      <c r="C1085" s="46">
        <v>-1.6831555955287202E-2</v>
      </c>
      <c r="D1085" s="47">
        <f t="shared" si="80"/>
        <v>-1.7130100105877091E-2</v>
      </c>
      <c r="E1085" s="48">
        <f t="shared" si="81"/>
        <v>2.9344032963737031E-4</v>
      </c>
      <c r="F1085" s="48">
        <f t="shared" si="83"/>
        <v>1.2421953053511932E-4</v>
      </c>
      <c r="G1085" s="48">
        <f t="shared" si="84"/>
        <v>1.7489003016620029E-4</v>
      </c>
      <c r="H1085" s="48">
        <f t="shared" si="82"/>
        <v>2.567809933646473</v>
      </c>
    </row>
    <row r="1086" spans="2:8" x14ac:dyDescent="0.25">
      <c r="B1086" s="44">
        <v>44293</v>
      </c>
      <c r="C1086" s="46">
        <v>2.4471921689850299E-3</v>
      </c>
      <c r="D1086" s="47">
        <f t="shared" si="80"/>
        <v>2.1486480183951417E-3</v>
      </c>
      <c r="E1086" s="48">
        <f t="shared" si="81"/>
        <v>4.6166883069533694E-6</v>
      </c>
      <c r="F1086" s="48">
        <f t="shared" si="83"/>
        <v>2.9344032963737031E-4</v>
      </c>
      <c r="G1086" s="48">
        <f t="shared" si="84"/>
        <v>2.0162537151500892E-4</v>
      </c>
      <c r="H1086" s="48">
        <f t="shared" si="82"/>
        <v>3.3241623772698237</v>
      </c>
    </row>
    <row r="1087" spans="2:8" x14ac:dyDescent="0.25">
      <c r="B1087" s="44">
        <v>44292</v>
      </c>
      <c r="C1087" s="46">
        <v>-7.16112531969312E-3</v>
      </c>
      <c r="D1087" s="47">
        <f t="shared" si="80"/>
        <v>-7.4596694702830082E-3</v>
      </c>
      <c r="E1087" s="48">
        <f t="shared" si="81"/>
        <v>5.5646668605872377E-5</v>
      </c>
      <c r="F1087" s="48">
        <f t="shared" si="83"/>
        <v>4.6166883069533694E-6</v>
      </c>
      <c r="G1087" s="48">
        <f t="shared" si="84"/>
        <v>1.8248546481707418E-4</v>
      </c>
      <c r="H1087" s="48">
        <f t="shared" si="82"/>
        <v>3.2330127136031641</v>
      </c>
    </row>
    <row r="1088" spans="2:8" x14ac:dyDescent="0.25">
      <c r="B1088" s="44">
        <v>44287</v>
      </c>
      <c r="C1088" s="46">
        <v>-1.69704588309239E-2</v>
      </c>
      <c r="D1088" s="47">
        <f t="shared" si="80"/>
        <v>-1.7269002981513789E-2</v>
      </c>
      <c r="E1088" s="48">
        <f t="shared" si="81"/>
        <v>2.9821846397553214E-4</v>
      </c>
      <c r="F1088" s="48">
        <f t="shared" si="83"/>
        <v>5.5646668605872377E-5</v>
      </c>
      <c r="G1088" s="48">
        <f t="shared" si="84"/>
        <v>1.7571025959421321E-4</v>
      </c>
      <c r="H1088" s="48">
        <f t="shared" si="82"/>
        <v>2.5557899834937365</v>
      </c>
    </row>
    <row r="1089" spans="2:8" x14ac:dyDescent="0.25">
      <c r="B1089" s="44">
        <v>44286</v>
      </c>
      <c r="C1089" s="46">
        <v>-1.1801242236024899E-2</v>
      </c>
      <c r="D1089" s="47">
        <f t="shared" si="80"/>
        <v>-1.2099786386614788E-2</v>
      </c>
      <c r="E1089" s="48">
        <f t="shared" si="81"/>
        <v>1.4640483060170855E-4</v>
      </c>
      <c r="F1089" s="48">
        <f t="shared" si="83"/>
        <v>2.9821846397553214E-4</v>
      </c>
      <c r="G1089" s="48">
        <f t="shared" si="84"/>
        <v>2.0283151505581405E-4</v>
      </c>
      <c r="H1089" s="48">
        <f t="shared" si="82"/>
        <v>2.9717263449295204</v>
      </c>
    </row>
    <row r="1090" spans="2:8" x14ac:dyDescent="0.25">
      <c r="B1090" s="44">
        <v>44285</v>
      </c>
      <c r="C1090" s="46">
        <v>1.2706000754812E-2</v>
      </c>
      <c r="D1090" s="47">
        <f t="shared" si="80"/>
        <v>1.2407456604222111E-2</v>
      </c>
      <c r="E1090" s="48">
        <f t="shared" si="81"/>
        <v>1.5394497938565487E-4</v>
      </c>
      <c r="F1090" s="48">
        <f t="shared" si="83"/>
        <v>1.4640483060170855E-4</v>
      </c>
      <c r="G1090" s="48">
        <f t="shared" si="84"/>
        <v>2.0197833882045488E-4</v>
      </c>
      <c r="H1090" s="48">
        <f t="shared" si="82"/>
        <v>2.9536437216225542</v>
      </c>
    </row>
    <row r="1091" spans="2:8" x14ac:dyDescent="0.25">
      <c r="B1091" s="44">
        <v>44284</v>
      </c>
      <c r="C1091" s="46">
        <v>1.4938712972420901E-2</v>
      </c>
      <c r="D1091" s="47">
        <f t="shared" si="80"/>
        <v>1.4640168821831012E-2</v>
      </c>
      <c r="E1091" s="48">
        <f t="shared" si="81"/>
        <v>2.1433454313171283E-4</v>
      </c>
      <c r="F1091" s="48">
        <f t="shared" si="83"/>
        <v>1.5394497938565487E-4</v>
      </c>
      <c r="G1091" s="48">
        <f t="shared" si="84"/>
        <v>2.0236865908757268E-4</v>
      </c>
      <c r="H1091" s="48">
        <f t="shared" si="82"/>
        <v>2.8042066380736892</v>
      </c>
    </row>
    <row r="1092" spans="2:8" x14ac:dyDescent="0.25">
      <c r="B1092" s="44">
        <v>44281</v>
      </c>
      <c r="C1092" s="46">
        <v>1.07110594915473E-2</v>
      </c>
      <c r="D1092" s="47">
        <f t="shared" si="80"/>
        <v>1.0412515340957411E-2</v>
      </c>
      <c r="E1092" s="48">
        <f t="shared" si="81"/>
        <v>1.0842047572567342E-4</v>
      </c>
      <c r="F1092" s="48">
        <f t="shared" si="83"/>
        <v>2.1433454313171283E-4</v>
      </c>
      <c r="G1092" s="48">
        <f t="shared" si="84"/>
        <v>2.1058401226545557E-4</v>
      </c>
      <c r="H1092" s="48">
        <f t="shared" si="82"/>
        <v>3.0564463253960859</v>
      </c>
    </row>
    <row r="1093" spans="2:8" x14ac:dyDescent="0.25">
      <c r="B1093" s="44">
        <v>44280</v>
      </c>
      <c r="C1093" s="46">
        <v>-3.2946461999251199E-2</v>
      </c>
      <c r="D1093" s="47">
        <f t="shared" si="80"/>
        <v>-3.3245006149841085E-2</v>
      </c>
      <c r="E1093" s="48">
        <f t="shared" si="81"/>
        <v>1.1052304339029715E-3</v>
      </c>
      <c r="F1093" s="48">
        <f t="shared" si="83"/>
        <v>1.0842047572567342E-4</v>
      </c>
      <c r="G1093" s="48">
        <f t="shared" si="84"/>
        <v>2.0244592188836192E-4</v>
      </c>
      <c r="H1093" s="48">
        <f t="shared" si="82"/>
        <v>0.60388734113288167</v>
      </c>
    </row>
    <row r="1094" spans="2:8" x14ac:dyDescent="0.25">
      <c r="B1094" s="44">
        <v>44279</v>
      </c>
      <c r="C1094" s="46">
        <v>1.5846855983772799E-2</v>
      </c>
      <c r="D1094" s="47">
        <f t="shared" si="80"/>
        <v>1.554831183318291E-2</v>
      </c>
      <c r="E1094" s="48">
        <f t="shared" si="81"/>
        <v>2.417500008618957E-4</v>
      </c>
      <c r="F1094" s="48">
        <f t="shared" si="83"/>
        <v>1.1052304339029715E-3</v>
      </c>
      <c r="G1094" s="48">
        <f t="shared" si="84"/>
        <v>3.2777838778213873E-4</v>
      </c>
      <c r="H1094" s="48">
        <f t="shared" si="82"/>
        <v>2.723877377802006</v>
      </c>
    </row>
    <row r="1095" spans="2:8" x14ac:dyDescent="0.25">
      <c r="B1095" s="44">
        <v>44278</v>
      </c>
      <c r="C1095" s="46">
        <v>-7.2992700729926797E-3</v>
      </c>
      <c r="D1095" s="47">
        <f t="shared" si="80"/>
        <v>-7.5978142235825679E-3</v>
      </c>
      <c r="E1095" s="48">
        <f t="shared" si="81"/>
        <v>5.7726780976073581E-5</v>
      </c>
      <c r="F1095" s="48">
        <f t="shared" si="83"/>
        <v>2.417500008618957E-4</v>
      </c>
      <c r="G1095" s="48">
        <f t="shared" si="84"/>
        <v>3.0254544748788668E-4</v>
      </c>
      <c r="H1095" s="48">
        <f t="shared" si="82"/>
        <v>3.037299159103295</v>
      </c>
    </row>
    <row r="1096" spans="2:8" x14ac:dyDescent="0.25">
      <c r="B1096" s="44">
        <v>44277</v>
      </c>
      <c r="C1096" s="46">
        <v>-1.24285359184688E-2</v>
      </c>
      <c r="D1096" s="47">
        <f t="shared" si="80"/>
        <v>-1.2727080069058689E-2</v>
      </c>
      <c r="E1096" s="48">
        <f t="shared" si="81"/>
        <v>1.6197856708423093E-4</v>
      </c>
      <c r="F1096" s="48">
        <f t="shared" si="83"/>
        <v>5.7726780976073581E-5</v>
      </c>
      <c r="G1096" s="48">
        <f t="shared" si="84"/>
        <v>2.605713302764013E-4</v>
      </c>
      <c r="H1096" s="48">
        <f t="shared" si="82"/>
        <v>2.8965641699536535</v>
      </c>
    </row>
    <row r="1097" spans="2:8" x14ac:dyDescent="0.25">
      <c r="B1097" s="44">
        <v>44274</v>
      </c>
      <c r="C1097" s="46">
        <v>-5.0698652157785398E-3</v>
      </c>
      <c r="D1097" s="47">
        <f t="shared" si="80"/>
        <v>-5.368409366368428E-3</v>
      </c>
      <c r="E1097" s="48">
        <f t="shared" si="81"/>
        <v>2.8819819124912267E-5</v>
      </c>
      <c r="F1097" s="48">
        <f t="shared" si="83"/>
        <v>1.6197856708423093E-4</v>
      </c>
      <c r="G1097" s="48">
        <f t="shared" si="84"/>
        <v>2.4470631285110079E-4</v>
      </c>
      <c r="H1097" s="48">
        <f t="shared" si="82"/>
        <v>3.1799008154967767</v>
      </c>
    </row>
    <row r="1098" spans="2:8" x14ac:dyDescent="0.25">
      <c r="B1098" s="44">
        <v>44273</v>
      </c>
      <c r="C1098" s="46">
        <v>-4.3092834277270904E-3</v>
      </c>
      <c r="D1098" s="47">
        <f t="shared" si="80"/>
        <v>-4.6078275783169786E-3</v>
      </c>
      <c r="E1098" s="48">
        <f t="shared" si="81"/>
        <v>2.1232074991498511E-5</v>
      </c>
      <c r="F1098" s="48">
        <f t="shared" si="83"/>
        <v>2.8819819124912267E-5</v>
      </c>
      <c r="G1098" s="48">
        <f t="shared" si="84"/>
        <v>2.1602025479114999E-4</v>
      </c>
      <c r="H1098" s="48">
        <f t="shared" si="82"/>
        <v>3.2519869446165477</v>
      </c>
    </row>
    <row r="1099" spans="2:8" x14ac:dyDescent="0.25">
      <c r="B1099" s="44">
        <v>44272</v>
      </c>
      <c r="C1099" s="46">
        <v>-3.8022813688213201E-3</v>
      </c>
      <c r="D1099" s="47">
        <f t="shared" si="80"/>
        <v>-4.1008255194112083E-3</v>
      </c>
      <c r="E1099" s="48">
        <f t="shared" si="81"/>
        <v>1.6816769940654205E-5</v>
      </c>
      <c r="F1099" s="48">
        <f t="shared" si="83"/>
        <v>2.1232074991498511E-5</v>
      </c>
      <c r="G1099" s="48">
        <f t="shared" si="84"/>
        <v>1.9481197985629872E-4</v>
      </c>
      <c r="H1099" s="48">
        <f t="shared" si="82"/>
        <v>3.3096377624665849</v>
      </c>
    </row>
    <row r="1100" spans="2:8" x14ac:dyDescent="0.25">
      <c r="B1100" s="44">
        <v>44271</v>
      </c>
      <c r="C1100" s="46">
        <v>-1.27149430854928E-2</v>
      </c>
      <c r="D1100" s="47">
        <f t="shared" si="80"/>
        <v>-1.3013487236082689E-2</v>
      </c>
      <c r="E1100" s="48">
        <f t="shared" si="81"/>
        <v>1.6935085004368705E-4</v>
      </c>
      <c r="F1100" s="48">
        <f t="shared" si="83"/>
        <v>1.6816769940654205E-5</v>
      </c>
      <c r="G1100" s="48">
        <f t="shared" si="84"/>
        <v>1.7928926365797106E-4</v>
      </c>
      <c r="H1100" s="48">
        <f t="shared" si="82"/>
        <v>2.9220326386223445</v>
      </c>
    </row>
    <row r="1101" spans="2:8" x14ac:dyDescent="0.25">
      <c r="B1101" s="44">
        <v>44270</v>
      </c>
      <c r="C1101" s="46">
        <v>-2.13320692107134E-2</v>
      </c>
      <c r="D1101" s="47">
        <f t="shared" si="80"/>
        <v>-2.1630613361303289E-2</v>
      </c>
      <c r="E1101" s="48">
        <f t="shared" si="81"/>
        <v>4.6788343438619237E-4</v>
      </c>
      <c r="F1101" s="48">
        <f t="shared" si="83"/>
        <v>1.6935085004368705E-4</v>
      </c>
      <c r="G1101" s="48">
        <f t="shared" si="84"/>
        <v>1.8840885194353665E-4</v>
      </c>
      <c r="H1101" s="48">
        <f t="shared" si="82"/>
        <v>2.1278390526917068</v>
      </c>
    </row>
    <row r="1102" spans="2:8" x14ac:dyDescent="0.25">
      <c r="B1102" s="44">
        <v>44267</v>
      </c>
      <c r="C1102" s="46">
        <v>1.07810253953042E-2</v>
      </c>
      <c r="D1102" s="47">
        <f t="shared" si="80"/>
        <v>1.0482481244714311E-2</v>
      </c>
      <c r="E1102" s="48">
        <f t="shared" si="81"/>
        <v>1.098824130457873E-4</v>
      </c>
      <c r="F1102" s="48">
        <f t="shared" si="83"/>
        <v>4.6788343438619237E-4</v>
      </c>
      <c r="G1102" s="48">
        <f t="shared" si="84"/>
        <v>2.3408672756619235E-4</v>
      </c>
      <c r="H1102" s="48">
        <f t="shared" si="82"/>
        <v>3.0262664149250265</v>
      </c>
    </row>
    <row r="1103" spans="2:8" x14ac:dyDescent="0.25">
      <c r="B1103" s="44">
        <v>44266</v>
      </c>
      <c r="C1103" s="46">
        <v>1.0409101912369901E-2</v>
      </c>
      <c r="D1103" s="47">
        <f t="shared" si="80"/>
        <v>1.0110557761780012E-2</v>
      </c>
      <c r="E1103" s="48">
        <f t="shared" si="81"/>
        <v>1.0222337825429003E-4</v>
      </c>
      <c r="F1103" s="48">
        <f t="shared" si="83"/>
        <v>1.098824130457873E-4</v>
      </c>
      <c r="G1103" s="48">
        <f t="shared" si="84"/>
        <v>2.1919684757301222E-4</v>
      </c>
      <c r="H1103" s="48">
        <f t="shared" si="82"/>
        <v>3.0606545413420139</v>
      </c>
    </row>
    <row r="1104" spans="2:8" x14ac:dyDescent="0.25">
      <c r="B1104" s="44">
        <v>44265</v>
      </c>
      <c r="C1104" s="46">
        <v>1.5861305791221001E-2</v>
      </c>
      <c r="D1104" s="47">
        <f t="shared" ref="D1104:D1167" si="85">C1104-$C$6</f>
        <v>1.5562761640631112E-2</v>
      </c>
      <c r="E1104" s="48">
        <f t="shared" si="81"/>
        <v>2.4219954988309917E-4</v>
      </c>
      <c r="F1104" s="48">
        <f t="shared" si="83"/>
        <v>1.0222337825429003E-4</v>
      </c>
      <c r="G1104" s="48">
        <f t="shared" si="84"/>
        <v>2.0769921635909708E-4</v>
      </c>
      <c r="H1104" s="48">
        <f t="shared" si="82"/>
        <v>2.7377176710200843</v>
      </c>
    </row>
    <row r="1105" spans="2:8" x14ac:dyDescent="0.25">
      <c r="B1105" s="44">
        <v>44264</v>
      </c>
      <c r="C1105" s="46">
        <v>-6.2316715542522598E-3</v>
      </c>
      <c r="D1105" s="47">
        <f t="shared" si="85"/>
        <v>-6.530215704842148E-3</v>
      </c>
      <c r="E1105" s="48">
        <f t="shared" ref="E1105:E1150" si="86">D1105^2</f>
        <v>4.2643717151767033E-5</v>
      </c>
      <c r="F1105" s="48">
        <f t="shared" si="83"/>
        <v>2.4219954988309917E-4</v>
      </c>
      <c r="G1105" s="48">
        <f t="shared" si="84"/>
        <v>2.1800347141284673E-4</v>
      </c>
      <c r="H1105" s="48">
        <f t="shared" ref="H1105:H1150" si="87">LN(1/SQRT(2*PI()*G1105)*EXP(-E1105/(2*G1105)))</f>
        <v>3.1987561192155285</v>
      </c>
    </row>
    <row r="1106" spans="2:8" x14ac:dyDescent="0.25">
      <c r="B1106" s="44">
        <v>44263</v>
      </c>
      <c r="C1106" s="46">
        <v>-1.34228187919462E-3</v>
      </c>
      <c r="D1106" s="47">
        <f t="shared" si="85"/>
        <v>-1.6408260297845084E-3</v>
      </c>
      <c r="E1106" s="48">
        <f t="shared" si="86"/>
        <v>2.6923100600183922E-6</v>
      </c>
      <c r="F1106" s="48">
        <f t="shared" ref="F1106:F1150" si="88">E1105</f>
        <v>4.2643717151767033E-5</v>
      </c>
      <c r="G1106" s="48">
        <f t="shared" ref="G1106:G1150" si="89">$C$7+$C$8*F1106+$C$9*G1105</f>
        <v>1.9902456529779968E-4</v>
      </c>
      <c r="H1106" s="48">
        <f t="shared" si="87"/>
        <v>3.33533885217398</v>
      </c>
    </row>
    <row r="1107" spans="2:8" x14ac:dyDescent="0.25">
      <c r="B1107" s="44">
        <v>44260</v>
      </c>
      <c r="C1107" s="46">
        <v>1.0231755424063099E-2</v>
      </c>
      <c r="D1107" s="47">
        <f t="shared" si="85"/>
        <v>9.9332112734732102E-3</v>
      </c>
      <c r="E1107" s="48">
        <f t="shared" si="86"/>
        <v>9.8668686203455275E-5</v>
      </c>
      <c r="F1107" s="48">
        <f t="shared" si="88"/>
        <v>2.6923100600183922E-6</v>
      </c>
      <c r="G1107" s="48">
        <f t="shared" si="89"/>
        <v>1.8040005390727485E-4</v>
      </c>
      <c r="H1107" s="48">
        <f t="shared" si="87"/>
        <v>3.1177564058587852</v>
      </c>
    </row>
    <row r="1108" spans="2:8" x14ac:dyDescent="0.25">
      <c r="B1108" s="44">
        <v>44259</v>
      </c>
      <c r="C1108" s="46">
        <v>3.1798524548461E-2</v>
      </c>
      <c r="D1108" s="47">
        <f t="shared" si="85"/>
        <v>3.1499980397871115E-2</v>
      </c>
      <c r="E1108" s="48">
        <f t="shared" si="86"/>
        <v>9.9224876506626451E-4</v>
      </c>
      <c r="F1108" s="48">
        <f t="shared" si="88"/>
        <v>9.8668686203455275E-5</v>
      </c>
      <c r="G1108" s="48">
        <f t="shared" si="89"/>
        <v>1.7989776925883495E-4</v>
      </c>
      <c r="H1108" s="48">
        <f t="shared" si="87"/>
        <v>0.63480950980550777</v>
      </c>
    </row>
    <row r="1109" spans="2:8" x14ac:dyDescent="0.25">
      <c r="B1109" s="44">
        <v>44258</v>
      </c>
      <c r="C1109" s="46">
        <v>1.0150327637158001E-2</v>
      </c>
      <c r="D1109" s="47">
        <f t="shared" si="85"/>
        <v>9.8517834865681116E-3</v>
      </c>
      <c r="E1109" s="48">
        <f t="shared" si="86"/>
        <v>9.7057637866216135E-5</v>
      </c>
      <c r="F1109" s="48">
        <f t="shared" si="88"/>
        <v>9.9224876506626451E-4</v>
      </c>
      <c r="G1109" s="48">
        <f t="shared" si="89"/>
        <v>2.9703675993462454E-4</v>
      </c>
      <c r="H1109" s="48">
        <f t="shared" si="87"/>
        <v>2.9785123192902438</v>
      </c>
    </row>
    <row r="1110" spans="2:8" x14ac:dyDescent="0.25">
      <c r="B1110" s="44">
        <v>44257</v>
      </c>
      <c r="C1110" s="46">
        <v>2.0599974250031699E-3</v>
      </c>
      <c r="D1110" s="47">
        <f t="shared" si="85"/>
        <v>1.7614532744132814E-3</v>
      </c>
      <c r="E1110" s="48">
        <f t="shared" si="86"/>
        <v>3.1027176379412712E-6</v>
      </c>
      <c r="F1110" s="48">
        <f t="shared" si="88"/>
        <v>9.7057637866216135E-5</v>
      </c>
      <c r="G1110" s="48">
        <f t="shared" si="89"/>
        <v>2.6186165588037709E-4</v>
      </c>
      <c r="H1110" s="48">
        <f t="shared" si="87"/>
        <v>3.1989842340169923</v>
      </c>
    </row>
    <row r="1111" spans="2:8" x14ac:dyDescent="0.25">
      <c r="B1111" s="44">
        <v>44256</v>
      </c>
      <c r="C1111" s="46">
        <v>1.1986970684039099E-2</v>
      </c>
      <c r="D1111" s="47">
        <f t="shared" si="85"/>
        <v>1.168842653344921E-2</v>
      </c>
      <c r="E1111" s="48">
        <f t="shared" si="86"/>
        <v>1.3661931482783951E-4</v>
      </c>
      <c r="F1111" s="48">
        <f t="shared" si="88"/>
        <v>3.1027176379412712E-6</v>
      </c>
      <c r="G1111" s="48">
        <f t="shared" si="89"/>
        <v>2.2472552508066376E-4</v>
      </c>
      <c r="H1111" s="48">
        <f t="shared" si="87"/>
        <v>2.9774075752344591</v>
      </c>
    </row>
    <row r="1112" spans="2:8" x14ac:dyDescent="0.25">
      <c r="B1112" s="44">
        <v>44253</v>
      </c>
      <c r="C1112" s="46">
        <v>-2.7372956532758799E-2</v>
      </c>
      <c r="D1112" s="47">
        <f t="shared" si="85"/>
        <v>-2.7671500683348688E-2</v>
      </c>
      <c r="E1112" s="48">
        <f t="shared" si="86"/>
        <v>7.6571195006856698E-4</v>
      </c>
      <c r="F1112" s="48">
        <f t="shared" si="88"/>
        <v>1.3661931482783951E-4</v>
      </c>
      <c r="G1112" s="48">
        <f t="shared" si="89"/>
        <v>2.1611698290320349E-4</v>
      </c>
      <c r="H1112" s="48">
        <f t="shared" si="87"/>
        <v>1.5293848897417786</v>
      </c>
    </row>
    <row r="1113" spans="2:8" x14ac:dyDescent="0.25">
      <c r="B1113" s="44">
        <v>44252</v>
      </c>
      <c r="C1113" s="46">
        <v>1.23155869146888E-2</v>
      </c>
      <c r="D1113" s="47">
        <f t="shared" si="85"/>
        <v>1.2017042764098911E-2</v>
      </c>
      <c r="E1113" s="48">
        <f t="shared" si="86"/>
        <v>1.44409316794182E-4</v>
      </c>
      <c r="F1113" s="48">
        <f t="shared" si="88"/>
        <v>7.6571195006856698E-4</v>
      </c>
      <c r="G1113" s="48">
        <f t="shared" si="89"/>
        <v>2.9276847849179426E-4</v>
      </c>
      <c r="H1113" s="48">
        <f t="shared" si="87"/>
        <v>2.9024985253124016</v>
      </c>
    </row>
    <row r="1114" spans="2:8" x14ac:dyDescent="0.25">
      <c r="B1114" s="44">
        <v>44251</v>
      </c>
      <c r="C1114" s="46">
        <v>1.7358392064734999E-2</v>
      </c>
      <c r="D1114" s="47">
        <f t="shared" si="85"/>
        <v>1.705984791414511E-2</v>
      </c>
      <c r="E1114" s="48">
        <f t="shared" si="86"/>
        <v>2.9103841085376125E-4</v>
      </c>
      <c r="F1114" s="48">
        <f t="shared" si="88"/>
        <v>1.44409316794182E-4</v>
      </c>
      <c r="G1114" s="48">
        <f t="shared" si="89"/>
        <v>2.6508052466621564E-4</v>
      </c>
      <c r="H1114" s="48">
        <f t="shared" si="87"/>
        <v>2.6498376567812501</v>
      </c>
    </row>
    <row r="1115" spans="2:8" x14ac:dyDescent="0.25">
      <c r="B1115" s="44">
        <v>44250</v>
      </c>
      <c r="C1115" s="46">
        <v>2.2417934347478099E-2</v>
      </c>
      <c r="D1115" s="47">
        <f t="shared" si="85"/>
        <v>2.211939019688821E-2</v>
      </c>
      <c r="E1115" s="48">
        <f t="shared" si="86"/>
        <v>4.8926742268219419E-4</v>
      </c>
      <c r="F1115" s="48">
        <f t="shared" si="88"/>
        <v>2.9103841085376125E-4</v>
      </c>
      <c r="G1115" s="48">
        <f t="shared" si="89"/>
        <v>2.6485274482089554E-4</v>
      </c>
      <c r="H1115" s="48">
        <f t="shared" si="87"/>
        <v>2.275570410487207</v>
      </c>
    </row>
    <row r="1116" spans="2:8" x14ac:dyDescent="0.25">
      <c r="B1116" s="44">
        <v>44249</v>
      </c>
      <c r="C1116" s="46">
        <v>1.4073071718538501E-2</v>
      </c>
      <c r="D1116" s="47">
        <f t="shared" si="85"/>
        <v>1.3774527567948612E-2</v>
      </c>
      <c r="E1116" s="48">
        <f t="shared" si="86"/>
        <v>1.897376097201763E-4</v>
      </c>
      <c r="F1116" s="48">
        <f t="shared" si="88"/>
        <v>4.8926742268219419E-4</v>
      </c>
      <c r="G1116" s="48">
        <f t="shared" si="89"/>
        <v>2.9075651544472312E-4</v>
      </c>
      <c r="H1116" s="48">
        <f t="shared" si="87"/>
        <v>2.8262910008281632</v>
      </c>
    </row>
    <row r="1117" spans="2:8" x14ac:dyDescent="0.25">
      <c r="B1117" s="44">
        <v>44246</v>
      </c>
      <c r="C1117" s="46">
        <v>1.02529049897471E-2</v>
      </c>
      <c r="D1117" s="47">
        <f t="shared" si="85"/>
        <v>9.9543608391572114E-3</v>
      </c>
      <c r="E1117" s="48">
        <f t="shared" si="86"/>
        <v>9.9089299716146662E-5</v>
      </c>
      <c r="F1117" s="48">
        <f t="shared" si="88"/>
        <v>1.897376097201763E-4</v>
      </c>
      <c r="G1117" s="48">
        <f t="shared" si="89"/>
        <v>2.6962302348850186E-4</v>
      </c>
      <c r="H1117" s="48">
        <f t="shared" si="87"/>
        <v>3.0065490947465161</v>
      </c>
    </row>
    <row r="1118" spans="2:8" x14ac:dyDescent="0.25">
      <c r="B1118" s="44">
        <v>44245</v>
      </c>
      <c r="C1118" s="46">
        <v>-1.05505207628838E-2</v>
      </c>
      <c r="D1118" s="47">
        <f t="shared" si="85"/>
        <v>-1.0849064913473689E-2</v>
      </c>
      <c r="E1118" s="48">
        <f t="shared" si="86"/>
        <v>1.1770220949676587E-4</v>
      </c>
      <c r="F1118" s="48">
        <f t="shared" si="88"/>
        <v>9.9089299716146662E-5</v>
      </c>
      <c r="G1118" s="48">
        <f t="shared" si="89"/>
        <v>2.4281460070755206E-4</v>
      </c>
      <c r="H1118" s="48">
        <f t="shared" si="87"/>
        <v>3.0002971144493706</v>
      </c>
    </row>
    <row r="1119" spans="2:8" x14ac:dyDescent="0.25">
      <c r="B1119" s="44">
        <v>44244</v>
      </c>
      <c r="C1119" s="46">
        <v>1.5661491963181801E-2</v>
      </c>
      <c r="D1119" s="47">
        <f t="shared" si="85"/>
        <v>1.5362947812591912E-2</v>
      </c>
      <c r="E1119" s="48">
        <f t="shared" si="86"/>
        <v>2.3602016549242262E-4</v>
      </c>
      <c r="F1119" s="48">
        <f t="shared" si="88"/>
        <v>1.1770220949676587E-4</v>
      </c>
      <c r="G1119" s="48">
        <f t="shared" si="89"/>
        <v>2.2637421035758514E-4</v>
      </c>
      <c r="H1119" s="48">
        <f t="shared" si="87"/>
        <v>2.7564167004018332</v>
      </c>
    </row>
    <row r="1120" spans="2:8" x14ac:dyDescent="0.25">
      <c r="B1120" s="44">
        <v>44243</v>
      </c>
      <c r="C1120" s="46">
        <v>-3.9682539682538596E-3</v>
      </c>
      <c r="D1120" s="47">
        <f t="shared" si="85"/>
        <v>-4.2667981188437478E-3</v>
      </c>
      <c r="E1120" s="48">
        <f t="shared" si="86"/>
        <v>1.8205566186968545E-5</v>
      </c>
      <c r="F1120" s="48">
        <f t="shared" si="88"/>
        <v>2.3602016549242262E-4</v>
      </c>
      <c r="G1120" s="48">
        <f t="shared" si="89"/>
        <v>2.3034833056958224E-4</v>
      </c>
      <c r="H1120" s="48">
        <f t="shared" si="87"/>
        <v>3.2295029544302563</v>
      </c>
    </row>
    <row r="1121" spans="2:8" x14ac:dyDescent="0.25">
      <c r="B1121" s="44">
        <v>44242</v>
      </c>
      <c r="C1121" s="46">
        <v>4.4746247319513897E-2</v>
      </c>
      <c r="D1121" s="47">
        <f t="shared" si="85"/>
        <v>4.4447703168924012E-2</v>
      </c>
      <c r="E1121" s="48">
        <f t="shared" si="86"/>
        <v>1.9755983169927778E-3</v>
      </c>
      <c r="F1121" s="48">
        <f t="shared" si="88"/>
        <v>1.8205566186968545E-5</v>
      </c>
      <c r="G1121" s="48">
        <f t="shared" si="89"/>
        <v>2.0450880053416167E-4</v>
      </c>
      <c r="H1121" s="48">
        <f t="shared" si="87"/>
        <v>-1.5015946314850059</v>
      </c>
    </row>
    <row r="1122" spans="2:8" x14ac:dyDescent="0.25">
      <c r="B1122" s="44">
        <v>44239</v>
      </c>
      <c r="C1122" s="46">
        <v>9.6709006928406699E-3</v>
      </c>
      <c r="D1122" s="47">
        <f t="shared" si="85"/>
        <v>9.3723565422507808E-3</v>
      </c>
      <c r="E1122" s="48">
        <f t="shared" si="86"/>
        <v>8.7841067155071016E-5</v>
      </c>
      <c r="F1122" s="48">
        <f t="shared" si="88"/>
        <v>1.9755983169927778E-3</v>
      </c>
      <c r="G1122" s="48">
        <f t="shared" si="89"/>
        <v>4.4367258097211698E-4</v>
      </c>
      <c r="H1122" s="48">
        <f t="shared" si="87"/>
        <v>2.842280194509017</v>
      </c>
    </row>
    <row r="1123" spans="2:8" x14ac:dyDescent="0.25">
      <c r="B1123" s="44">
        <v>44238</v>
      </c>
      <c r="C1123" s="46">
        <v>-3.0220175564828599E-3</v>
      </c>
      <c r="D1123" s="47">
        <f t="shared" si="85"/>
        <v>-3.3205617070727481E-3</v>
      </c>
      <c r="E1123" s="48">
        <f t="shared" si="86"/>
        <v>1.1026130050477883E-5</v>
      </c>
      <c r="F1123" s="48">
        <f t="shared" si="88"/>
        <v>8.7841067155071016E-5</v>
      </c>
      <c r="G1123" s="48">
        <f t="shared" si="89"/>
        <v>3.6396122903603996E-4</v>
      </c>
      <c r="H1123" s="48">
        <f t="shared" si="87"/>
        <v>3.0251456751735502</v>
      </c>
    </row>
    <row r="1124" spans="2:8" x14ac:dyDescent="0.25">
      <c r="B1124" s="44">
        <v>44237</v>
      </c>
      <c r="C1124" s="46">
        <v>5.2075799218862899E-3</v>
      </c>
      <c r="D1124" s="47">
        <f t="shared" si="85"/>
        <v>4.9090357712964017E-3</v>
      </c>
      <c r="E1124" s="48">
        <f t="shared" si="86"/>
        <v>2.4098632203867658E-5</v>
      </c>
      <c r="F1124" s="48">
        <f t="shared" si="88"/>
        <v>1.1026130050477883E-5</v>
      </c>
      <c r="G1124" s="48">
        <f t="shared" si="89"/>
        <v>2.9770100273125423E-4</v>
      </c>
      <c r="H1124" s="48">
        <f t="shared" si="87"/>
        <v>3.1002973709818704</v>
      </c>
    </row>
    <row r="1125" spans="2:8" x14ac:dyDescent="0.25">
      <c r="B1125" s="44">
        <v>44236</v>
      </c>
      <c r="C1125" s="46">
        <v>-1.7481523592950601E-2</v>
      </c>
      <c r="D1125" s="47">
        <f t="shared" si="85"/>
        <v>-1.778006774354049E-2</v>
      </c>
      <c r="E1125" s="48">
        <f t="shared" si="86"/>
        <v>3.1613080896488902E-4</v>
      </c>
      <c r="F1125" s="48">
        <f t="shared" si="88"/>
        <v>2.4098632203867658E-5</v>
      </c>
      <c r="G1125" s="48">
        <f t="shared" si="89"/>
        <v>2.5273658896210309E-4</v>
      </c>
      <c r="H1125" s="48">
        <f t="shared" si="87"/>
        <v>2.5972272515142025</v>
      </c>
    </row>
    <row r="1126" spans="2:8" x14ac:dyDescent="0.25">
      <c r="B1126" s="44">
        <v>44235</v>
      </c>
      <c r="C1126" s="46">
        <v>3.1365839749073099E-3</v>
      </c>
      <c r="D1126" s="47">
        <f t="shared" si="85"/>
        <v>2.8380398243174213E-3</v>
      </c>
      <c r="E1126" s="48">
        <f t="shared" si="86"/>
        <v>8.0544700444116587E-6</v>
      </c>
      <c r="F1126" s="48">
        <f t="shared" si="88"/>
        <v>3.1613080896488902E-4</v>
      </c>
      <c r="G1126" s="48">
        <f t="shared" si="89"/>
        <v>2.5945518424673908E-4</v>
      </c>
      <c r="H1126" s="48">
        <f t="shared" si="87"/>
        <v>3.1940028613891225</v>
      </c>
    </row>
    <row r="1127" spans="2:8" x14ac:dyDescent="0.25">
      <c r="B1127" s="44">
        <v>44232</v>
      </c>
      <c r="C1127" s="46">
        <v>3.8643194504078401E-3</v>
      </c>
      <c r="D1127" s="47">
        <f t="shared" si="85"/>
        <v>3.5657752998179519E-3</v>
      </c>
      <c r="E1127" s="48">
        <f t="shared" si="86"/>
        <v>1.2714753488791804E-5</v>
      </c>
      <c r="F1127" s="48">
        <f t="shared" si="88"/>
        <v>8.0544700444116587E-6</v>
      </c>
      <c r="G1127" s="48">
        <f t="shared" si="89"/>
        <v>2.236811433307902E-4</v>
      </c>
      <c r="H1127" s="48">
        <f t="shared" si="87"/>
        <v>3.2552843571299395</v>
      </c>
    </row>
    <row r="1128" spans="2:8" x14ac:dyDescent="0.25">
      <c r="B1128" s="44">
        <v>44231</v>
      </c>
      <c r="C1128" s="46">
        <v>-5.8338076266362601E-3</v>
      </c>
      <c r="D1128" s="47">
        <f t="shared" si="85"/>
        <v>-6.1323517772261483E-3</v>
      </c>
      <c r="E1128" s="48">
        <f t="shared" si="86"/>
        <v>3.7605738319648701E-5</v>
      </c>
      <c r="F1128" s="48">
        <f t="shared" si="88"/>
        <v>1.2714753488791804E-5</v>
      </c>
      <c r="G1128" s="48">
        <f t="shared" si="89"/>
        <v>1.9908950979702022E-4</v>
      </c>
      <c r="H1128" s="48">
        <f t="shared" si="87"/>
        <v>3.2474951861488806</v>
      </c>
    </row>
    <row r="1129" spans="2:8" x14ac:dyDescent="0.25">
      <c r="B1129" s="44">
        <v>44230</v>
      </c>
      <c r="C1129" s="46">
        <v>7.7430455979352799E-3</v>
      </c>
      <c r="D1129" s="47">
        <f t="shared" si="85"/>
        <v>7.4445014473453917E-3</v>
      </c>
      <c r="E1129" s="48">
        <f t="shared" si="86"/>
        <v>5.5420601799527632E-5</v>
      </c>
      <c r="F1129" s="48">
        <f t="shared" si="88"/>
        <v>3.7605738319648701E-5</v>
      </c>
      <c r="G1129" s="48">
        <f t="shared" si="89"/>
        <v>1.8503642166265246E-4</v>
      </c>
      <c r="H1129" s="48">
        <f t="shared" si="87"/>
        <v>3.2287844787580595</v>
      </c>
    </row>
    <row r="1130" spans="2:8" x14ac:dyDescent="0.25">
      <c r="B1130" s="44">
        <v>44229</v>
      </c>
      <c r="C1130" s="46">
        <v>9.1159021849225204E-3</v>
      </c>
      <c r="D1130" s="47">
        <f t="shared" si="85"/>
        <v>8.8173580343326313E-3</v>
      </c>
      <c r="E1130" s="48">
        <f t="shared" si="86"/>
        <v>7.7745802705610201E-5</v>
      </c>
      <c r="F1130" s="48">
        <f t="shared" si="88"/>
        <v>5.5420601799527632E-5</v>
      </c>
      <c r="G1130" s="48">
        <f t="shared" si="89"/>
        <v>1.7747779695685489E-4</v>
      </c>
      <c r="H1130" s="48">
        <f t="shared" si="87"/>
        <v>3.1803643299855717</v>
      </c>
    </row>
    <row r="1131" spans="2:8" x14ac:dyDescent="0.25">
      <c r="B1131" s="44">
        <v>44228</v>
      </c>
      <c r="C1131" s="46">
        <v>-9.7435162630750399E-3</v>
      </c>
      <c r="D1131" s="47">
        <f t="shared" si="85"/>
        <v>-1.0042060413664929E-2</v>
      </c>
      <c r="E1131" s="48">
        <f t="shared" si="86"/>
        <v>1.0084297735169625E-4</v>
      </c>
      <c r="F1131" s="48">
        <f t="shared" si="88"/>
        <v>7.7745802705610201E-5</v>
      </c>
      <c r="G1131" s="48">
        <f t="shared" si="89"/>
        <v>1.7508785309223963E-4</v>
      </c>
      <c r="H1131" s="48">
        <f t="shared" si="87"/>
        <v>3.1181945906878168</v>
      </c>
    </row>
    <row r="1132" spans="2:8" x14ac:dyDescent="0.25">
      <c r="B1132" s="44">
        <v>44225</v>
      </c>
      <c r="C1132" s="46">
        <v>-2.5687561077760601E-2</v>
      </c>
      <c r="D1132" s="47">
        <f t="shared" si="85"/>
        <v>-2.598610522835049E-2</v>
      </c>
      <c r="E1132" s="48">
        <f t="shared" si="86"/>
        <v>6.7527766493890467E-4</v>
      </c>
      <c r="F1132" s="48">
        <f t="shared" si="88"/>
        <v>1.0084297735169625E-4</v>
      </c>
      <c r="G1132" s="48">
        <f t="shared" si="89"/>
        <v>1.7644097679643932E-4</v>
      </c>
      <c r="H1132" s="48">
        <f t="shared" si="87"/>
        <v>1.4887157229118833</v>
      </c>
    </row>
    <row r="1133" spans="2:8" x14ac:dyDescent="0.25">
      <c r="B1133" s="44">
        <v>44224</v>
      </c>
      <c r="C1133" s="46">
        <v>-2.7913468248444098E-4</v>
      </c>
      <c r="D1133" s="47">
        <f t="shared" si="85"/>
        <v>-5.7767883307432944E-4</v>
      </c>
      <c r="E1133" s="48">
        <f t="shared" si="86"/>
        <v>3.3371283418211896E-7</v>
      </c>
      <c r="F1133" s="48">
        <f t="shared" si="88"/>
        <v>6.7527766493890467E-4</v>
      </c>
      <c r="G1133" s="48">
        <f t="shared" si="89"/>
        <v>2.5292417585874274E-4</v>
      </c>
      <c r="H1133" s="48">
        <f t="shared" si="87"/>
        <v>3.2216121647098022</v>
      </c>
    </row>
    <row r="1134" spans="2:8" x14ac:dyDescent="0.25">
      <c r="B1134" s="44">
        <v>44223</v>
      </c>
      <c r="C1134" s="46">
        <v>-4.3079488604778797E-3</v>
      </c>
      <c r="D1134" s="47">
        <f t="shared" si="85"/>
        <v>-4.6064930110677679E-3</v>
      </c>
      <c r="E1134" s="48">
        <f t="shared" si="86"/>
        <v>2.1219777861016191E-5</v>
      </c>
      <c r="F1134" s="48">
        <f t="shared" si="88"/>
        <v>3.3371283418211896E-7</v>
      </c>
      <c r="G1134" s="48">
        <f t="shared" si="89"/>
        <v>2.1806459112353607E-4</v>
      </c>
      <c r="H1134" s="48">
        <f t="shared" si="87"/>
        <v>3.2477662921781243</v>
      </c>
    </row>
    <row r="1135" spans="2:8" x14ac:dyDescent="0.25">
      <c r="B1135" s="44">
        <v>44222</v>
      </c>
      <c r="C1135" s="46">
        <v>1.7821782178217699E-2</v>
      </c>
      <c r="D1135" s="47">
        <f t="shared" si="85"/>
        <v>1.752323802762781E-2</v>
      </c>
      <c r="E1135" s="48">
        <f t="shared" si="86"/>
        <v>3.0706387097290138E-4</v>
      </c>
      <c r="F1135" s="48">
        <f t="shared" si="88"/>
        <v>2.1219777861016191E-5</v>
      </c>
      <c r="G1135" s="48">
        <f t="shared" si="89"/>
        <v>1.9625068829282443E-4</v>
      </c>
      <c r="H1135" s="48">
        <f t="shared" si="87"/>
        <v>2.5667947239396089</v>
      </c>
    </row>
    <row r="1136" spans="2:8" x14ac:dyDescent="0.25">
      <c r="B1136" s="44">
        <v>44221</v>
      </c>
      <c r="C1136" s="46">
        <v>-2.4019878520154501E-2</v>
      </c>
      <c r="D1136" s="47">
        <f t="shared" si="85"/>
        <v>-2.431842267074439E-2</v>
      </c>
      <c r="E1136" s="48">
        <f t="shared" si="86"/>
        <v>5.9138568119297468E-4</v>
      </c>
      <c r="F1136" s="48">
        <f t="shared" si="88"/>
        <v>3.0706387097290138E-4</v>
      </c>
      <c r="G1136" s="48">
        <f t="shared" si="89"/>
        <v>2.1846619846571736E-4</v>
      </c>
      <c r="H1136" s="48">
        <f t="shared" si="87"/>
        <v>1.9420063988333145</v>
      </c>
    </row>
    <row r="1137" spans="2:8" x14ac:dyDescent="0.25">
      <c r="B1137" s="44">
        <v>44218</v>
      </c>
      <c r="C1137" s="46">
        <v>-6.9910897875257701E-3</v>
      </c>
      <c r="D1137" s="47">
        <f t="shared" si="85"/>
        <v>-7.2896339381156583E-3</v>
      </c>
      <c r="E1137" s="48">
        <f t="shared" si="86"/>
        <v>5.3138762951727598E-5</v>
      </c>
      <c r="F1137" s="48">
        <f t="shared" si="88"/>
        <v>5.9138568119297468E-4</v>
      </c>
      <c r="G1137" s="48">
        <f t="shared" si="89"/>
        <v>2.7150221854301546E-4</v>
      </c>
      <c r="H1137" s="48">
        <f t="shared" si="87"/>
        <v>3.0889709481538392</v>
      </c>
    </row>
    <row r="1138" spans="2:8" x14ac:dyDescent="0.25">
      <c r="B1138" s="44">
        <v>44217</v>
      </c>
      <c r="C1138" s="46">
        <v>-2.3296291337528401E-2</v>
      </c>
      <c r="D1138" s="47">
        <f t="shared" si="85"/>
        <v>-2.359483548811829E-2</v>
      </c>
      <c r="E1138" s="48">
        <f t="shared" si="86"/>
        <v>5.567162617113663E-4</v>
      </c>
      <c r="F1138" s="48">
        <f t="shared" si="88"/>
        <v>5.3138762951727598E-5</v>
      </c>
      <c r="G1138" s="48">
        <f t="shared" si="89"/>
        <v>2.3809674488818407E-4</v>
      </c>
      <c r="H1138" s="48">
        <f t="shared" si="87"/>
        <v>2.0833814537463113</v>
      </c>
    </row>
    <row r="1139" spans="2:8" x14ac:dyDescent="0.25">
      <c r="B1139" s="44">
        <v>44216</v>
      </c>
      <c r="C1139" s="46">
        <v>5.2489905787348702E-3</v>
      </c>
      <c r="D1139" s="47">
        <f t="shared" si="85"/>
        <v>4.950446428144982E-3</v>
      </c>
      <c r="E1139" s="48">
        <f t="shared" si="86"/>
        <v>2.4506919837933411E-5</v>
      </c>
      <c r="F1139" s="48">
        <f t="shared" si="88"/>
        <v>5.567162617113663E-4</v>
      </c>
      <c r="G1139" s="48">
        <f t="shared" si="89"/>
        <v>2.8077427855998494E-4</v>
      </c>
      <c r="H1139" s="48">
        <f t="shared" si="87"/>
        <v>3.1263995367079258</v>
      </c>
    </row>
    <row r="1140" spans="2:8" x14ac:dyDescent="0.25">
      <c r="B1140" s="44">
        <v>44215</v>
      </c>
      <c r="C1140" s="46">
        <v>4.5970795024337903E-3</v>
      </c>
      <c r="D1140" s="47">
        <f t="shared" si="85"/>
        <v>4.2985353518439021E-3</v>
      </c>
      <c r="E1140" s="48">
        <f t="shared" si="86"/>
        <v>1.8477406171051778E-5</v>
      </c>
      <c r="F1140" s="48">
        <f t="shared" si="88"/>
        <v>2.4506919837933411E-5</v>
      </c>
      <c r="G1140" s="48">
        <f t="shared" si="89"/>
        <v>2.4086464733537717E-4</v>
      </c>
      <c r="H1140" s="48">
        <f t="shared" si="87"/>
        <v>3.2083427629166077</v>
      </c>
    </row>
    <row r="1141" spans="2:8" x14ac:dyDescent="0.25">
      <c r="B1141" s="44">
        <v>44214</v>
      </c>
      <c r="C1141" s="46">
        <v>-3.1001482679607001E-3</v>
      </c>
      <c r="D1141" s="47">
        <f t="shared" si="85"/>
        <v>-3.3986924185505883E-3</v>
      </c>
      <c r="E1141" s="48">
        <f t="shared" si="86"/>
        <v>1.1551110155913247E-5</v>
      </c>
      <c r="F1141" s="48">
        <f t="shared" si="88"/>
        <v>1.8477406171051778E-5</v>
      </c>
      <c r="G1141" s="48">
        <f t="shared" si="89"/>
        <v>2.1195375368028091E-4</v>
      </c>
      <c r="H1141" s="48">
        <f t="shared" si="87"/>
        <v>3.2833835633114452</v>
      </c>
    </row>
    <row r="1142" spans="2:8" x14ac:dyDescent="0.25">
      <c r="B1142" s="44">
        <v>44211</v>
      </c>
      <c r="C1142" s="46">
        <v>-1.8650793650793598E-2</v>
      </c>
      <c r="D1142" s="47">
        <f t="shared" si="85"/>
        <v>-1.8949337801383487E-2</v>
      </c>
      <c r="E1142" s="48">
        <f t="shared" si="86"/>
        <v>3.5907740311094118E-4</v>
      </c>
      <c r="F1142" s="48">
        <f t="shared" si="88"/>
        <v>1.1551110155913247E-5</v>
      </c>
      <c r="G1142" s="48">
        <f t="shared" si="89"/>
        <v>1.9067404300088369E-4</v>
      </c>
      <c r="H1142" s="48">
        <f t="shared" si="87"/>
        <v>2.4219339323898201</v>
      </c>
    </row>
    <row r="1143" spans="2:8" x14ac:dyDescent="0.25">
      <c r="B1143" s="44">
        <v>44210</v>
      </c>
      <c r="C1143" s="46">
        <v>9.7502337384798906E-3</v>
      </c>
      <c r="D1143" s="47">
        <f t="shared" si="85"/>
        <v>9.4516895878900015E-3</v>
      </c>
      <c r="E1143" s="48">
        <f t="shared" si="86"/>
        <v>8.9334436065828272E-5</v>
      </c>
      <c r="F1143" s="48">
        <f t="shared" si="88"/>
        <v>3.5907740311094118E-4</v>
      </c>
      <c r="G1143" s="48">
        <f t="shared" si="89"/>
        <v>2.2137623342938903E-4</v>
      </c>
      <c r="H1143" s="48">
        <f t="shared" si="87"/>
        <v>3.0871143002055215</v>
      </c>
    </row>
    <row r="1144" spans="2:8" x14ac:dyDescent="0.25">
      <c r="B1144" s="44">
        <v>44209</v>
      </c>
      <c r="C1144" s="46">
        <v>1.03913630229421E-2</v>
      </c>
      <c r="D1144" s="47">
        <f t="shared" si="85"/>
        <v>1.0092818872352211E-2</v>
      </c>
      <c r="E1144" s="48">
        <f t="shared" si="86"/>
        <v>1.0186499279010896E-4</v>
      </c>
      <c r="F1144" s="48">
        <f t="shared" si="88"/>
        <v>8.9334436065828272E-5</v>
      </c>
      <c r="G1144" s="48">
        <f t="shared" si="89"/>
        <v>2.0753998033688919E-4</v>
      </c>
      <c r="H1144" s="48">
        <f t="shared" si="87"/>
        <v>3.0757442179069137</v>
      </c>
    </row>
    <row r="1145" spans="2:8" x14ac:dyDescent="0.25">
      <c r="B1145" s="44">
        <v>44208</v>
      </c>
      <c r="C1145" s="46">
        <v>3.657049979683E-3</v>
      </c>
      <c r="D1145" s="47">
        <f t="shared" si="85"/>
        <v>3.3585058290931114E-3</v>
      </c>
      <c r="E1145" s="48">
        <f t="shared" si="86"/>
        <v>1.1279561404052406E-5</v>
      </c>
      <c r="F1145" s="48">
        <f t="shared" si="88"/>
        <v>1.0186499279010896E-4</v>
      </c>
      <c r="G1145" s="48">
        <f t="shared" si="89"/>
        <v>1.9943931549948769E-4</v>
      </c>
      <c r="H1145" s="48">
        <f t="shared" si="87"/>
        <v>3.3127835630349813</v>
      </c>
    </row>
    <row r="1146" spans="2:8" x14ac:dyDescent="0.25">
      <c r="B1146" s="44">
        <v>44207</v>
      </c>
      <c r="C1146" s="46">
        <v>-1.52060824329732E-2</v>
      </c>
      <c r="D1146" s="47">
        <f t="shared" si="85"/>
        <v>-1.5504626583563089E-2</v>
      </c>
      <c r="E1146" s="48">
        <f t="shared" si="86"/>
        <v>2.4039344549573122E-4</v>
      </c>
      <c r="F1146" s="48">
        <f t="shared" si="88"/>
        <v>1.1279561404052406E-5</v>
      </c>
      <c r="G1146" s="48">
        <f t="shared" si="89"/>
        <v>1.8182136326862572E-4</v>
      </c>
      <c r="H1146" s="48">
        <f t="shared" si="87"/>
        <v>2.7262339957752522</v>
      </c>
    </row>
    <row r="1147" spans="2:8" x14ac:dyDescent="0.25">
      <c r="B1147" s="44">
        <v>44204</v>
      </c>
      <c r="C1147" s="46">
        <v>6.6737853710620895E-4</v>
      </c>
      <c r="D1147" s="47">
        <f t="shared" si="85"/>
        <v>3.6883438651632054E-4</v>
      </c>
      <c r="E1147" s="48">
        <f t="shared" si="86"/>
        <v>1.3603880467687053E-7</v>
      </c>
      <c r="F1147" s="48">
        <f t="shared" si="88"/>
        <v>2.4039344549573122E-4</v>
      </c>
      <c r="G1147" s="48">
        <f t="shared" si="89"/>
        <v>1.9953390314658096E-4</v>
      </c>
      <c r="H1147" s="48">
        <f t="shared" si="87"/>
        <v>3.3404837730855932</v>
      </c>
    </row>
    <row r="1148" spans="2:8" x14ac:dyDescent="0.25">
      <c r="B1148" s="44">
        <v>44203</v>
      </c>
      <c r="C1148" s="46">
        <v>1.09296990959385E-2</v>
      </c>
      <c r="D1148" s="47">
        <f t="shared" si="85"/>
        <v>1.063115494534861E-2</v>
      </c>
      <c r="E1148" s="48">
        <f t="shared" si="86"/>
        <v>1.1302145547201022E-4</v>
      </c>
      <c r="F1148" s="48">
        <f t="shared" si="88"/>
        <v>1.3603880467687053E-7</v>
      </c>
      <c r="G1148" s="48">
        <f t="shared" si="89"/>
        <v>1.8042279219668118E-4</v>
      </c>
      <c r="H1148" s="48">
        <f t="shared" si="87"/>
        <v>3.0779524757393455</v>
      </c>
    </row>
    <row r="1149" spans="2:8" x14ac:dyDescent="0.25">
      <c r="B1149" s="44">
        <v>44202</v>
      </c>
      <c r="C1149" s="46">
        <v>4.3949852091844002E-2</v>
      </c>
      <c r="D1149" s="47">
        <f t="shared" si="85"/>
        <v>4.3651307941254117E-2</v>
      </c>
      <c r="E1149" s="48">
        <f t="shared" si="86"/>
        <v>1.9054366849821946E-3</v>
      </c>
      <c r="F1149" s="48">
        <f t="shared" si="88"/>
        <v>1.1302145547201022E-4</v>
      </c>
      <c r="G1149" s="48">
        <f t="shared" si="89"/>
        <v>1.8180097121907844E-4</v>
      </c>
      <c r="H1149" s="48">
        <f t="shared" si="87"/>
        <v>-1.8530864516800121</v>
      </c>
    </row>
    <row r="1150" spans="2:8" x14ac:dyDescent="0.25">
      <c r="B1150" s="44">
        <v>44201</v>
      </c>
      <c r="C1150" s="46">
        <v>2.6311984964579899E-2</v>
      </c>
      <c r="D1150" s="47">
        <f t="shared" si="85"/>
        <v>2.601344081399001E-2</v>
      </c>
      <c r="E1150" s="48">
        <f t="shared" si="86"/>
        <v>6.7669910298296125E-4</v>
      </c>
      <c r="F1150" s="48">
        <f t="shared" si="88"/>
        <v>1.9054366849821946E-3</v>
      </c>
      <c r="G1150" s="48">
        <f t="shared" si="89"/>
        <v>4.1844867013809007E-4</v>
      </c>
      <c r="H1150" s="48">
        <f t="shared" si="87"/>
        <v>2.1619588520046311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7F33-02FD-436C-93EC-47F852DB30C0}">
  <sheetPr codeName="Sheet3">
    <pageSetUpPr fitToPage="1"/>
  </sheetPr>
  <dimension ref="B1:Q41"/>
  <sheetViews>
    <sheetView showGridLines="0" tabSelected="1" zoomScale="78" workbookViewId="0">
      <selection activeCell="N27" sqref="N27"/>
    </sheetView>
  </sheetViews>
  <sheetFormatPr defaultRowHeight="15" x14ac:dyDescent="0.25"/>
  <cols>
    <col min="1" max="1" width="5.7109375" customWidth="1"/>
    <col min="2" max="2" width="13.7109375" customWidth="1"/>
    <col min="3" max="3" width="13.5703125" bestFit="1" customWidth="1"/>
    <col min="4" max="4" width="13" customWidth="1"/>
    <col min="5" max="5" width="11.28515625" bestFit="1" customWidth="1"/>
    <col min="6" max="6" width="14.85546875" customWidth="1"/>
    <col min="7" max="7" width="16" customWidth="1"/>
    <col min="8" max="8" width="26.28515625" customWidth="1"/>
    <col min="9" max="9" width="14" customWidth="1"/>
    <col min="10" max="10" width="12" bestFit="1" customWidth="1"/>
    <col min="11" max="11" width="16.5703125" customWidth="1"/>
    <col min="12" max="12" width="14.140625" customWidth="1"/>
    <col min="13" max="13" width="15.85546875" bestFit="1" customWidth="1"/>
    <col min="14" max="14" width="15" customWidth="1"/>
    <col min="16" max="16" width="19.140625" customWidth="1"/>
    <col min="17" max="17" width="15.140625" customWidth="1"/>
    <col min="19" max="19" width="12.7109375" bestFit="1" customWidth="1"/>
  </cols>
  <sheetData>
    <row r="1" spans="2:17" s="1" customFormat="1" ht="8.25" customHeight="1" x14ac:dyDescent="0.2"/>
    <row r="2" spans="2:17" s="1" customFormat="1" ht="12.75" x14ac:dyDescent="0.2">
      <c r="B2" s="1" t="s">
        <v>1</v>
      </c>
      <c r="C2" s="1" t="s">
        <v>2</v>
      </c>
      <c r="D2" s="1" t="s">
        <v>3</v>
      </c>
      <c r="H2" s="2" t="s">
        <v>74</v>
      </c>
    </row>
    <row r="3" spans="2:17" s="1" customFormat="1" ht="12.75" x14ac:dyDescent="0.2">
      <c r="B3" s="2" t="s">
        <v>4</v>
      </c>
      <c r="C3" s="3">
        <v>6053348260</v>
      </c>
    </row>
    <row r="4" spans="2:17" s="1" customFormat="1" ht="12.75" x14ac:dyDescent="0.2">
      <c r="B4" s="4" t="s">
        <v>5</v>
      </c>
      <c r="C4" s="5" t="s">
        <v>6</v>
      </c>
      <c r="D4" s="5" t="s">
        <v>7</v>
      </c>
      <c r="E4" s="5" t="s">
        <v>8</v>
      </c>
      <c r="F4" s="5" t="s">
        <v>9</v>
      </c>
      <c r="H4" s="41" t="s">
        <v>45</v>
      </c>
      <c r="I4" s="50">
        <v>4.869807340989274E-4</v>
      </c>
      <c r="K4" s="41" t="s">
        <v>58</v>
      </c>
      <c r="L4" s="52">
        <v>3154.061942582071</v>
      </c>
    </row>
    <row r="5" spans="2:17" s="1" customFormat="1" ht="12.75" x14ac:dyDescent="0.2">
      <c r="B5" s="6" t="s">
        <v>10</v>
      </c>
      <c r="C5" s="7">
        <v>149242615</v>
      </c>
      <c r="D5" s="8">
        <v>2.4654556220758399E-2</v>
      </c>
      <c r="E5" s="6">
        <v>47</v>
      </c>
      <c r="F5" s="8">
        <v>4.1373239436619698E-2</v>
      </c>
      <c r="H5" s="41" t="s">
        <v>46</v>
      </c>
      <c r="I5" s="50">
        <v>1.5550872041690245E-2</v>
      </c>
    </row>
    <row r="6" spans="2:17" s="1" customFormat="1" ht="12.75" x14ac:dyDescent="0.2">
      <c r="B6" s="6" t="s">
        <v>11</v>
      </c>
      <c r="C6" s="7">
        <v>770579168</v>
      </c>
      <c r="D6" s="8">
        <v>0.127298006805906</v>
      </c>
      <c r="E6" s="6">
        <v>200</v>
      </c>
      <c r="F6" s="8">
        <v>0.176056338028169</v>
      </c>
      <c r="H6" s="41" t="s">
        <v>47</v>
      </c>
      <c r="I6" s="41">
        <v>2.4182962125702333E-4</v>
      </c>
    </row>
    <row r="7" spans="2:17" s="1" customFormat="1" x14ac:dyDescent="0.2">
      <c r="B7" s="6" t="s">
        <v>12</v>
      </c>
      <c r="C7" s="7">
        <v>1364667380</v>
      </c>
      <c r="D7" s="8">
        <v>0.225440090572288</v>
      </c>
      <c r="E7" s="6">
        <v>293</v>
      </c>
      <c r="F7" s="8">
        <v>0.25792253521126801</v>
      </c>
      <c r="H7" s="42"/>
      <c r="I7" s="42"/>
    </row>
    <row r="8" spans="2:17" s="1" customFormat="1" ht="15.75" x14ac:dyDescent="0.2">
      <c r="B8" s="6" t="s">
        <v>13</v>
      </c>
      <c r="C8" s="7">
        <v>1200287515</v>
      </c>
      <c r="D8" s="8">
        <v>0.198284893491325</v>
      </c>
      <c r="E8" s="6">
        <v>220</v>
      </c>
      <c r="F8" s="8">
        <v>0.19366197183098599</v>
      </c>
      <c r="H8" s="41" t="s">
        <v>75</v>
      </c>
      <c r="I8" s="50">
        <v>2.9854415058988841E-4</v>
      </c>
      <c r="K8" s="41" t="s">
        <v>61</v>
      </c>
      <c r="L8" s="89">
        <v>46010</v>
      </c>
      <c r="M8" s="41" t="s">
        <v>62</v>
      </c>
      <c r="N8" s="90">
        <v>55.58</v>
      </c>
    </row>
    <row r="9" spans="2:17" s="1" customFormat="1" ht="15.75" x14ac:dyDescent="0.2">
      <c r="B9" s="6" t="s">
        <v>14</v>
      </c>
      <c r="C9" s="7">
        <v>818326446</v>
      </c>
      <c r="D9" s="8">
        <v>0.13518575354526199</v>
      </c>
      <c r="E9" s="6">
        <v>113</v>
      </c>
      <c r="F9" s="8">
        <v>9.9471830985915499E-2</v>
      </c>
      <c r="H9" s="41" t="s">
        <v>76</v>
      </c>
      <c r="I9" s="51">
        <v>3.9824448383566574E-5</v>
      </c>
      <c r="K9" s="41" t="s">
        <v>69</v>
      </c>
      <c r="L9" s="75">
        <f ca="1">_xlfn.DAYS(L8, TODAY())/365</f>
        <v>0.50684931506849318</v>
      </c>
      <c r="M9" s="41" t="s">
        <v>63</v>
      </c>
      <c r="N9" s="91">
        <v>2.5340000000000001E-2</v>
      </c>
    </row>
    <row r="10" spans="2:17" s="1" customFormat="1" ht="15.75" x14ac:dyDescent="0.2">
      <c r="B10" s="6" t="s">
        <v>15</v>
      </c>
      <c r="C10" s="7">
        <v>709705104</v>
      </c>
      <c r="D10" s="8">
        <v>0.117241743497507</v>
      </c>
      <c r="E10" s="6">
        <v>98</v>
      </c>
      <c r="F10" s="8">
        <v>8.6267605633802799E-2</v>
      </c>
      <c r="H10" s="41" t="s">
        <v>77</v>
      </c>
      <c r="I10" s="52">
        <v>0.13148555478926954</v>
      </c>
      <c r="K10" s="41" t="s">
        <v>71</v>
      </c>
      <c r="L10" s="91">
        <v>1.55844822299691E-2</v>
      </c>
      <c r="M10" s="41" t="s">
        <v>64</v>
      </c>
      <c r="N10" s="91">
        <v>6.0900000000000003E-2</v>
      </c>
    </row>
    <row r="11" spans="2:17" s="1" customFormat="1" ht="15.75" x14ac:dyDescent="0.25">
      <c r="B11" s="6" t="s">
        <v>16</v>
      </c>
      <c r="C11" s="7">
        <v>945742537</v>
      </c>
      <c r="D11" s="8">
        <v>0.15623461535319</v>
      </c>
      <c r="E11" s="6">
        <v>154</v>
      </c>
      <c r="F11" s="8">
        <v>0.13556338028168999</v>
      </c>
      <c r="H11" s="41" t="s">
        <v>78</v>
      </c>
      <c r="I11" s="52">
        <v>0.70454421257993449</v>
      </c>
      <c r="K11" s="41" t="s">
        <v>72</v>
      </c>
      <c r="L11" s="91">
        <f>L10*SQRT(252)</f>
        <v>0.24739598575322136</v>
      </c>
      <c r="M11"/>
      <c r="N11"/>
    </row>
    <row r="12" spans="2:17" s="1" customFormat="1" ht="12.75" x14ac:dyDescent="0.2">
      <c r="B12" s="6" t="s">
        <v>17</v>
      </c>
      <c r="C12" s="7">
        <v>94797495</v>
      </c>
      <c r="D12" s="8">
        <v>1.5660340513763901E-2</v>
      </c>
      <c r="E12" s="6">
        <v>11</v>
      </c>
      <c r="F12" s="8">
        <v>9.6830985915493002E-3</v>
      </c>
      <c r="H12" s="41" t="s">
        <v>79</v>
      </c>
      <c r="I12" s="52">
        <v>0.83602976736920409</v>
      </c>
      <c r="L12" s="92"/>
    </row>
    <row r="13" spans="2:17" s="1" customFormat="1" ht="12.75" x14ac:dyDescent="0.2">
      <c r="H13" s="41" t="s">
        <v>53</v>
      </c>
      <c r="I13" s="50">
        <v>1.5584482229969106E-2</v>
      </c>
    </row>
    <row r="14" spans="2:17" s="1" customFormat="1" ht="12.75" x14ac:dyDescent="0.2"/>
    <row r="15" spans="2:17" s="1" customFormat="1" ht="12.75" x14ac:dyDescent="0.2">
      <c r="B15" s="2" t="s">
        <v>18</v>
      </c>
    </row>
    <row r="16" spans="2:17" s="1" customFormat="1" ht="12.75" x14ac:dyDescent="0.2">
      <c r="B16" s="53" t="s">
        <v>5</v>
      </c>
      <c r="C16" s="54"/>
      <c r="D16" s="55"/>
      <c r="E16" s="53" t="s">
        <v>6</v>
      </c>
      <c r="F16" s="54"/>
      <c r="G16" s="54"/>
      <c r="H16" s="54"/>
      <c r="I16" s="55"/>
      <c r="J16" s="53" t="s">
        <v>19</v>
      </c>
      <c r="K16" s="55"/>
      <c r="L16" s="53" t="s">
        <v>20</v>
      </c>
      <c r="M16" s="54"/>
      <c r="N16" s="54"/>
      <c r="O16" s="53" t="s">
        <v>21</v>
      </c>
      <c r="P16" s="54"/>
      <c r="Q16" s="55"/>
    </row>
    <row r="17" spans="2:17" s="1" customFormat="1" ht="12.75" x14ac:dyDescent="0.2">
      <c r="B17" s="9" t="s">
        <v>22</v>
      </c>
      <c r="C17" s="10">
        <v>70.11</v>
      </c>
      <c r="D17" s="11">
        <v>45408</v>
      </c>
      <c r="E17" s="9" t="s">
        <v>23</v>
      </c>
      <c r="F17" s="12">
        <v>20748665</v>
      </c>
      <c r="G17" s="13">
        <v>45077</v>
      </c>
      <c r="H17" s="14" t="s">
        <v>24</v>
      </c>
      <c r="I17" s="15">
        <v>3185148384</v>
      </c>
      <c r="J17" s="9" t="s">
        <v>25</v>
      </c>
      <c r="K17" s="16">
        <v>618</v>
      </c>
      <c r="L17" s="9" t="s">
        <v>25</v>
      </c>
      <c r="M17" s="17">
        <v>8.17361894024803E-2</v>
      </c>
      <c r="N17" s="11">
        <v>44622</v>
      </c>
      <c r="O17" s="9" t="s">
        <v>23</v>
      </c>
      <c r="P17" s="10">
        <v>1100628363.0599999</v>
      </c>
      <c r="Q17" s="11">
        <v>45077</v>
      </c>
    </row>
    <row r="18" spans="2:17" s="1" customFormat="1" ht="12.75" x14ac:dyDescent="0.2">
      <c r="B18" s="18" t="s">
        <v>26</v>
      </c>
      <c r="C18" s="19">
        <v>33.909999999999997</v>
      </c>
      <c r="D18" s="20">
        <v>44237</v>
      </c>
      <c r="E18" s="18" t="s">
        <v>27</v>
      </c>
      <c r="F18" s="21">
        <v>381610</v>
      </c>
      <c r="G18" s="22">
        <v>45817</v>
      </c>
      <c r="H18" s="23" t="s">
        <v>28</v>
      </c>
      <c r="I18" s="24">
        <v>2852344237</v>
      </c>
      <c r="J18" s="18" t="s">
        <v>29</v>
      </c>
      <c r="K18" s="25">
        <v>514</v>
      </c>
      <c r="L18" s="18" t="s">
        <v>29</v>
      </c>
      <c r="M18" s="26">
        <v>-6.4180812511920704E-2</v>
      </c>
      <c r="N18" s="20">
        <v>44747</v>
      </c>
      <c r="O18" s="18" t="s">
        <v>27</v>
      </c>
      <c r="P18" s="19">
        <v>46931797.685000002</v>
      </c>
      <c r="Q18" s="20">
        <v>44554</v>
      </c>
    </row>
    <row r="19" spans="2:17" s="1" customFormat="1" ht="12.75" x14ac:dyDescent="0.2">
      <c r="B19" s="18" t="s">
        <v>30</v>
      </c>
      <c r="C19" s="19">
        <v>52.689370598591601</v>
      </c>
      <c r="D19" s="25"/>
      <c r="E19" s="27" t="s">
        <v>31</v>
      </c>
      <c r="F19" s="28">
        <v>5328651.6373239402</v>
      </c>
      <c r="G19" s="29"/>
      <c r="H19" s="29" t="s">
        <v>32</v>
      </c>
      <c r="I19" s="30">
        <v>6053348260</v>
      </c>
      <c r="J19" s="27" t="s">
        <v>33</v>
      </c>
      <c r="K19" s="31">
        <v>3</v>
      </c>
      <c r="L19" s="27" t="s">
        <v>34</v>
      </c>
      <c r="M19" s="32">
        <v>0.51452942026890303</v>
      </c>
      <c r="N19" s="33" t="s">
        <v>35</v>
      </c>
      <c r="O19" s="27" t="s">
        <v>31</v>
      </c>
      <c r="P19" s="34">
        <v>270957965.05731702</v>
      </c>
      <c r="Q19" s="31"/>
    </row>
    <row r="20" spans="2:17" s="1" customFormat="1" ht="12.75" x14ac:dyDescent="0.2">
      <c r="B20" s="27" t="s">
        <v>36</v>
      </c>
      <c r="C20" s="34">
        <v>52.01</v>
      </c>
      <c r="D20" s="31"/>
    </row>
    <row r="21" spans="2:17" ht="15.75" thickBot="1" x14ac:dyDescent="0.3">
      <c r="H21" s="56"/>
    </row>
    <row r="22" spans="2:17" ht="15.75" thickBot="1" x14ac:dyDescent="0.3">
      <c r="B22" s="67" t="s">
        <v>59</v>
      </c>
      <c r="C22" s="68"/>
      <c r="D22" s="68"/>
      <c r="E22" s="68"/>
      <c r="F22" s="69"/>
      <c r="G22" s="73" t="s">
        <v>60</v>
      </c>
      <c r="H22" s="93" t="s">
        <v>70</v>
      </c>
      <c r="I22" s="94"/>
      <c r="J22" s="94"/>
      <c r="K22" s="94"/>
      <c r="L22" s="95"/>
    </row>
    <row r="23" spans="2:17" ht="15.75" thickBot="1" x14ac:dyDescent="0.3">
      <c r="B23" s="70" t="s">
        <v>65</v>
      </c>
      <c r="C23" s="71" t="s">
        <v>66</v>
      </c>
      <c r="D23" s="71" t="s">
        <v>67</v>
      </c>
      <c r="E23" s="71" t="s">
        <v>68</v>
      </c>
      <c r="F23" s="72" t="s">
        <v>73</v>
      </c>
      <c r="G23" s="74"/>
      <c r="H23" s="96" t="s">
        <v>65</v>
      </c>
      <c r="I23" s="97" t="s">
        <v>66</v>
      </c>
      <c r="J23" s="97" t="s">
        <v>67</v>
      </c>
      <c r="K23" s="97" t="s">
        <v>68</v>
      </c>
      <c r="L23" s="98" t="s">
        <v>73</v>
      </c>
    </row>
    <row r="24" spans="2:17" ht="15.75" x14ac:dyDescent="0.25">
      <c r="B24" s="65">
        <f ca="1">(LN($N$8/G24)+($N$9-$N$9+0.5*$L$11^2)*$L$9)/($L$11*SQRT($L$9))</f>
        <v>0.92053415446426423</v>
      </c>
      <c r="C24" s="65">
        <f ca="1">NORMSDIST(B24)</f>
        <v>0.8213531533356595</v>
      </c>
      <c r="D24" s="65">
        <f ca="1">B24-$L$11*SQRT($L$9)</f>
        <v>0.74440466328624266</v>
      </c>
      <c r="E24" s="65">
        <f ca="1">NORMSDIST(D24)</f>
        <v>0.77168415068149376</v>
      </c>
      <c r="F24" s="76">
        <f ca="1">EXP(-$N$10*$L$9)*$N$8*NORMSDIST(B24)-G24*EXP(-$N$9*$L$9)*NORMSDIST(D24)</f>
        <v>7.6950796951055764</v>
      </c>
      <c r="G24" s="86">
        <v>48</v>
      </c>
      <c r="H24" s="66">
        <f ca="1">(LN($N$8/G24)+($N$9-$N$9+0.5*$L$11^2)*$L$9)/($L$11*SQRT($L$9))</f>
        <v>0.92053415446426423</v>
      </c>
      <c r="I24" s="66">
        <f ca="1">NORMSDIST(H24)</f>
        <v>0.8213531533356595</v>
      </c>
      <c r="J24" s="66">
        <f ca="1">H24-$L$11*SQRT($L$9)</f>
        <v>0.74440466328624266</v>
      </c>
      <c r="K24" s="66">
        <f ca="1">NORMSDIST(J24)</f>
        <v>0.77168415068149376</v>
      </c>
      <c r="L24" s="81">
        <f ca="1">G24*EXP(-$N$9*$L$9)*NORMSDIST(-J24)-EXP(-$N$10*$L$9)*$N$8*NORMSDIST(-H24)</f>
        <v>1.1919181279364075</v>
      </c>
    </row>
    <row r="25" spans="2:17" ht="15.75" x14ac:dyDescent="0.25">
      <c r="B25" s="57">
        <f ca="1">(LN($N$8/G25)+($N$9-$N$9+0.5*$L$11^2)*$L$9)/($L$11*SQRT($L$9))</f>
        <v>0.8034652464419566</v>
      </c>
      <c r="C25" s="57">
        <f t="shared" ref="C25:C41" ca="1" si="0">NORMSDIST(B25)</f>
        <v>0.78914706188041739</v>
      </c>
      <c r="D25" s="57">
        <f ca="1">B25-$L$11*SQRT($L$9)</f>
        <v>0.62733575526393504</v>
      </c>
      <c r="E25" s="57">
        <f t="shared" ref="E25:E41" ca="1" si="1">NORMSDIST(D25)</f>
        <v>0.73478041474786748</v>
      </c>
      <c r="F25" s="77">
        <f ca="1">EXP(-$N$10*$L$9)*$N$8*NORMSDIST(B25)-G25*EXP(-$N$9*$L$9)*NORMSDIST(D25)</f>
        <v>6.9828441148192226</v>
      </c>
      <c r="G25" s="87">
        <f>+G24+1</f>
        <v>49</v>
      </c>
      <c r="H25" s="61">
        <f ca="1">(LN($N$8/G25)+($N$9-$N$9+0.5*$L$11^2)*$L$9)/($L$11*SQRT($L$9))</f>
        <v>0.8034652464419566</v>
      </c>
      <c r="I25" s="61">
        <f t="shared" ref="I25:I41" ca="1" si="2">NORMSDIST(H25)</f>
        <v>0.78914706188041739</v>
      </c>
      <c r="J25" s="61">
        <f ca="1">H25-$L$11*SQRT($L$9)</f>
        <v>0.62733575526393504</v>
      </c>
      <c r="K25" s="61">
        <f t="shared" ref="K25:K41" ca="1" si="3">NORMSDIST(J25)</f>
        <v>0.73478041474786748</v>
      </c>
      <c r="L25" s="82">
        <f ca="1">G25*EXP(-$N$9*$L$9)*NORMSDIST(-J25)-EXP(-$N$10*$L$9)*$N$8*NORMSDIST(-H25)</f>
        <v>1.4669211125688921</v>
      </c>
    </row>
    <row r="26" spans="2:17" ht="15.75" x14ac:dyDescent="0.25">
      <c r="B26" s="57">
        <f ca="1">(LN($N$8/G26)+($N$9-$N$9+0.5*$L$11^2)*$L$9)/($L$11*SQRT($L$9))</f>
        <v>0.6887615294074263</v>
      </c>
      <c r="C26" s="57">
        <f t="shared" ca="1" si="0"/>
        <v>0.7545133256313038</v>
      </c>
      <c r="D26" s="57">
        <f ca="1">B26-$L$11*SQRT($L$9)</f>
        <v>0.51263203822940473</v>
      </c>
      <c r="E26" s="57">
        <f t="shared" ca="1" si="1"/>
        <v>0.69589563112554764</v>
      </c>
      <c r="F26" s="77">
        <f ca="1">EXP(-$N$10*$L$9)*$N$8*NORMSDIST(B26)-G26*EXP(-$N$9*$L$9)*NORMSDIST(D26)</f>
        <v>6.310435185681385</v>
      </c>
      <c r="G26" s="87">
        <f t="shared" ref="G26:G41" si="4">+G25+1</f>
        <v>50</v>
      </c>
      <c r="H26" s="61">
        <f ca="1">(LN($N$8/G26)+($N$9-$N$9+0.5*$L$11^2)*$L$9)/($L$11*SQRT($L$9))</f>
        <v>0.6887615294074263</v>
      </c>
      <c r="I26" s="61">
        <f t="shared" ca="1" si="2"/>
        <v>0.7545133256313038</v>
      </c>
      <c r="J26" s="61">
        <f ca="1">H26-$L$11*SQRT($L$9)</f>
        <v>0.51263203822940473</v>
      </c>
      <c r="K26" s="61">
        <f t="shared" ca="1" si="3"/>
        <v>0.69589563112554764</v>
      </c>
      <c r="L26" s="82">
        <f ca="1">G26*EXP(-$N$9*$L$9)*NORMSDIST(-J26)-EXP(-$N$10*$L$9)*$N$8*NORMSDIST(-H26)</f>
        <v>1.7817507483498751</v>
      </c>
    </row>
    <row r="27" spans="2:17" ht="15.75" x14ac:dyDescent="0.25">
      <c r="B27" s="57">
        <f ca="1">(LN($N$8/G27)+($N$9-$N$9+0.5*$L$11^2)*$L$9)/($L$11*SQRT($L$9))</f>
        <v>0.57632932305894913</v>
      </c>
      <c r="C27" s="57">
        <f t="shared" ca="1" si="0"/>
        <v>0.71780369680064737</v>
      </c>
      <c r="D27" s="57">
        <f ca="1">B27-$L$11*SQRT($L$9)</f>
        <v>0.40019983188092756</v>
      </c>
      <c r="E27" s="57">
        <f t="shared" ca="1" si="1"/>
        <v>0.65549533078352895</v>
      </c>
      <c r="F27" s="77">
        <f ca="1">EXP(-$N$10*$L$9)*$N$8*NORMSDIST(B27)-G27*EXP(-$N$9*$L$9)*NORMSDIST(D27)</f>
        <v>5.6792372535452458</v>
      </c>
      <c r="G27" s="87">
        <f t="shared" si="4"/>
        <v>51</v>
      </c>
      <c r="H27" s="61">
        <f ca="1">(LN($N$8/G27)+($N$9-$N$9+0.5*$L$11^2)*$L$9)/($L$11*SQRT($L$9))</f>
        <v>0.57632932305894913</v>
      </c>
      <c r="I27" s="61">
        <f t="shared" ca="1" si="2"/>
        <v>0.71780369680064737</v>
      </c>
      <c r="J27" s="61">
        <f ca="1">H27-$L$11*SQRT($L$9)</f>
        <v>0.40019983188092756</v>
      </c>
      <c r="K27" s="61">
        <f t="shared" ca="1" si="3"/>
        <v>0.65549533078352895</v>
      </c>
      <c r="L27" s="82">
        <f ca="1">G27*EXP(-$N$9*$L$9)*NORMSDIST(-J27)-EXP(-$N$10*$L$9)*$N$8*NORMSDIST(-H27)</f>
        <v>2.1377913811325797</v>
      </c>
    </row>
    <row r="28" spans="2:17" ht="15.75" x14ac:dyDescent="0.25">
      <c r="B28" s="57">
        <f ca="1">(LN($N$8/G28)+($N$9-$N$9+0.5*$L$11^2)*$L$9)/($L$11*SQRT($L$9))</f>
        <v>0.46608040490659386</v>
      </c>
      <c r="C28" s="57">
        <f t="shared" ca="1" si="0"/>
        <v>0.6794210256719454</v>
      </c>
      <c r="D28" s="57">
        <f ca="1">B28-$L$11*SQRT($L$9)</f>
        <v>0.28995091372857229</v>
      </c>
      <c r="E28" s="57">
        <f t="shared" ca="1" si="1"/>
        <v>0.61407310485120381</v>
      </c>
      <c r="F28" s="77">
        <f ca="1">EXP(-$N$10*$L$9)*$N$8*NORMSDIST(B28)-G28*EXP(-$N$9*$L$9)*NORMSDIST(D28)</f>
        <v>5.0901095023541529</v>
      </c>
      <c r="G28" s="87">
        <f t="shared" si="4"/>
        <v>52</v>
      </c>
      <c r="H28" s="61">
        <f ca="1">(LN($N$8/G28)+($N$9-$N$9+0.5*$L$11^2)*$L$9)/($L$11*SQRT($L$9))</f>
        <v>0.46608040490659386</v>
      </c>
      <c r="I28" s="61">
        <f t="shared" ca="1" si="2"/>
        <v>0.6794210256719454</v>
      </c>
      <c r="J28" s="61">
        <f ca="1">H28-$L$11*SQRT($L$9)</f>
        <v>0.28995091372857229</v>
      </c>
      <c r="K28" s="61">
        <f t="shared" ca="1" si="3"/>
        <v>0.61407310485120381</v>
      </c>
      <c r="L28" s="82">
        <f ca="1">G28*EXP(-$N$9*$L$9)*NORMSDIST(-J28)-EXP(-$N$10*$L$9)*$N$8*NORMSDIST(-H28)</f>
        <v>2.53590219486032</v>
      </c>
    </row>
    <row r="29" spans="2:17" ht="15.75" x14ac:dyDescent="0.25">
      <c r="B29" s="57">
        <f ca="1">(LN($N$8/G29)+($N$9-$N$9+0.5*$L$11^2)*$L$9)/($L$11*SQRT($L$9))</f>
        <v>0.35793159437354372</v>
      </c>
      <c r="C29" s="57">
        <f t="shared" ca="1" si="0"/>
        <v>0.63980274695190431</v>
      </c>
      <c r="D29" s="57">
        <f ca="1">B29-$L$11*SQRT($L$9)</f>
        <v>0.18180210319552217</v>
      </c>
      <c r="E29" s="57">
        <f t="shared" ca="1" si="1"/>
        <v>0.57213098304077159</v>
      </c>
      <c r="F29" s="77">
        <f ca="1">EXP(-$N$10*$L$9)*$N$8*NORMSDIST(B29)-G29*EXP(-$N$9*$L$9)*NORMSDIST(D29)</f>
        <v>4.5433841856123536</v>
      </c>
      <c r="G29" s="87">
        <f t="shared" si="4"/>
        <v>53</v>
      </c>
      <c r="H29" s="61">
        <f ca="1">(LN($N$8/G29)+($N$9-$N$9+0.5*$L$11^2)*$L$9)/($L$11*SQRT($L$9))</f>
        <v>0.35793159437354372</v>
      </c>
      <c r="I29" s="61">
        <f t="shared" ca="1" si="2"/>
        <v>0.63980274695190431</v>
      </c>
      <c r="J29" s="61">
        <f ca="1">H29-$L$11*SQRT($L$9)</f>
        <v>0.18180210319552217</v>
      </c>
      <c r="K29" s="61">
        <f t="shared" ca="1" si="3"/>
        <v>0.57213098304077159</v>
      </c>
      <c r="L29" s="82">
        <f ca="1">G29*EXP(-$N$9*$L$9)*NORMSDIST(-J29)-EXP(-$N$10*$L$9)*$N$8*NORMSDIST(-H29)</f>
        <v>2.9764154430373431</v>
      </c>
    </row>
    <row r="30" spans="2:17" ht="15.75" x14ac:dyDescent="0.25">
      <c r="B30" s="57">
        <f ca="1">(LN($N$8/G30)+($N$9-$N$9+0.5*$L$11^2)*$L$9)/($L$11*SQRT($L$9))</f>
        <v>0.25180437577356712</v>
      </c>
      <c r="C30" s="57">
        <f t="shared" ca="1" si="0"/>
        <v>0.5994038625475917</v>
      </c>
      <c r="D30" s="57">
        <f ca="1">B30-$L$11*SQRT($L$9)</f>
        <v>7.5674884595545583E-2</v>
      </c>
      <c r="E30" s="57">
        <f t="shared" ca="1" si="1"/>
        <v>0.53016112106371782</v>
      </c>
      <c r="F30" s="77">
        <f ca="1">EXP(-$N$10*$L$9)*$N$8*NORMSDIST(B30)-G30*EXP(-$N$9*$L$9)*NORMSDIST(D30)</f>
        <v>4.038884163336121</v>
      </c>
      <c r="G30" s="87">
        <f t="shared" si="4"/>
        <v>54</v>
      </c>
      <c r="H30" s="61">
        <f ca="1">(LN($N$8/G30)+($N$9-$N$9+0.5*$L$11^2)*$L$9)/($L$11*SQRT($L$9))</f>
        <v>0.25180437577356712</v>
      </c>
      <c r="I30" s="61">
        <f t="shared" ca="1" si="2"/>
        <v>0.5994038625475917</v>
      </c>
      <c r="J30" s="61">
        <f ca="1">H30-$L$11*SQRT($L$9)</f>
        <v>7.5674884595545583E-2</v>
      </c>
      <c r="K30" s="61">
        <f t="shared" ca="1" si="3"/>
        <v>0.53016112106371782</v>
      </c>
      <c r="L30" s="82">
        <f ca="1">G30*EXP(-$N$9*$L$9)*NORMSDIST(-J30)-EXP(-$N$10*$L$9)*$N$8*NORMSDIST(-H30)</f>
        <v>3.4591539856799365</v>
      </c>
    </row>
    <row r="31" spans="2:17" ht="15.75" x14ac:dyDescent="0.25">
      <c r="B31" s="57">
        <f ca="1">(LN($N$8/G31)+($N$9-$N$9+0.5*$L$11^2)*$L$9)/($L$11*SQRT($L$9))</f>
        <v>0.14762455588383347</v>
      </c>
      <c r="C31" s="57">
        <f t="shared" ca="1" si="0"/>
        <v>0.55868046268069238</v>
      </c>
      <c r="D31" s="57">
        <f ca="1">B31-$L$11*SQRT($L$9)</f>
        <v>-2.8504935294188072E-2</v>
      </c>
      <c r="E31" s="57">
        <f t="shared" ca="1" si="1"/>
        <v>0.48862971591724191</v>
      </c>
      <c r="F31" s="77">
        <f ca="1">EXP(-$N$10*$L$9)*$N$8*NORMSDIST(B31)-G31*EXP(-$N$9*$L$9)*NORMSDIST(D31)</f>
        <v>3.575956954501109</v>
      </c>
      <c r="G31" s="87">
        <f t="shared" si="4"/>
        <v>55</v>
      </c>
      <c r="H31" s="61">
        <f ca="1">(LN($N$8/G31)+($N$9-$N$9+0.5*$L$11^2)*$L$9)/($L$11*SQRT($L$9))</f>
        <v>0.14762455588383347</v>
      </c>
      <c r="I31" s="61">
        <f t="shared" ca="1" si="2"/>
        <v>0.55868046268069238</v>
      </c>
      <c r="J31" s="61">
        <f ca="1">H31-$L$11*SQRT($L$9)</f>
        <v>-2.8504935294188072E-2</v>
      </c>
      <c r="K31" s="61">
        <f t="shared" ca="1" si="3"/>
        <v>0.48862971591724191</v>
      </c>
      <c r="L31" s="82">
        <f ca="1">G31*EXP(-$N$9*$L$9)*NORMSDIST(-J31)-EXP(-$N$10*$L$9)*$N$8*NORMSDIST(-H31)</f>
        <v>3.9834653417637611</v>
      </c>
    </row>
    <row r="32" spans="2:17" ht="16.5" thickBot="1" x14ac:dyDescent="0.3">
      <c r="B32" s="58">
        <f ca="1">(LN($N$8/G32)+($N$9-$N$9+0.5*$L$11^2)*$L$9)/($L$11*SQRT($L$9))</f>
        <v>4.532195237227174E-2</v>
      </c>
      <c r="C32" s="58">
        <f t="shared" ca="1" si="0"/>
        <v>0.51807465502392491</v>
      </c>
      <c r="D32" s="58">
        <f ca="1">B32-$L$11*SQRT($L$9)</f>
        <v>-0.1308075388057498</v>
      </c>
      <c r="E32" s="58">
        <f t="shared" ca="1" si="1"/>
        <v>0.44796377956922206</v>
      </c>
      <c r="F32" s="78">
        <f ca="1">EXP(-$N$10*$L$9)*$N$8*NORMSDIST(B32)-G32*EXP(-$N$9*$L$9)*NORMSDIST(D32)</f>
        <v>3.1535219177727178</v>
      </c>
      <c r="G32" s="88">
        <f t="shared" si="4"/>
        <v>56</v>
      </c>
      <c r="H32" s="62">
        <f ca="1">(LN($N$8/G32)+($N$9-$N$9+0.5*$L$11^2)*$L$9)/($L$11*SQRT($L$9))</f>
        <v>4.532195237227174E-2</v>
      </c>
      <c r="I32" s="62">
        <f t="shared" ca="1" si="2"/>
        <v>0.51807465502392491</v>
      </c>
      <c r="J32" s="62">
        <f ca="1">H32-$L$11*SQRT($L$9)</f>
        <v>-0.1308075388057498</v>
      </c>
      <c r="K32" s="62">
        <f t="shared" ca="1" si="3"/>
        <v>0.44796377956922206</v>
      </c>
      <c r="L32" s="83">
        <f ca="1">G32*EXP(-$N$9*$L$9)*NORMSDIST(-J32)-EXP(-$N$10*$L$9)*$N$8*NORMSDIST(-H32)</f>
        <v>4.548268869954196</v>
      </c>
    </row>
    <row r="33" spans="2:12" ht="15.75" x14ac:dyDescent="0.25">
      <c r="B33" s="59">
        <f ca="1">(LN($N$8/G33)+($N$9-$N$9+0.5*$L$11^2)*$L$9)/($L$11*SQRT($L$9))</f>
        <v>-5.5169890197756463E-2</v>
      </c>
      <c r="C33" s="59">
        <f t="shared" ca="1" si="0"/>
        <v>0.4780015582650553</v>
      </c>
      <c r="D33" s="59">
        <f ca="1">B33-$L$11*SQRT($L$9)</f>
        <v>-0.23129938137577799</v>
      </c>
      <c r="E33" s="59">
        <f t="shared" ca="1" si="1"/>
        <v>0.40854111362347612</v>
      </c>
      <c r="F33" s="79">
        <f ca="1">EXP(-$N$10*$L$9)*$N$8*NORMSDIST(B33)-G33*EXP(-$N$9*$L$9)*NORMSDIST(D33)</f>
        <v>2.7701269031961218</v>
      </c>
      <c r="G33" s="86">
        <f t="shared" si="4"/>
        <v>57</v>
      </c>
      <c r="H33" s="63">
        <f ca="1">(LN($N$8/G33)+($N$9-$N$9+0.5*$L$11^2)*$L$9)/($L$11*SQRT($L$9))</f>
        <v>-5.5169890197756463E-2</v>
      </c>
      <c r="I33" s="63">
        <f t="shared" ca="1" si="2"/>
        <v>0.4780015582650553</v>
      </c>
      <c r="J33" s="63">
        <f ca="1">H33-$L$11*SQRT($L$9)</f>
        <v>-0.23129938137577799</v>
      </c>
      <c r="K33" s="63">
        <f t="shared" ca="1" si="3"/>
        <v>0.40854111362347612</v>
      </c>
      <c r="L33" s="84">
        <f ca="1">G33*EXP(-$N$9*$L$9)*NORMSDIST(-J33)-EXP(-$N$10*$L$9)*$N$8*NORMSDIST(-H33)</f>
        <v>5.1521124202964295</v>
      </c>
    </row>
    <row r="34" spans="2:12" ht="15.75" x14ac:dyDescent="0.25">
      <c r="B34" s="60">
        <f ca="1">(LN($N$8/G34)+($N$9-$N$9+0.5*$L$11^2)*$L$9)/($L$11*SQRT($L$9))</f>
        <v>-0.15391395966361635</v>
      </c>
      <c r="C34" s="60">
        <f t="shared" ca="1" si="0"/>
        <v>0.43883878852161479</v>
      </c>
      <c r="D34" s="60">
        <f ca="1">B34-$L$11*SQRT($L$9)</f>
        <v>-0.33004345084163789</v>
      </c>
      <c r="E34" s="60">
        <f t="shared" ca="1" si="1"/>
        <v>0.3706835654196754</v>
      </c>
      <c r="F34" s="80">
        <f ca="1">EXP(-$N$10*$L$9)*$N$8*NORMSDIST(B34)-G34*EXP(-$N$9*$L$9)*NORMSDIST(D34)</f>
        <v>2.4240107351079878</v>
      </c>
      <c r="G34" s="87">
        <f t="shared" si="4"/>
        <v>58</v>
      </c>
      <c r="H34" s="64">
        <f ca="1">(LN($N$8/G34)+($N$9-$N$9+0.5*$L$11^2)*$L$9)/($L$11*SQRT($L$9))</f>
        <v>-0.15391395966361635</v>
      </c>
      <c r="I34" s="64">
        <f t="shared" ca="1" si="2"/>
        <v>0.43883878852161479</v>
      </c>
      <c r="J34" s="64">
        <f ca="1">H34-$L$11*SQRT($L$9)</f>
        <v>-0.33004345084163789</v>
      </c>
      <c r="K34" s="64">
        <f t="shared" ca="1" si="3"/>
        <v>0.3706835654196754</v>
      </c>
      <c r="L34" s="85">
        <f ca="1">G34*EXP(-$N$9*$L$9)*NORMSDIST(-J34)-EXP(-$N$10*$L$9)*$N$8*NORMSDIST(-H34)</f>
        <v>5.7932348171271286</v>
      </c>
    </row>
    <row r="35" spans="2:12" ht="15.75" x14ac:dyDescent="0.25">
      <c r="B35" s="60">
        <f ca="1">(LN($N$8/G35)+($N$9-$N$9+0.5*$L$11^2)*$L$9)/($L$11*SQRT($L$9))</f>
        <v>-0.25097001339411873</v>
      </c>
      <c r="C35" s="60">
        <f t="shared" ca="1" si="0"/>
        <v>0.40091864659809134</v>
      </c>
      <c r="D35" s="60">
        <f ca="1">B35-$L$11*SQRT($L$9)</f>
        <v>-0.4270995045721403</v>
      </c>
      <c r="E35" s="60">
        <f t="shared" ca="1" si="1"/>
        <v>0.33465342689687205</v>
      </c>
      <c r="F35" s="80">
        <f ca="1">EXP(-$N$10*$L$9)*$N$8*NORMSDIST(B35)-G35*EXP(-$N$9*$L$9)*NORMSDIST(D35)</f>
        <v>2.1131681353443916</v>
      </c>
      <c r="G35" s="87">
        <f t="shared" si="4"/>
        <v>59</v>
      </c>
      <c r="H35" s="64">
        <f ca="1">(LN($N$8/G35)+($N$9-$N$9+0.5*$L$11^2)*$L$9)/($L$11*SQRT($L$9))</f>
        <v>-0.25097001339411873</v>
      </c>
      <c r="I35" s="64">
        <f t="shared" ca="1" si="2"/>
        <v>0.40091864659809134</v>
      </c>
      <c r="J35" s="64">
        <f ca="1">H35-$L$11*SQRT($L$9)</f>
        <v>-0.4270995045721403</v>
      </c>
      <c r="K35" s="64">
        <f t="shared" ca="1" si="3"/>
        <v>0.33465342689687205</v>
      </c>
      <c r="L35" s="85">
        <f ca="1">G35*EXP(-$N$9*$L$9)*NORMSDIST(-J35)-EXP(-$N$10*$L$9)*$N$8*NORMSDIST(-H35)</f>
        <v>6.4696307822823655</v>
      </c>
    </row>
    <row r="36" spans="2:12" ht="15.75" x14ac:dyDescent="0.25">
      <c r="B36" s="60">
        <f ca="1">(LN($N$8/G36)+($N$9-$N$9+0.5*$L$11^2)*$L$9)/($L$11*SQRT($L$9))</f>
        <v>-0.34639479549034125</v>
      </c>
      <c r="C36" s="60">
        <f t="shared" ca="1" si="0"/>
        <v>0.36452301794867759</v>
      </c>
      <c r="D36" s="60">
        <f ca="1">B36-$L$11*SQRT($L$9)</f>
        <v>-0.52252428666836281</v>
      </c>
      <c r="E36" s="60">
        <f t="shared" ca="1" si="1"/>
        <v>0.3006526705803847</v>
      </c>
      <c r="F36" s="80">
        <f ca="1">EXP(-$N$10*$L$9)*$N$8*NORMSDIST(B36)-G36*EXP(-$N$9*$L$9)*NORMSDIST(D36)</f>
        <v>1.8354141118423932</v>
      </c>
      <c r="G36" s="87">
        <f t="shared" si="4"/>
        <v>60</v>
      </c>
      <c r="H36" s="64">
        <f ca="1">(LN($N$8/G36)+($N$9-$N$9+0.5*$L$11^2)*$L$9)/($L$11*SQRT($L$9))</f>
        <v>-0.34639479549034125</v>
      </c>
      <c r="I36" s="64">
        <f t="shared" ca="1" si="2"/>
        <v>0.36452301794867759</v>
      </c>
      <c r="J36" s="64">
        <f ca="1">H36-$L$11*SQRT($L$9)</f>
        <v>-0.52252428666836281</v>
      </c>
      <c r="K36" s="64">
        <f t="shared" ca="1" si="3"/>
        <v>0.3006526705803847</v>
      </c>
      <c r="L36" s="85">
        <f ca="1">G36*EXP(-$N$9*$L$9)*NORMSDIST(-J36)-EXP(-$N$10*$L$9)*$N$8*NORMSDIST(-H36)</f>
        <v>7.1791153236992002</v>
      </c>
    </row>
    <row r="37" spans="2:12" ht="15.75" x14ac:dyDescent="0.25">
      <c r="B37" s="60">
        <f ca="1">(LN($N$8/G37)+($N$9-$N$9+0.5*$L$11^2)*$L$9)/($L$11*SQRT($L$9))</f>
        <v>-0.44024223603341167</v>
      </c>
      <c r="C37" s="60">
        <f t="shared" ca="1" si="0"/>
        <v>0.32988083621869035</v>
      </c>
      <c r="D37" s="60">
        <f ca="1">B37-$L$11*SQRT($L$9)</f>
        <v>-0.61637172721143318</v>
      </c>
      <c r="E37" s="60">
        <f t="shared" ca="1" si="1"/>
        <v>0.26882460444339706</v>
      </c>
      <c r="F37" s="80">
        <f ca="1">EXP(-$N$10*$L$9)*$N$8*NORMSDIST(B37)-G37*EXP(-$N$9*$L$9)*NORMSDIST(D37)</f>
        <v>1.5884453572558002</v>
      </c>
      <c r="G37" s="87">
        <f t="shared" si="4"/>
        <v>61</v>
      </c>
      <c r="H37" s="64">
        <f ca="1">(LN($N$8/G37)+($N$9-$N$9+0.5*$L$11^2)*$L$9)/($L$11*SQRT($L$9))</f>
        <v>-0.44024223603341167</v>
      </c>
      <c r="I37" s="64">
        <f t="shared" ca="1" si="2"/>
        <v>0.32988083621869035</v>
      </c>
      <c r="J37" s="64">
        <f ca="1">H37-$L$11*SQRT($L$9)</f>
        <v>-0.61637172721143318</v>
      </c>
      <c r="K37" s="64">
        <f t="shared" ca="1" si="3"/>
        <v>0.26882460444339706</v>
      </c>
      <c r="L37" s="85">
        <f ca="1">G37*EXP(-$N$9*$L$9)*NORMSDIST(-J37)-EXP(-$N$10*$L$9)*$N$8*NORMSDIST(-H37)</f>
        <v>7.9193851340314367</v>
      </c>
    </row>
    <row r="38" spans="2:12" ht="15.75" x14ac:dyDescent="0.25">
      <c r="B38" s="60">
        <f ca="1">(LN($N$8/G38)+($N$9-$N$9+0.5*$L$11^2)*$L$9)/($L$11*SQRT($L$9))</f>
        <v>-0.53256363413104857</v>
      </c>
      <c r="C38" s="60">
        <f t="shared" ca="1" si="0"/>
        <v>0.29716784066123925</v>
      </c>
      <c r="D38" s="60">
        <f ca="1">B38-$L$11*SQRT($L$9)</f>
        <v>-0.70869312530907014</v>
      </c>
      <c r="E38" s="60">
        <f t="shared" ca="1" si="1"/>
        <v>0.2392574659649398</v>
      </c>
      <c r="F38" s="80">
        <f ca="1">EXP(-$N$10*$L$9)*$N$8*NORMSDIST(B38)-G38*EXP(-$N$9*$L$9)*NORMSDIST(D38)</f>
        <v>1.3698967675881644</v>
      </c>
      <c r="G38" s="87">
        <f t="shared" si="4"/>
        <v>62</v>
      </c>
      <c r="H38" s="64">
        <f ca="1">(LN($N$8/G38)+($N$9-$N$9+0.5*$L$11^2)*$L$9)/($L$11*SQRT($L$9))</f>
        <v>-0.53256363413104857</v>
      </c>
      <c r="I38" s="64">
        <f t="shared" ca="1" si="2"/>
        <v>0.29716784066123925</v>
      </c>
      <c r="J38" s="64">
        <f ca="1">H38-$L$11*SQRT($L$9)</f>
        <v>-0.70869312530907014</v>
      </c>
      <c r="K38" s="64">
        <f t="shared" ca="1" si="3"/>
        <v>0.2392574659649398</v>
      </c>
      <c r="L38" s="85">
        <f ca="1">G38*EXP(-$N$9*$L$9)*NORMSDIST(-J38)-EXP(-$N$10*$L$9)*$N$8*NORMSDIST(-H38)</f>
        <v>8.6880751092826358</v>
      </c>
    </row>
    <row r="39" spans="2:12" ht="15.75" x14ac:dyDescent="0.25">
      <c r="B39" s="60">
        <f ca="1">(LN($N$8/G39)+($N$9-$N$9+0.5*$L$11^2)*$L$9)/($L$11*SQRT($L$9))</f>
        <v>-0.62340782631842495</v>
      </c>
      <c r="C39" s="60">
        <f t="shared" ca="1" si="0"/>
        <v>0.26650827813824579</v>
      </c>
      <c r="D39" s="60">
        <f ca="1">B39-$L$11*SQRT($L$9)</f>
        <v>-0.79953731749644652</v>
      </c>
      <c r="E39" s="60">
        <f t="shared" ca="1" si="1"/>
        <v>0.21198945860086313</v>
      </c>
      <c r="F39" s="80">
        <f ca="1">EXP(-$N$10*$L$9)*$N$8*NORMSDIST(B39)-G39*EXP(-$N$9*$L$9)*NORMSDIST(D39)</f>
        <v>1.1773917541509409</v>
      </c>
      <c r="G39" s="87">
        <f t="shared" si="4"/>
        <v>63</v>
      </c>
      <c r="H39" s="64">
        <f ca="1">(LN($N$8/G39)+($N$9-$N$9+0.5*$L$11^2)*$L$9)/($L$11*SQRT($L$9))</f>
        <v>-0.62340782631842495</v>
      </c>
      <c r="I39" s="64">
        <f t="shared" ca="1" si="2"/>
        <v>0.26650827813824579</v>
      </c>
      <c r="J39" s="64">
        <f ca="1">H39-$L$11*SQRT($L$9)</f>
        <v>-0.79953731749644652</v>
      </c>
      <c r="K39" s="64">
        <f t="shared" ca="1" si="3"/>
        <v>0.21198945860086313</v>
      </c>
      <c r="L39" s="85">
        <f ca="1">G39*EXP(-$N$9*$L$9)*NORMSDIST(-J39)-EXP(-$N$10*$L$9)*$N$8*NORMSDIST(-H39)</f>
        <v>9.4828086607642348</v>
      </c>
    </row>
    <row r="40" spans="2:12" ht="15.75" x14ac:dyDescent="0.25">
      <c r="B40" s="60">
        <f ca="1">(LN($N$8/G40)+($N$9-$N$9+0.5*$L$11^2)*$L$9)/($L$11*SQRT($L$9))</f>
        <v>-0.71282134169741229</v>
      </c>
      <c r="C40" s="60">
        <f t="shared" ca="1" si="0"/>
        <v>0.23797815881867598</v>
      </c>
      <c r="D40" s="60">
        <f ca="1">B40-$L$11*SQRT($L$9)</f>
        <v>-0.88895083287543386</v>
      </c>
      <c r="E40" s="60">
        <f t="shared" ca="1" si="1"/>
        <v>0.18701475219954711</v>
      </c>
      <c r="F40" s="80">
        <f ca="1">EXP(-$N$10*$L$9)*$N$8*NORMSDIST(B40)-G40*EXP(-$N$9*$L$9)*NORMSDIST(D40)</f>
        <v>1.0085855468472804</v>
      </c>
      <c r="G40" s="87">
        <f t="shared" si="4"/>
        <v>64</v>
      </c>
      <c r="H40" s="64">
        <f ca="1">(LN($N$8/G40)+($N$9-$N$9+0.5*$L$11^2)*$L$9)/($L$11*SQRT($L$9))</f>
        <v>-0.71282134169741229</v>
      </c>
      <c r="I40" s="64">
        <f t="shared" ca="1" si="2"/>
        <v>0.23797815881867598</v>
      </c>
      <c r="J40" s="64">
        <f ca="1">H40-$L$11*SQRT($L$9)</f>
        <v>-0.88895083287543386</v>
      </c>
      <c r="K40" s="64">
        <f t="shared" ca="1" si="3"/>
        <v>0.18701475219954711</v>
      </c>
      <c r="L40" s="85">
        <f ca="1">G40*EXP(-$N$9*$L$9)*NORMSDIST(-J40)-EXP(-$N$10*$L$9)*$N$8*NORMSDIST(-H40)</f>
        <v>10.301241018379415</v>
      </c>
    </row>
    <row r="41" spans="2:12" ht="15.75" x14ac:dyDescent="0.25">
      <c r="B41" s="60">
        <f ca="1">(LN($N$8/G41)+($N$9-$N$9+0.5*$L$11^2)*$L$9)/($L$11*SQRT($L$9))</f>
        <v>-0.80084854504801106</v>
      </c>
      <c r="C41" s="60">
        <f t="shared" ca="1" si="0"/>
        <v>0.2116096656959508</v>
      </c>
      <c r="D41" s="60">
        <f ca="1">B41-$L$11*SQRT($L$9)</f>
        <v>-0.97697803622603263</v>
      </c>
      <c r="E41" s="60">
        <f t="shared" ca="1" si="1"/>
        <v>0.16429001304613319</v>
      </c>
      <c r="F41" s="80">
        <f ca="1">EXP(-$N$10*$L$9)*$N$8*NORMSDIST(B41)-G41*EXP(-$N$9*$L$9)*NORMSDIST(D41)</f>
        <v>0.86120114789694213</v>
      </c>
      <c r="G41" s="87">
        <f t="shared" si="4"/>
        <v>65</v>
      </c>
      <c r="H41" s="64">
        <f ca="1">(LN($N$8/G41)+($N$9-$N$9+0.5*$L$11^2)*$L$9)/($L$11*SQRT($L$9))</f>
        <v>-0.80084854504801106</v>
      </c>
      <c r="I41" s="64">
        <f t="shared" ca="1" si="2"/>
        <v>0.2116096656959508</v>
      </c>
      <c r="J41" s="64">
        <f ca="1">H41-$L$11*SQRT($L$9)</f>
        <v>-0.97697803622603263</v>
      </c>
      <c r="K41" s="64">
        <f t="shared" ca="1" si="3"/>
        <v>0.16429001304613319</v>
      </c>
      <c r="L41" s="85">
        <f ca="1">G41*EXP(-$N$9*$L$9)*NORMSDIST(-J41)-EXP(-$N$10*$L$9)*$N$8*NORMSDIST(-H41)</f>
        <v>11.14109518434789</v>
      </c>
    </row>
  </sheetData>
  <mergeCells count="8">
    <mergeCell ref="B22:F22"/>
    <mergeCell ref="H22:L22"/>
    <mergeCell ref="G22:G23"/>
    <mergeCell ref="B16:D16"/>
    <mergeCell ref="E16:I16"/>
    <mergeCell ref="J16:K16"/>
    <mergeCell ref="L16:N16"/>
    <mergeCell ref="O16:Q16"/>
  </mergeCells>
  <conditionalFormatting sqref="G24:G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30</vt:i4>
      </vt:variant>
    </vt:vector>
  </HeadingPairs>
  <TitlesOfParts>
    <vt:vector size="33" baseType="lpstr">
      <vt:lpstr>DATA</vt:lpstr>
      <vt:lpstr>STAT</vt:lpstr>
      <vt:lpstr>BSM</vt:lpstr>
      <vt:lpstr>chartTableData</vt:lpstr>
      <vt:lpstr>chartTableHeader</vt:lpstr>
      <vt:lpstr>chartTableName</vt:lpstr>
      <vt:lpstr>chartTableTotal</vt:lpstr>
      <vt:lpstr>CLS</vt:lpstr>
      <vt:lpstr>DAT</vt:lpstr>
      <vt:lpstr>filterValues</vt:lpstr>
      <vt:lpstr>FLOW</vt:lpstr>
      <vt:lpstr>HIG</vt:lpstr>
      <vt:lpstr>LOW</vt:lpstr>
      <vt:lpstr>NET</vt:lpstr>
      <vt:lpstr>OPN</vt:lpstr>
      <vt:lpstr>PCC</vt:lpstr>
      <vt:lpstr>phTableData</vt:lpstr>
      <vt:lpstr>phTableHeader</vt:lpstr>
      <vt:lpstr>phTableName</vt:lpstr>
      <vt:lpstr>sheetHeader</vt:lpstr>
      <vt:lpstr>statPriceChangeTableData</vt:lpstr>
      <vt:lpstr>statPriceChangeTableHeader</vt:lpstr>
      <vt:lpstr>statPriceTableData</vt:lpstr>
      <vt:lpstr>statPriceTableHeader</vt:lpstr>
      <vt:lpstr>statTableName</vt:lpstr>
      <vt:lpstr>statTurnoverTableData</vt:lpstr>
      <vt:lpstr>statTurnoverTableHeader</vt:lpstr>
      <vt:lpstr>statUpDownTableData</vt:lpstr>
      <vt:lpstr>statUpDownTableHeader</vt:lpstr>
      <vt:lpstr>statVolumeTableData</vt:lpstr>
      <vt:lpstr>statVolumeTableHeader</vt:lpstr>
      <vt:lpstr>TRNOVR_UNS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</dc:creator>
  <cp:lastModifiedBy>LEMOINE Damien</cp:lastModifiedBy>
  <cp:lastPrinted>2025-06-17T16:36:39Z</cp:lastPrinted>
  <dcterms:created xsi:type="dcterms:W3CDTF">2025-06-09T09:17:21Z</dcterms:created>
  <dcterms:modified xsi:type="dcterms:W3CDTF">2025-06-17T16:39:18Z</dcterms:modified>
</cp:coreProperties>
</file>