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6" activeTab="6"/>
  </bookViews>
  <sheets>
    <sheet name="INFO" sheetId="10" r:id="rId1"/>
    <sheet name="West Enfield" sheetId="3" r:id="rId2"/>
    <sheet name="Medway" sheetId="4" r:id="rId3"/>
    <sheet name="East Millinocket" sheetId="6" r:id="rId4"/>
    <sheet name="Dolby" sheetId="8" r:id="rId5"/>
    <sheet name="North Twin" sheetId="7" r:id="rId6"/>
    <sheet name="MillinocketQuakish" sheetId="5"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<sst xmlns="http://schemas.openxmlformats.org/spreadsheetml/2006/main" count="439" uniqueCount="164">
  <si>
    <t>Variable</t>
  </si>
  <si>
    <t>Units</t>
  </si>
  <si>
    <t>Equation</t>
  </si>
  <si>
    <t>Description</t>
  </si>
  <si>
    <t>Decision Criteria</t>
  </si>
  <si>
    <t>Specific Reference Source1</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</si>
  <si>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</si>
  <si>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</si>
  <si>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</si>
  <si>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</si>
  <si>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</si>
  <si>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</si>
  <si>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</si>
  <si>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</si>
  <si>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</si>
  <si>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</si>
  <si>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</si>
  <si>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</si>
  <si>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</si>
  <si>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</si>
  <si>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</si>
  <si>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</si>
  <si>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</si>
  <si>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</si>
  <si>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</si>
  <si>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</si>
  <si>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</si>
  <si>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Number of Properties Impacted</t>
  </si>
  <si>
    <t>Annual Electricity Generation (GWh/yr)*</t>
  </si>
  <si>
    <t>p.4, eq. 9, 10</t>
  </si>
  <si>
    <t>CO2 Emissions Reduction (kilotonne/yr)</t>
  </si>
  <si>
    <t xml:space="preserve">Reservoir storage </t>
  </si>
  <si>
    <t>Indigenous Lifeways</t>
  </si>
  <si>
    <t>p.2, eq. 2- 4</t>
  </si>
  <si>
    <t>Annuitized Cost Keep and Maintain</t>
  </si>
  <si>
    <t>2018 USD/year</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</si>
  <si>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</si>
  <si>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</si>
  <si>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</si>
  <si>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</si>
  <si>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</si>
  <si>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</si>
  <si>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</si>
  <si>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Annuitized Cost for Improve Hydro</t>
  </si>
  <si>
    <t>p.25, P.26(respectively)</t>
  </si>
  <si>
    <t>Annuitized Cost for Improve Fish</t>
  </si>
  <si>
    <t>https://www1.eere.energy.gov/water/pdfs/doewater-00662.pdf</t>
  </si>
  <si>
    <t>Annuitized Cost for Improve FishAND Hydro</t>
  </si>
  <si>
    <t>Annuitized Cost for removal</t>
  </si>
  <si>
    <t>https://www.nrel.gov/docs/legosti/old/5173.pdf, https://hydropower.ornl.gov/docs/publications/ORNL_Hydropower%20Baseline%20Cost%20Development%202015-01-28_OConnor.pdf</t>
  </si>
  <si>
    <t>unitless</t>
  </si>
  <si>
    <t>p.5, eq. 12</t>
  </si>
  <si>
    <t>Properties Impacted</t>
  </si>
  <si>
    <t>no. properties</t>
  </si>
  <si>
    <t>p.4, eq. 8</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</si>
  <si>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</si>
  <si>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</si>
  <si>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</si>
  <si>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</si>
  <si>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</si>
  <si>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</si>
  <si>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</si>
  <si>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</si>
  <si>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</si>
  <si>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</si>
  <si>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</si>
  <si>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</si>
  <si>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</si>
  <si>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</si>
  <si>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</si>
  <si>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</si>
  <si>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</si>
  <si>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</si>
  <si>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</si>
  <si>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</si>
  <si>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</si>
  <si>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</si>
  <si>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</si>
  <si>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</si>
  <si>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</si>
  <si>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</si>
  <si>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</si>
  <si>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</si>
  <si>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</si>
  <si>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</si>
  <si>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</si>
  <si>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</si>
  <si>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</si>
  <si>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</si>
  <si>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</si>
  <si>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</si>
  <si>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</si>
  <si>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</si>
  <si>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</si>
  <si>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</si>
  <si>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</si>
  <si>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</si>
  <si>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</si>
  <si>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</si>
  <si>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</si>
  <si>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</si>
  <si>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</si>
  <si>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</si>
  <si>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</si>
  <si>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</si>
  <si>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</si>
  <si>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</si>
  <si>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</si>
  <si>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</si>
  <si>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</si>
  <si>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</si>
  <si>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</si>
  <si>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</si>
  <si>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</si>
  <si>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</si>
  <si>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</si>
  <si>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</si>
  <si>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</si>
  <si>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</si>
  <si>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</si>
  <si>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</si>
  <si>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</si>
  <si>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</si>
  <si>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</si>
  <si>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</si>
  <si>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</si>
  <si>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</si>
  <si>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</si>
  <si>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</si>
  <si>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0 -16</t>
  </si>
  <si>
    <t>0 - 15</t>
  </si>
  <si>
    <t>12-26</t>
  </si>
  <si>
    <t>0-16</t>
  </si>
  <si>
    <t>2 - 17</t>
  </si>
  <si>
    <t>0 - 16</t>
  </si>
  <si>
    <t>A proxy for safety based on the State hazard rating, which indicates the potential for downstream property damage, injury, and death in the case of dam breach (Roy et al., 2018).</t>
  </si>
  <si>
    <t>Averaged pre-survey input from all Penobscot Nation participants to be used for all decision alternatives because having a free-flowing Penobscot River is crucial to Penobscot Nation cultural traditions and lifeways.</t>
  </si>
  <si>
    <t>Calculated as the average of municipal and Penobscot Nation participant pre-survey input values.</t>
  </si>
  <si>
    <t>Calculated as the non-weighted average of participant pre-survey input values.</t>
  </si>
  <si>
    <r>
      <rPr>
        <b/>
        <sz val="11"/>
        <rFont val="Calibri"/>
        <family val="2"/>
      </rPr>
      <t xml:space="preserve">Assumptions: </t>
    </r>
    <r>
      <rPr>
        <sz val="11"/>
        <rFont val="Calibri"/>
        <family val="2"/>
      </rPr>
      <t>20% of available surface area exists along the river banks where depth is too shallow for boating; limit river recreation season to when New England rivers are largely ice free (April to November); all reservoir dams only provide 20% of their storage capacity to recreational releases; use discharge thresholds of 300 &amp; 2000 cfs, respectively, for canoe/kayak and whitewater rafts in New England, &amp; combine recreational value of both</t>
    </r>
    <r>
      <rPr>
        <b/>
        <sz val="11"/>
        <rFont val="Calibri"/>
        <family val="2"/>
      </rPr>
      <t xml:space="preserve"> </t>
    </r>
  </si>
  <si>
    <r>
      <rPr>
        <b/>
        <sz val="11"/>
        <rFont val="Calibri"/>
        <family val="2"/>
      </rPr>
      <t xml:space="preserve">Assumptions: </t>
    </r>
    <r>
      <rPr>
        <sz val="11"/>
        <rFont val="Calibri"/>
        <family val="2"/>
      </rPr>
      <t xml:space="preserve">20% of available surface area exists along the river banks &amp; is unsuitable for habitat due to river height fluctuations; alewife are the only species considered here that can spawn in lakes; 
calculating h requires lake depth data to estimate the cumulative littoral zone available to alewife following our method to calculate reservoir storage volume;  river and stream reaches that experience seasonal drying or that are located within tidal zones are excluded from analysis to reflect species’ intolerance of these conditions for spawning and rearing </t>
    </r>
  </si>
  <si>
    <t xml:space="preserve">Estimated as possible upstream sea-run fish (Atlantic salmon, Alewife, Blueback herring, American eel) habitat area calculated using functional habitat units (Roy et al., 2018). Where h = accessible functional habitat above dam i for species k  (100s of m2); r = an index for an unobstructed river reach above dam i; g = the set of river reaches immediately above dam i up to the next set of dams or river terminus;  ar = seasonal mean wetted area (m2) within reach r; t_rk = mean annual temperature quality factor in reach r for species k; v_rk = mean annual velocity quality factor in reach r for species k; omega_rk= a binary value identifying if the river reach r is accessible to species k.
</t>
  </si>
  <si>
    <t xml:space="preserve">Estimated downstream area of river that may increase or decrease with a dam decision alternative, represents functional area for whitewater recreation extended from Roy et al. (2018). Where R_R = whitewater recreation, equal to the maximum connected river section between dams (km2); r = functional river recreation area (m2); sigma = the mean fraction of time when recreational reaches above dam naturally meet minimum discharge requirements for boating; n_di = set of all dams upstream and including dam i, with index u for each dam; gamma_u𝒖= fractional capacity of upstream reservoir dams to provide recreational flows that increase the number of times when discharge requirements are met; g = the set of river reaches immediately above dam i up to the next set of dams or river terminus; a_r = surface area at reach r accessible to boat; v_r = velocity suitability factor for reach r
</t>
  </si>
  <si>
    <t xml:space="preserve">USGS (2016), NHDPlusV2. Available online: http://waterdata. usgs.gov/nwis/ (accessed on 1 August 2016) 
</t>
  </si>
  <si>
    <t xml:space="preserve"> Source</t>
  </si>
  <si>
    <t>Other Sources</t>
  </si>
  <si>
    <t xml:space="preserve">(1) McKerrow, A. 2004. Atlantic states marine fisheries commission; (2) Abbott, A. 2006. Maine Atlantic salmon habitat atlas; (3) Houston, B., S. Lary, K. Chadbourne, and B. Charry. 2007. 
Geographic distribution of diadromous fish in Maine; (4) Martin, E. H., and C. D. Apse. 2011. Northeast aquatic connectivity: an assessment of dams on northeastern rivers; (5) Abbot, A. 2016. Alewife ponds; (6) Olivero, A. P., and M. G. Anderson. 2008. Northeast Aquatic Habitat Classification. Boston, MA; (7) USGS. 2017. National Hydrography Dataset (NHD) plus, version 2; (8) Martin, E. H., and C. D. Apse. 2011. Northeast aquatic connectivity: an assessment of dams on northeastern rivers; (9) Noonan, M. J., J. W. A. Grant, and C. D. Jackson. 2012. A quantitative assessment of fish passage efficiency. Fish and Fisheries 13(4):450–464. 
</t>
  </si>
  <si>
    <t>0 = "low hazard", 1 = "medium hazard", 2= "high hazard"</t>
  </si>
  <si>
    <t xml:space="preserve">State dam hazard level reported by Maine Office of GIS indicates the potential for downstream property damage, injury, and death in the case of dam breach; high hazard dams pose risk to life downstream if they fail or are inappropriately managed (USACE, 2014); removal of medium to high hazard dams also removes the potential for loss of life due to mismanagement or dam breach 
</t>
  </si>
  <si>
    <t xml:space="preserve">(1) Maine office of GIS: impoundments and dams. Available Online: http://www.maine.gov/megis/catalog/ (accessed 1 September 2016) 
(2) US Army Corps of Engineers (2014) Safety of dams - Policy and procedures doi:ER–1110–2–1156. 
</t>
  </si>
  <si>
    <t xml:space="preserve">Estimated storage potential of the reservoir based on its volume, calculated from max depth to the hydraulic height of the damand the base of the dam (Roy et al., 2018); using the cone volume method described in Hollister and Milstead (2010), where S = water storage capacity for a reservoir dam; V_t = reservoir volume (m3) from maximum depth to hydraulic height of dam (water height); V_b = reservoir volume (m3) from maximum depth to base of dam; A = reservoir surface area (m2); d = maximum depth of reservoir (m)
ddam = hydraulic height of dam (m); if data is unavailable, then total height from base to top of dam is used
</t>
  </si>
  <si>
    <r>
      <rPr>
        <sz val="11"/>
        <color rgb="FF000000"/>
        <rFont val="Calibri"/>
        <family val="2"/>
        <scheme val="minor"/>
      </rPr>
      <t xml:space="preserve">Hollister J, Milstead WB (2010) Using GIS to estimate lake volume from limited data. </t>
    </r>
    <r>
      <rPr>
        <i/>
        <sz val="11"/>
        <color rgb="FF000000"/>
        <rFont val="Calibri"/>
        <family val="2"/>
        <scheme val="minor"/>
      </rPr>
      <t xml:space="preserve">Lake Reserv Manag </t>
    </r>
    <r>
      <rPr>
        <sz val="11"/>
        <color rgb="FF000000"/>
        <rFont val="Calibri"/>
        <family val="2"/>
        <scheme val="minor"/>
      </rPr>
      <t>26(3):194–199.</t>
    </r>
    <r>
      <rPr>
        <sz val="28"/>
        <color rgb="FF000000"/>
        <rFont val="Calibri"/>
        <family val="2"/>
        <scheme val="minor"/>
      </rPr>
      <t xml:space="preserve"> </t>
    </r>
  </si>
  <si>
    <t>Estimated number of properties impacted by the decision alternative, based on potential changes in viewshed or property value (Roy et al., 2018); limited to properties within 200 meters of the dam and/or reservoir.</t>
  </si>
  <si>
    <t xml:space="preserve">Maine Emergency Services Communication Bureau: Augusta, ME, USA. Available online: http://www.maine.gov/megis/catalog/ (accessed on 1 September 2016). 
</t>
  </si>
  <si>
    <r>
      <rPr>
        <b/>
        <sz val="11"/>
        <rFont val="Calibri"/>
        <family val="2"/>
      </rPr>
      <t xml:space="preserve">Assumptions: </t>
    </r>
    <r>
      <rPr>
        <sz val="11"/>
        <rFont val="Calibri"/>
        <family val="2"/>
      </rPr>
      <t xml:space="preserve">Properties that could potentially experience a significant change in viewshed, shoreline conditions, property value, or community identity by dam removal; not an indicator of quantity of property value change; influence of dam removals on property values is not clear (see Roy et al. 2018)
</t>
    </r>
  </si>
  <si>
    <r>
      <rPr>
        <b/>
        <sz val="11"/>
        <rFont val="Calibri"/>
        <family val="2"/>
      </rPr>
      <t xml:space="preserve">Assumptions: </t>
    </r>
    <r>
      <rPr>
        <sz val="11"/>
        <rFont val="Calibri"/>
        <family val="2"/>
      </rPr>
      <t xml:space="preserve">Keep &amp; Maintain, Improve Fish: reported values for average annual electricity generation from FERC licenses; Improve Hydro and Improve Hydro &amp; Fish: equations presented below with data from Maine Hydropower Study and FERC licenses 
</t>
    </r>
  </si>
  <si>
    <t xml:space="preserve">Average annual electricity generation - gigawatthours of electricity generated annually at a particular dam site. Data comes directly from FERC license; EHn = annual electricity generation from additional hydropower that could be installed at existing dam (GWh/yr); P = additional rated hydropower capacity that could be installed at existing dam (GW) (Kleinschmidt, 2015) h = number of hours in a year
CF = annual capacity factor: percentage of time over the course of a year that a power generator meets its full rated capacity; calculated from power capacity and annual generation data found in FERC licenses
</t>
  </si>
  <si>
    <t xml:space="preserve">Kleinschmidt Associates, “Maine Hydropower Study,” 2015.
</t>
  </si>
  <si>
    <r>
      <rPr>
        <b/>
        <sz val="11"/>
        <rFont val="Calibri"/>
        <family val="2"/>
      </rPr>
      <t xml:space="preserve">Assumptions: </t>
    </r>
    <r>
      <rPr>
        <sz val="11"/>
        <rFont val="Calibri"/>
        <family val="2"/>
      </rPr>
      <t xml:space="preserve">Point-source CO2 emissions data by fuel type for power generators in Maine (EIA, 2017) for petroleum, municipal solid waste (MSW), and coal – no life cycle data available for petroleum; coal life cycle estimate was less than point-source report
Biomass (other than MSW) and other renewables carbon neutral; life cycle CO2eq emissions for natural gas(Klein &amp;Whalley, 2015) and hydropower – separated  by diversion and reservoir; including methane releases from reservoirs; annual electricity generation from hydropower from electricity generation decision criterion
</t>
    </r>
  </si>
  <si>
    <t xml:space="preserve">(1) C. Song, K. Gardner, S.J.W. Klein, S. Pereira Souza, &amp; W. Mo, 2018,  Cradle-to-grave greenhouse gas emissions from dams in the United States of America. Renewable and Sustainable Energy Reviews, vol. 90, pp. 945-956. 
(2) U.S. Energy Information Administration (EIA), 2017, “EIA-923 Monthly Generation and Fuel Consumption Time Series File”, EIA923_Schedules_2_3_4_5_M_12_2017_Final_Revision.xlsx, Page 1 Generation and Fuel Data, https://www.eia.gov/electricity/data/eia923/.
(3) U.S. EIA, “Electricity Emissions by Plant and Region: Emissions by plant for CO2, SO2, and NOx, Final Annual Data for 2017”, Nov. 2018, https://www.eia.gov/electricity/data/emissions/.
(4) S.J.W. Klein, S. Whalley, 2015, Comparing the sustainability of U.S. electricity options through multi-criteria decision analysis (MCDA), Energy Policy, 79, 127-149. 
</t>
  </si>
  <si>
    <t xml:space="preserve">Annual CO2 emissions reduction - based on avoiding the Maine electricity generation mix, life cycle for coal and gas, point-source for other fossil fuels, subtracting life cycle for hydro diversion from Figure 6 in Song et al. (2018). Where  Ema = annual greenhouse gas (GHG) emissions avoided (kilotonnes CO2eq/yr)
EH = annual electricity generation from hydropower (GWh/yr); EmME = annual GHG emissions produced by Maine electricity generation mix (kilotonnes CO2eq/GWh); partial life cycle EmH = annual life cycle GHG emissions produced by hydropower (kilotonnes CO2eq/GWh); F = the set of fuels generating CO2 emissions when burned in Maine electricity generation mix (petroleum, natural gas, coal, municipal solid waste); pf = percentage of Maine electricity generation mix fuel f comprises; Emf = annual GHG emissions produced by fuel f  (kilotonnes CO2eq/GWh)
</t>
  </si>
  <si>
    <r>
      <rPr>
        <b/>
        <sz val="11"/>
        <rFont val="Calibri"/>
        <family val="2"/>
      </rPr>
      <t xml:space="preserve">Assumptions: </t>
    </r>
    <r>
      <rPr>
        <sz val="11"/>
        <rFont val="Calibri"/>
        <family val="2"/>
      </rPr>
      <t>20-yr investment lifetime; 6.2% discount rate (O'Connor et al., 2015); all costs inflation-adjusted to $2018 using https://www.calculator.net/inflation-calculator.html?cstartingamount1=1&amp;cinyear1=2014&amp;coutyear1=2018&amp;calctype=1&amp;x=124&amp;y=22; capital cost for Keep/Maintain = 0; Remove Dam from Blachly &amp; Uchida (2017); improve Hydro from Kleinschmidt (2015); Improve Fish Passage from Hall et al.’s (2003) equation for Fish &amp; Wildlife Mitigation Costs (p.14), not including Fish Passage Mitigation costs because although there are endangered Atlantic salmon in the Penobscot River, the dams in this set are not required to pass them; O&amp;M cost for Millinocket Lake (only non-powered dam in set) $1,000/yr (Colorado Parks &amp; Wildlife)</t>
    </r>
  </si>
  <si>
    <t>(1) W. Short, D.J. Packey, T. Holt. “A Manual for the Economic Evaluation of Energy Efficiency and Renewable Energy Technologies”, National Renewable Energy Laboratory (NREL), NREL/TP-462-5173, 1995. 
(2) P. W. O’Connor, S. T. DeNeale, D. R. Chalise, E. Centurion, and A. Maloof, “Hydropower Baseline Cost Modeling, Version 2,” Oak Ridge National Laboratory (ORNL), ORNL/TM-2015/471, Sep. 2015. 
(3) https://www.calculator.net/inflation-calculator.html
(4) Kleinschmidt Associates, “Maine Hydropower Study,” 2015.
(5) D. Hall, R.T. Hunt, K.S. Reeves, G.R. Carroll, “Estimation of economic parameters of US hydropower resources,” EERE Publication and Product Library, INEEL/EXT-03-00662, 2003. 
(6) B. Blachly, E. Uchida, "Estimating the Marginal Cost of Dam Removal" (2017). Environmental and Natural Resource Economics Working Papers. Paper 2.
(7) Colorado Parks &amp; Wildlife Dam Maintenance Fact Sheet, 2015, https://cpw.state.co.us/Documents/Commission/2015/May/ITEM17-ColoradoParksandWildlife-fact-sheet-final.pdf</t>
  </si>
  <si>
    <t xml:space="preserve">Annuitized cost -cost of removing the dam, annually over a period of 20 years (equation comes from NREL, 1995 report), assumes a 6.2% discount rate (O'Connor et al. 2015); where Ca = annuitized project cost ($2018/yr); CC = capital cost of project ($2018); r = discount rate; t = investment lifetime; COM = operation &amp; maintenance cost ($2018/yr); COM,C = COM for decision alternatives that include capital cost; COM,NC = COM for decision alternatives that do not include capital cost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</si>
</sst>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28"/>
      <color rgb="FF000000"/>
      <name val="Calibri"/>
      <family val="2"/>
      <scheme val="minor"/>
    </font>
    <font>
      <sz val="11"/>
      <color rgb="FF000000"/>
      <name val="Calibri"/>
      <family val="2"/>
      <scheme val="minor"/>
    </font>
    <font>
      <i/>
      <sz val="11"/>
      <color rgb="FF000000"/>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applyFill="1" applyAlignment="1">
      <alignment horizontal="right" vertical="top"/>
    </xf>
    <xf numFmtId="165" fontId="0" fillId="0" borderId="0" xfId="0" applyNumberFormat="1" applyFill="1" applyAlignment="1">
      <alignment vertical="top"/>
    </xf>
    <xf numFmtId="165" fontId="0" fillId="0" borderId="0" xfId="0" applyNumberFormat="1" applyAlignment="1">
      <alignment vertical="top"/>
    </xf>
    <xf numFmtId="165" fontId="6" fillId="0" borderId="0" xfId="0" applyNumberFormat="1" applyFont="1" applyBorder="1" applyAlignment="1">
      <alignment horizontal="right" vertical="top" wrapText="1"/>
    </xf>
    <xf numFmtId="165" fontId="0" fillId="0" borderId="0" xfId="0" applyNumberFormat="1"/>
    <xf numFmtId="165" fontId="0" fillId="0" borderId="0" xfId="0" applyNumberFormat="1" applyFill="1"/>
    <xf numFmtId="0" fontId="15" fillId="0" borderId="0" xfId="0" applyFont="1" applyAlignment="1">
      <alignment horizontal="left" vertical="top" wrapText="1" readingOrder="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904875</xdr:rowOff>
    </xdr:from>
    <xdr:to>
      <xdr:col>3</xdr:col>
      <xdr:colOff>2047875</xdr:colOff>
      <xdr:row>1</xdr:row>
      <xdr:rowOff>1073511</xdr:rowOff>
    </xdr:to>
    <mc:AlternateContent xmlns:mc="http://schemas.openxmlformats.org/markup-compatibility/2006" xmlns:a14="http://schemas.microsoft.com/office/drawing/2010/main">
      <mc:Choice Requires="a14">
        <xdr:sp macro="" textlink="">
          <xdr:nvSpPr>
            <xdr:cNvPr id="2" name="TextBox 2">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36552B8B-0242-BA4E-A847-0F1138D04345}"/>
                </a:ext>
              </a:extLst>
            </xdr:cNvPr>
            <xdr:cNvSpPr txBox="1"/>
          </xdr:nvSpPr>
          <xdr:spPr>
            <a:xfrm>
              <a:off x="2247900" y="2047875"/>
              <a:ext cx="1905000" cy="168636"/>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00" b="1">
                  <a:solidFill>
                    <a:srgbClr val="0070C0"/>
                  </a:solidFill>
                </a:rPr>
                <a:t>h</a:t>
              </a:r>
              <a14:m>
                <m:oMath xmlns:m="http://schemas.openxmlformats.org/officeDocument/2006/math">
                  <m:r>
                    <a:rPr lang="en-US" sz="1000" b="1" i="1">
                      <a:solidFill>
                        <a:srgbClr val="0070C0"/>
                      </a:solidFill>
                      <a:latin typeface="Cambria Math" panose="02040503050406030204" pitchFamily="18" charset="0"/>
                    </a:rPr>
                    <m:t>= </m:t>
                  </m:r>
                  <m:nary>
                    <m:naryPr>
                      <m:chr m:val="∑"/>
                      <m:supHide m:val="on"/>
                      <m:ctrlPr>
                        <a:rPr lang="en-US" sz="1000" b="1" i="1">
                          <a:solidFill>
                            <a:srgbClr val="0070C0"/>
                          </a:solidFill>
                          <a:latin typeface="Cambria Math" panose="02040503050406030204" pitchFamily="18" charset="0"/>
                        </a:rPr>
                      </m:ctrlPr>
                    </m:naryPr>
                    <m:sub>
                      <m:r>
                        <m:rPr>
                          <m:brk m:alnAt="7"/>
                        </m:rP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𝒈</m:t>
                      </m:r>
                    </m:sub>
                    <m:sup/>
                    <m:e>
                      <m:r>
                        <a:rPr lang="en-US" sz="1000" b="1" i="1">
                          <a:solidFill>
                            <a:srgbClr val="0070C0"/>
                          </a:solidFill>
                          <a:latin typeface="Cambria Math" panose="02040503050406030204" pitchFamily="18" charset="0"/>
                        </a:rPr>
                        <m:t>[</m:t>
                      </m:r>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𝒂</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𝒕</m:t>
                          </m:r>
                        </m:e>
                        <m:sub>
                          <m:r>
                            <a:rPr lang="en-US" sz="1000" b="1" i="1">
                              <a:solidFill>
                                <a:srgbClr val="0070C0"/>
                              </a:solidFill>
                              <a:latin typeface="Cambria Math" panose="02040503050406030204" pitchFamily="18" charset="0"/>
                            </a:rPr>
                            <m:t>𝒓𝒌</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𝒗</m:t>
                          </m:r>
                        </m:e>
                        <m:sub>
                          <m:r>
                            <a:rPr lang="en-US" sz="1000" b="1" i="1">
                              <a:solidFill>
                                <a:srgbClr val="0070C0"/>
                              </a:solidFill>
                              <a:latin typeface="Cambria Math" panose="02040503050406030204" pitchFamily="18" charset="0"/>
                            </a:rPr>
                            <m:t>𝒓𝒌</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ea typeface="Cambria Math" panose="02040503050406030204" pitchFamily="18" charset="0"/>
                            </a:rPr>
                            <m:t>𝝑</m:t>
                          </m:r>
                        </m:e>
                        <m:sub>
                          <m:r>
                            <a:rPr lang="en-US" sz="1000" b="1" i="1">
                              <a:solidFill>
                                <a:srgbClr val="0070C0"/>
                              </a:solidFill>
                              <a:latin typeface="Cambria Math" panose="02040503050406030204" pitchFamily="18" charset="0"/>
                            </a:rPr>
                            <m:t>𝒓𝒌</m:t>
                          </m:r>
                        </m:sub>
                      </m:sSub>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𝟎</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𝟖</m:t>
                      </m:r>
                      <m:r>
                        <a:rPr lang="en-US" sz="1000" b="1" i="1">
                          <a:solidFill>
                            <a:srgbClr val="0070C0"/>
                          </a:solidFill>
                          <a:latin typeface="Cambria Math" panose="02040503050406030204" pitchFamily="18" charset="0"/>
                          <a:ea typeface="Cambria Math" panose="02040503050406030204" pitchFamily="18" charset="0"/>
                        </a:rPr>
                        <m:t>]</m:t>
                      </m:r>
                    </m:e>
                  </m:nary>
                </m:oMath>
              </a14:m>
              <a:endParaRPr lang="en-US" sz="1000" b="1">
                <a:solidFill>
                  <a:srgbClr val="0070C0"/>
                </a:solidFill>
              </a:endParaRPr>
            </a:p>
          </xdr:txBody>
        </xdr:sp>
      </mc:Choice>
      <mc:Fallback xmlns="">
        <xdr:sp macro="" textlink="">
          <xdr:nvSpPr>
            <xdr:cNvPr id="2" name="TextBox 2">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36552B8B-0242-BA4E-A847-0F1138D04345}"/>
                </a:ext>
              </a:extLst>
            </xdr:cNvPr>
            <xdr:cNvSpPr txBox="1"/>
          </xdr:nvSpPr>
          <xdr:spPr>
            <a:xfrm>
              <a:off x="2247900" y="2047875"/>
              <a:ext cx="1905000" cy="168636"/>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a:solidFill>
                    <a:srgbClr val="0070C0"/>
                  </a:solidFill>
                </a:rPr>
                <a:t>h</a:t>
              </a:r>
              <a:r>
                <a:rPr lang="en-US" sz="1000" b="1" i="0">
                  <a:solidFill>
                    <a:srgbClr val="0070C0"/>
                  </a:solidFill>
                  <a:latin typeface="Cambria Math" panose="02040503050406030204" pitchFamily="18" charset="0"/>
                </a:rPr>
                <a:t>= ∑</a:t>
              </a:r>
              <a:r>
                <a:rPr lang="en-US" sz="1000" b="1" i="0">
                  <a:solidFill>
                    <a:srgbClr val="0070C0"/>
                  </a:solidFill>
                  <a:latin typeface="Cambria Math" panose="02040503050406030204" pitchFamily="18" charset="0"/>
                  <a:ea typeface="Cambria Math" panose="02040503050406030204" pitchFamily="18" charset="0"/>
                </a:rPr>
                <a:t>_(</a:t>
              </a:r>
              <a:r>
                <a:rPr lang="en-US" sz="1000" b="1" i="0">
                  <a:solidFill>
                    <a:srgbClr val="0070C0"/>
                  </a:solidFill>
                  <a:latin typeface="Cambria Math" panose="02040503050406030204" pitchFamily="18" charset="0"/>
                </a:rPr>
                <a:t>𝒓</a:t>
              </a:r>
              <a:r>
                <a:rPr lang="en-US" sz="1000" b="1" i="0">
                  <a:solidFill>
                    <a:srgbClr val="0070C0"/>
                  </a:solidFill>
                  <a:latin typeface="Cambria Math" panose="02040503050406030204" pitchFamily="18" charset="0"/>
                  <a:ea typeface="Cambria Math" panose="02040503050406030204" pitchFamily="18" charset="0"/>
                </a:rPr>
                <a:t>∈𝒈)▒〖</a:t>
              </a:r>
              <a:r>
                <a:rPr lang="en-US" sz="1000" b="1" i="0">
                  <a:solidFill>
                    <a:srgbClr val="0070C0"/>
                  </a:solidFill>
                  <a:latin typeface="Cambria Math" panose="02040503050406030204" pitchFamily="18" charset="0"/>
                </a:rPr>
                <a:t>[𝒂_𝒓 𝒕_𝒓𝒌 𝒗_𝒓𝒌 </a:t>
              </a:r>
              <a:r>
                <a:rPr lang="en-US" sz="1000" b="1" i="0">
                  <a:solidFill>
                    <a:srgbClr val="0070C0"/>
                  </a:solidFill>
                  <a:latin typeface="Cambria Math" panose="02040503050406030204" pitchFamily="18" charset="0"/>
                  <a:ea typeface="Cambria Math" panose="02040503050406030204" pitchFamily="18" charset="0"/>
                </a:rPr>
                <a:t>𝝑_</a:t>
              </a:r>
              <a:r>
                <a:rPr lang="en-US" sz="1000" b="1" i="0">
                  <a:solidFill>
                    <a:srgbClr val="0070C0"/>
                  </a:solidFill>
                  <a:latin typeface="Cambria Math" panose="02040503050406030204" pitchFamily="18" charset="0"/>
                </a:rPr>
                <a:t>𝒓𝒌  </a:t>
              </a:r>
              <a:r>
                <a:rPr lang="en-US" sz="1000" b="1" i="0">
                  <a:solidFill>
                    <a:srgbClr val="0070C0"/>
                  </a:solidFill>
                  <a:latin typeface="Cambria Math" panose="02040503050406030204" pitchFamily="18" charset="0"/>
                  <a:ea typeface="Cambria Math" panose="02040503050406030204" pitchFamily="18" charset="0"/>
                </a:rPr>
                <a:t>× 𝟎.𝟖]〗</a:t>
              </a:r>
              <a:endParaRPr lang="en-US" sz="1000" b="1">
                <a:solidFill>
                  <a:srgbClr val="0070C0"/>
                </a:solidFill>
              </a:endParaRPr>
            </a:p>
          </xdr:txBody>
        </xdr:sp>
      </mc:Fallback>
    </mc:AlternateContent>
    <xdr:clientData/>
  </xdr:twoCellAnchor>
  <xdr:twoCellAnchor>
    <xdr:from>
      <xdr:col>3</xdr:col>
      <xdr:colOff>123825</xdr:colOff>
      <xdr:row>2</xdr:row>
      <xdr:rowOff>95250</xdr:rowOff>
    </xdr:from>
    <xdr:to>
      <xdr:col>3</xdr:col>
      <xdr:colOff>2152651</xdr:colOff>
      <xdr:row>2</xdr:row>
      <xdr:rowOff>494398</xdr:rowOff>
    </xdr:to>
    <mc:AlternateContent xmlns:mc="http://schemas.openxmlformats.org/markup-compatibility/2006" xmlns:a14="http://schemas.microsoft.com/office/drawing/2010/main">
      <mc:Choice Requires="a14">
        <xdr:sp macro="" textlink="">
          <xdr:nvSpPr>
            <xdr:cNvPr id="3" name="TextBox 26">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77AA61D2-F194-7740-BF5C-CA2AB53A4E7E}"/>
                </a:ext>
              </a:extLst>
            </xdr:cNvPr>
            <xdr:cNvSpPr txBox="1"/>
          </xdr:nvSpPr>
          <xdr:spPr>
            <a:xfrm>
              <a:off x="2228850" y="4095750"/>
              <a:ext cx="2028826" cy="3991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𝑹</m:t>
                        </m:r>
                      </m:e>
                      <m:sub>
                        <m:r>
                          <a:rPr lang="en-US" sz="1000" b="1" i="1">
                            <a:solidFill>
                              <a:srgbClr val="0070C0"/>
                            </a:solidFill>
                            <a:latin typeface="Cambria Math" panose="02040503050406030204" pitchFamily="18" charset="0"/>
                          </a:rPr>
                          <m:t>𝑹</m:t>
                        </m:r>
                      </m:sub>
                    </m:sSub>
                    <m:r>
                      <a:rPr lang="en-US" sz="1000" b="1" i="1">
                        <a:solidFill>
                          <a:srgbClr val="0070C0"/>
                        </a:solidFill>
                        <a:latin typeface="Cambria Math" panose="02040503050406030204" pitchFamily="18" charset="0"/>
                      </a:rPr>
                      <m:t>=</m:t>
                    </m:r>
                    <m:r>
                      <a:rPr lang="en-US" sz="1000" b="1" i="1">
                        <a:solidFill>
                          <a:srgbClr val="0070C0"/>
                        </a:solidFill>
                        <a:latin typeface="Cambria Math" panose="02040503050406030204" pitchFamily="18" charset="0"/>
                      </a:rPr>
                      <m:t>𝒎𝒂𝒙</m:t>
                    </m:r>
                    <m:d>
                      <m:dPr>
                        <m:begChr m:val="["/>
                        <m:endChr m:val="]"/>
                        <m:ctrlPr>
                          <a:rPr lang="en-US" sz="1000" b="1" i="1">
                            <a:solidFill>
                              <a:srgbClr val="0070C0"/>
                            </a:solidFill>
                            <a:latin typeface="Cambria Math" panose="02040503050406030204" pitchFamily="18" charset="0"/>
                            <a:ea typeface="Cambria Math" panose="02040503050406030204" pitchFamily="18" charset="0"/>
                          </a:rPr>
                        </m:ctrlPr>
                      </m:dPr>
                      <m:e>
                        <m:r>
                          <a:rPr lang="en-US" sz="1000" b="1" i="1">
                            <a:solidFill>
                              <a:srgbClr val="0070C0"/>
                            </a:solidFill>
                            <a:latin typeface="Cambria Math" panose="02040503050406030204" pitchFamily="18" charset="0"/>
                            <a:ea typeface="Cambria Math" panose="02040503050406030204" pitchFamily="18" charset="0"/>
                          </a:rPr>
                          <m:t>𝒓</m:t>
                        </m:r>
                        <m:d>
                          <m:dPr>
                            <m:ctrlPr>
                              <a:rPr lang="en-US" sz="1000" b="1" i="1">
                                <a:solidFill>
                                  <a:srgbClr val="0070C0"/>
                                </a:solidFill>
                                <a:latin typeface="Cambria Math" panose="02040503050406030204" pitchFamily="18" charset="0"/>
                                <a:ea typeface="Cambria Math" panose="02040503050406030204" pitchFamily="18" charset="0"/>
                              </a:rPr>
                            </m:ctrlPr>
                          </m:dPr>
                          <m:e>
                            <m:r>
                              <a:rPr lang="en-US" sz="1000" b="1" i="1">
                                <a:solidFill>
                                  <a:srgbClr val="0070C0"/>
                                </a:solidFill>
                                <a:latin typeface="Cambria Math" panose="02040503050406030204" pitchFamily="18" charset="0"/>
                                <a:ea typeface="Cambria Math" panose="02040503050406030204" pitchFamily="18" charset="0"/>
                              </a:rPr>
                              <m:t>𝝈</m:t>
                            </m:r>
                            <m:r>
                              <a:rPr lang="en-US" sz="1000" b="1" i="1">
                                <a:solidFill>
                                  <a:srgbClr val="0070C0"/>
                                </a:solidFill>
                                <a:latin typeface="Cambria Math" panose="02040503050406030204" pitchFamily="18" charset="0"/>
                                <a:ea typeface="Cambria Math" panose="02040503050406030204" pitchFamily="18" charset="0"/>
                              </a:rPr>
                              <m:t> + </m:t>
                            </m:r>
                            <m:nary>
                              <m:naryPr>
                                <m:chr m:val="∑"/>
                                <m:supHide m:val="on"/>
                                <m:ctrlPr>
                                  <a:rPr lang="en-US" sz="1000" b="1" i="1">
                                    <a:solidFill>
                                      <a:srgbClr val="0070C0"/>
                                    </a:solidFill>
                                    <a:latin typeface="Cambria Math" panose="02040503050406030204" pitchFamily="18" charset="0"/>
                                    <a:ea typeface="Cambria Math" panose="02040503050406030204" pitchFamily="18" charset="0"/>
                                  </a:rPr>
                                </m:ctrlPr>
                              </m:naryPr>
                              <m:sub>
                                <m:r>
                                  <m:rPr>
                                    <m:brk m:alnAt="7"/>
                                  </m:rPr>
                                  <a:rPr lang="en-US" sz="1000" b="1" i="1">
                                    <a:solidFill>
                                      <a:srgbClr val="0070C0"/>
                                    </a:solidFill>
                                    <a:latin typeface="Cambria Math" panose="02040503050406030204" pitchFamily="18" charset="0"/>
                                    <a:ea typeface="Cambria Math" panose="02040503050406030204" pitchFamily="18" charset="0"/>
                                  </a:rPr>
                                  <m:t>𝒖</m:t>
                                </m:r>
                                <m:r>
                                  <a:rPr lang="en-US" sz="1000" b="1" i="1">
                                    <a:solidFill>
                                      <a:srgbClr val="0070C0"/>
                                    </a:solidFill>
                                    <a:latin typeface="Cambria Math" panose="02040503050406030204" pitchFamily="18" charset="0"/>
                                    <a:ea typeface="Cambria Math" panose="02040503050406030204" pitchFamily="18" charset="0"/>
                                  </a:rPr>
                                  <m:t>∈</m:t>
                                </m:r>
                                <m:sSub>
                                  <m:sSubPr>
                                    <m:ctrlPr>
                                      <a:rPr lang="en-US" sz="1000" b="1" i="1">
                                        <a:solidFill>
                                          <a:srgbClr val="0070C0"/>
                                        </a:solidFill>
                                        <a:latin typeface="Cambria Math" panose="02040503050406030204" pitchFamily="18" charset="0"/>
                                        <a:ea typeface="Cambria Math" panose="02040503050406030204" pitchFamily="18" charset="0"/>
                                      </a:rPr>
                                    </m:ctrlPr>
                                  </m:sSubPr>
                                  <m:e>
                                    <m:r>
                                      <a:rPr lang="en-US" sz="1000" b="1" i="1">
                                        <a:solidFill>
                                          <a:srgbClr val="0070C0"/>
                                        </a:solidFill>
                                        <a:latin typeface="Cambria Math" panose="02040503050406030204" pitchFamily="18" charset="0"/>
                                        <a:ea typeface="Cambria Math" panose="02040503050406030204" pitchFamily="18" charset="0"/>
                                      </a:rPr>
                                      <m:t>𝒏</m:t>
                                    </m:r>
                                  </m:e>
                                  <m:sub>
                                    <m:r>
                                      <a:rPr lang="en-US" sz="1000" b="1" i="1">
                                        <a:solidFill>
                                          <a:srgbClr val="0070C0"/>
                                        </a:solidFill>
                                        <a:latin typeface="Cambria Math" panose="02040503050406030204" pitchFamily="18" charset="0"/>
                                        <a:ea typeface="Cambria Math" panose="02040503050406030204" pitchFamily="18" charset="0"/>
                                      </a:rPr>
                                      <m:t>𝒅𝒊</m:t>
                                    </m:r>
                                  </m:sub>
                                </m:sSub>
                              </m:sub>
                              <m:sup/>
                              <m:e>
                                <m:sSub>
                                  <m:sSubPr>
                                    <m:ctrlPr>
                                      <a:rPr lang="en-US" sz="1000" b="1" i="1">
                                        <a:solidFill>
                                          <a:srgbClr val="0070C0"/>
                                        </a:solidFill>
                                        <a:latin typeface="Cambria Math" panose="02040503050406030204" pitchFamily="18" charset="0"/>
                                        <a:ea typeface="Cambria Math" panose="02040503050406030204" pitchFamily="18" charset="0"/>
                                      </a:rPr>
                                    </m:ctrlPr>
                                  </m:sSubPr>
                                  <m:e>
                                    <m:r>
                                      <a:rPr lang="el-GR" sz="1000" b="1" i="1">
                                        <a:solidFill>
                                          <a:srgbClr val="0070C0"/>
                                        </a:solidFill>
                                        <a:latin typeface="Cambria Math" panose="02040503050406030204" pitchFamily="18" charset="0"/>
                                        <a:ea typeface="Cambria Math" panose="02040503050406030204" pitchFamily="18" charset="0"/>
                                      </a:rPr>
                                      <m:t>𝜰</m:t>
                                    </m:r>
                                  </m:e>
                                  <m:sub>
                                    <m:r>
                                      <a:rPr lang="en-US" sz="1000" b="1" i="1">
                                        <a:solidFill>
                                          <a:srgbClr val="0070C0"/>
                                        </a:solidFill>
                                        <a:latin typeface="Cambria Math" panose="02040503050406030204" pitchFamily="18" charset="0"/>
                                        <a:ea typeface="Cambria Math" panose="02040503050406030204" pitchFamily="18" charset="0"/>
                                      </a:rPr>
                                      <m:t>𝒖</m:t>
                                    </m:r>
                                  </m:sub>
                                </m:sSub>
                              </m:e>
                            </m:nary>
                          </m:e>
                        </m:d>
                      </m:e>
                    </m:d>
                    <m:r>
                      <a:rPr lang="en-US" sz="1000" b="1" i="1">
                        <a:solidFill>
                          <a:srgbClr val="0070C0"/>
                        </a:solidFill>
                        <a:latin typeface="Cambria Math" panose="02040503050406030204" pitchFamily="18" charset="0"/>
                        <a:ea typeface="Cambria Math" panose="02040503050406030204" pitchFamily="18" charset="0"/>
                      </a:rPr>
                      <m:t>,</m:t>
                    </m:r>
                  </m:oMath>
                </m:oMathPara>
              </a14:m>
              <a:endParaRPr lang="en-US" sz="1000" b="1">
                <a:solidFill>
                  <a:srgbClr val="0070C0"/>
                </a:solidFill>
              </a:endParaRPr>
            </a:p>
          </xdr:txBody>
        </xdr:sp>
      </mc:Choice>
      <mc:Fallback xmlns="">
        <xdr:sp macro="" textlink="">
          <xdr:nvSpPr>
            <xdr:cNvPr id="3" name="TextBox 26">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77AA61D2-F194-7740-BF5C-CA2AB53A4E7E}"/>
                </a:ext>
              </a:extLst>
            </xdr:cNvPr>
            <xdr:cNvSpPr txBox="1"/>
          </xdr:nvSpPr>
          <xdr:spPr>
            <a:xfrm>
              <a:off x="2228850" y="4095750"/>
              <a:ext cx="2028826" cy="3991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i="0">
                  <a:solidFill>
                    <a:srgbClr val="0070C0"/>
                  </a:solidFill>
                  <a:latin typeface="Cambria Math" panose="02040503050406030204" pitchFamily="18" charset="0"/>
                </a:rPr>
                <a:t>𝑹_𝑹=𝒎𝒂𝒙</a:t>
              </a:r>
              <a:r>
                <a:rPr lang="en-US" sz="1000" b="1" i="0">
                  <a:solidFill>
                    <a:srgbClr val="0070C0"/>
                  </a:solidFill>
                  <a:latin typeface="Cambria Math" panose="02040503050406030204" pitchFamily="18" charset="0"/>
                  <a:ea typeface="Cambria Math" panose="02040503050406030204" pitchFamily="18" charset="0"/>
                </a:rPr>
                <a:t>[𝒓(𝝈 + ∑_(𝒖∈𝒏_𝒅𝒊)▒</a:t>
              </a:r>
              <a:r>
                <a:rPr lang="el-GR" sz="1000" b="1" i="0">
                  <a:solidFill>
                    <a:srgbClr val="0070C0"/>
                  </a:solidFill>
                  <a:latin typeface="Cambria Math" panose="02040503050406030204" pitchFamily="18" charset="0"/>
                  <a:ea typeface="Cambria Math" panose="02040503050406030204" pitchFamily="18" charset="0"/>
                </a:rPr>
                <a:t>𝜰</a:t>
              </a:r>
              <a:r>
                <a:rPr lang="en-US" sz="1000" b="1" i="0">
                  <a:solidFill>
                    <a:srgbClr val="0070C0"/>
                  </a:solidFill>
                  <a:latin typeface="Cambria Math" panose="02040503050406030204" pitchFamily="18" charset="0"/>
                  <a:ea typeface="Cambria Math" panose="02040503050406030204" pitchFamily="18" charset="0"/>
                </a:rPr>
                <a:t>_𝒖 )],</a:t>
              </a:r>
              <a:endParaRPr lang="en-US" sz="1000" b="1">
                <a:solidFill>
                  <a:srgbClr val="0070C0"/>
                </a:solidFill>
              </a:endParaRPr>
            </a:p>
          </xdr:txBody>
        </xdr:sp>
      </mc:Fallback>
    </mc:AlternateContent>
    <xdr:clientData/>
  </xdr:twoCellAnchor>
  <xdr:twoCellAnchor>
    <xdr:from>
      <xdr:col>3</xdr:col>
      <xdr:colOff>180975</xdr:colOff>
      <xdr:row>2</xdr:row>
      <xdr:rowOff>600075</xdr:rowOff>
    </xdr:from>
    <xdr:to>
      <xdr:col>3</xdr:col>
      <xdr:colOff>2305268</xdr:colOff>
      <xdr:row>2</xdr:row>
      <xdr:rowOff>993068</xdr:rowOff>
    </xdr:to>
    <mc:AlternateContent xmlns:mc="http://schemas.openxmlformats.org/markup-compatibility/2006" xmlns:a14="http://schemas.microsoft.com/office/drawing/2010/main">
      <mc:Choice Requires="a14">
        <xdr:sp macro="" textlink="">
          <xdr:nvSpPr>
            <xdr:cNvPr id="4" name="TextBox 2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25E17EED-5476-7C4B-A5FD-12A992BB1E40}"/>
                </a:ext>
              </a:extLst>
            </xdr:cNvPr>
            <xdr:cNvSpPr txBox="1"/>
          </xdr:nvSpPr>
          <xdr:spPr>
            <a:xfrm>
              <a:off x="2286000" y="4600575"/>
              <a:ext cx="2124293" cy="392993"/>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000" b="1" i="1">
                        <a:solidFill>
                          <a:srgbClr val="0070C0"/>
                        </a:solidFill>
                        <a:latin typeface="Cambria Math" panose="02040503050406030204" pitchFamily="18" charset="0"/>
                      </a:rPr>
                      <m:t>𝒘𝒉𝒆𝒓𝒆</m:t>
                    </m:r>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rPr>
                      <m:t>= </m:t>
                    </m:r>
                    <m:nary>
                      <m:naryPr>
                        <m:chr m:val="∑"/>
                        <m:supHide m:val="on"/>
                        <m:ctrlPr>
                          <a:rPr lang="en-US" sz="1000" b="1" i="1">
                            <a:solidFill>
                              <a:srgbClr val="0070C0"/>
                            </a:solidFill>
                            <a:latin typeface="Cambria Math" panose="02040503050406030204" pitchFamily="18" charset="0"/>
                          </a:rPr>
                        </m:ctrlPr>
                      </m:naryPr>
                      <m:sub>
                        <m:r>
                          <m:rPr>
                            <m:brk m:alnAt="7"/>
                          </m:rPr>
                          <a:rPr lang="en-US" sz="1000" b="1" i="1">
                            <a:solidFill>
                              <a:srgbClr val="0070C0"/>
                            </a:solidFill>
                            <a:latin typeface="Cambria Math" panose="02040503050406030204" pitchFamily="18" charset="0"/>
                          </a:rPr>
                          <m:t>𝒓</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𝒈</m:t>
                        </m:r>
                      </m:sub>
                      <m:sup/>
                      <m:e>
                        <m:d>
                          <m:dPr>
                            <m:begChr m:val="["/>
                            <m:endChr m:val="]"/>
                            <m:ctrlPr>
                              <a:rPr lang="en-US" sz="1000" b="1" i="1">
                                <a:solidFill>
                                  <a:srgbClr val="0070C0"/>
                                </a:solidFill>
                                <a:latin typeface="Cambria Math" panose="02040503050406030204" pitchFamily="18" charset="0"/>
                              </a:rPr>
                            </m:ctrlPr>
                          </m:dPr>
                          <m:e>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𝒂</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𝒗</m:t>
                                </m:r>
                              </m:e>
                              <m:sub>
                                <m:r>
                                  <a:rPr lang="en-US" sz="1000" b="1" i="1">
                                    <a:solidFill>
                                      <a:srgbClr val="0070C0"/>
                                    </a:solidFill>
                                    <a:latin typeface="Cambria Math" panose="02040503050406030204" pitchFamily="18" charset="0"/>
                                  </a:rPr>
                                  <m:t>𝒓</m:t>
                                </m:r>
                              </m:sub>
                            </m:sSub>
                            <m:sSub>
                              <m:sSubPr>
                                <m:ctrlPr>
                                  <a:rPr lang="en-US" sz="1000" b="1" i="1">
                                    <a:solidFill>
                                      <a:srgbClr val="0070C0"/>
                                    </a:solidFill>
                                    <a:latin typeface="Cambria Math" panose="02040503050406030204" pitchFamily="18" charset="0"/>
                                  </a:rPr>
                                </m:ctrlPr>
                              </m:sSubPr>
                              <m:e>
                                <m:r>
                                  <a:rPr lang="en-US" sz="1000" b="1" i="1">
                                    <a:solidFill>
                                      <a:srgbClr val="0070C0"/>
                                    </a:solidFill>
                                    <a:latin typeface="Cambria Math" panose="02040503050406030204" pitchFamily="18" charset="0"/>
                                  </a:rPr>
                                  <m:t>𝒅</m:t>
                                </m:r>
                              </m:e>
                              <m:sub>
                                <m:r>
                                  <a:rPr lang="en-US" sz="1000" b="1" i="1">
                                    <a:solidFill>
                                      <a:srgbClr val="0070C0"/>
                                    </a:solidFill>
                                    <a:latin typeface="Cambria Math" panose="02040503050406030204" pitchFamily="18" charset="0"/>
                                  </a:rPr>
                                  <m:t>𝒓</m:t>
                                </m:r>
                              </m:sub>
                            </m:sSub>
                            <m:r>
                              <a:rPr lang="en-US" sz="1000" b="1" i="1">
                                <a:solidFill>
                                  <a:srgbClr val="0070C0"/>
                                </a:solidFill>
                                <a:latin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 </m:t>
                            </m:r>
                            <m:r>
                              <a:rPr lang="en-US" sz="1000" b="1" i="1">
                                <a:solidFill>
                                  <a:srgbClr val="0070C0"/>
                                </a:solidFill>
                                <a:latin typeface="Cambria Math" panose="02040503050406030204" pitchFamily="18" charset="0"/>
                                <a:ea typeface="Cambria Math" panose="02040503050406030204" pitchFamily="18" charset="0"/>
                              </a:rPr>
                              <m:t>𝟎</m:t>
                            </m:r>
                            <m:r>
                              <a:rPr lang="en-US" sz="1000" b="1" i="1">
                                <a:solidFill>
                                  <a:srgbClr val="0070C0"/>
                                </a:solidFill>
                                <a:latin typeface="Cambria Math" panose="02040503050406030204" pitchFamily="18" charset="0"/>
                                <a:ea typeface="Cambria Math" panose="02040503050406030204" pitchFamily="18" charset="0"/>
                              </a:rPr>
                              <m:t>.</m:t>
                            </m:r>
                            <m:r>
                              <a:rPr lang="en-US" sz="1000" b="1" i="1">
                                <a:solidFill>
                                  <a:srgbClr val="0070C0"/>
                                </a:solidFill>
                                <a:latin typeface="Cambria Math" panose="02040503050406030204" pitchFamily="18" charset="0"/>
                                <a:ea typeface="Cambria Math" panose="02040503050406030204" pitchFamily="18" charset="0"/>
                              </a:rPr>
                              <m:t>𝟖</m:t>
                            </m:r>
                          </m:e>
                        </m:d>
                      </m:e>
                    </m:nary>
                  </m:oMath>
                </m:oMathPara>
              </a14:m>
              <a:endParaRPr lang="en-US" sz="1000" b="1">
                <a:solidFill>
                  <a:srgbClr val="0070C0"/>
                </a:solidFill>
              </a:endParaRPr>
            </a:p>
          </xdr:txBody>
        </xdr:sp>
      </mc:Choice>
      <mc:Fallback xmlns="">
        <xdr:sp macro="" textlink="">
          <xdr:nvSpPr>
            <xdr:cNvPr id="4" name="TextBox 29">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25E17EED-5476-7C4B-A5FD-12A992BB1E40}"/>
                </a:ext>
              </a:extLst>
            </xdr:cNvPr>
            <xdr:cNvSpPr txBox="1"/>
          </xdr:nvSpPr>
          <xdr:spPr>
            <a:xfrm>
              <a:off x="2286000" y="4600575"/>
              <a:ext cx="2124293" cy="392993"/>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00" b="1" i="0">
                  <a:solidFill>
                    <a:srgbClr val="0070C0"/>
                  </a:solidFill>
                  <a:latin typeface="Cambria Math" panose="02040503050406030204" pitchFamily="18" charset="0"/>
                </a:rPr>
                <a:t>𝒘𝒉𝒆𝒓𝒆  𝒓= ∑</a:t>
              </a:r>
              <a:r>
                <a:rPr lang="en-US" sz="1000" b="1" i="0">
                  <a:solidFill>
                    <a:srgbClr val="0070C0"/>
                  </a:solidFill>
                  <a:latin typeface="Cambria Math" panose="02040503050406030204" pitchFamily="18" charset="0"/>
                  <a:ea typeface="Cambria Math" panose="02040503050406030204" pitchFamily="18" charset="0"/>
                </a:rPr>
                <a:t>_(</a:t>
              </a:r>
              <a:r>
                <a:rPr lang="en-US" sz="1000" b="1" i="0">
                  <a:solidFill>
                    <a:srgbClr val="0070C0"/>
                  </a:solidFill>
                  <a:latin typeface="Cambria Math" panose="02040503050406030204" pitchFamily="18" charset="0"/>
                </a:rPr>
                <a:t>𝒓</a:t>
              </a:r>
              <a:r>
                <a:rPr lang="en-US" sz="1000" b="1" i="0">
                  <a:solidFill>
                    <a:srgbClr val="0070C0"/>
                  </a:solidFill>
                  <a:latin typeface="Cambria Math" panose="02040503050406030204" pitchFamily="18" charset="0"/>
                  <a:ea typeface="Cambria Math" panose="02040503050406030204" pitchFamily="18" charset="0"/>
                </a:rPr>
                <a:t>∈𝒈)▒[</a:t>
              </a:r>
              <a:r>
                <a:rPr lang="en-US" sz="1000" b="1" i="0">
                  <a:solidFill>
                    <a:srgbClr val="0070C0"/>
                  </a:solidFill>
                  <a:latin typeface="Cambria Math" panose="02040503050406030204" pitchFamily="18" charset="0"/>
                </a:rPr>
                <a:t>𝒂_𝒓 𝒗_𝒓 𝒅_𝒓  </a:t>
              </a:r>
              <a:r>
                <a:rPr lang="en-US" sz="1000" b="1" i="0">
                  <a:solidFill>
                    <a:srgbClr val="0070C0"/>
                  </a:solidFill>
                  <a:latin typeface="Cambria Math" panose="02040503050406030204" pitchFamily="18" charset="0"/>
                  <a:ea typeface="Cambria Math" panose="02040503050406030204" pitchFamily="18" charset="0"/>
                </a:rPr>
                <a:t>× 𝟎.𝟖] </a:t>
              </a:r>
              <a:endParaRPr lang="en-US" sz="1000" b="1">
                <a:solidFill>
                  <a:srgbClr val="0070C0"/>
                </a:solidFill>
              </a:endParaRPr>
            </a:p>
          </xdr:txBody>
        </xdr:sp>
      </mc:Fallback>
    </mc:AlternateContent>
    <xdr:clientData/>
  </xdr:twoCellAnchor>
  <xdr:twoCellAnchor>
    <xdr:from>
      <xdr:col>3</xdr:col>
      <xdr:colOff>142875</xdr:colOff>
      <xdr:row>3</xdr:row>
      <xdr:rowOff>104775</xdr:rowOff>
    </xdr:from>
    <xdr:to>
      <xdr:col>3</xdr:col>
      <xdr:colOff>1152525</xdr:colOff>
      <xdr:row>3</xdr:row>
      <xdr:rowOff>277002</xdr:rowOff>
    </xdr:to>
    <mc:AlternateContent xmlns:mc="http://schemas.openxmlformats.org/markup-compatibility/2006" xmlns:a14="http://schemas.microsoft.com/office/drawing/2010/main">
      <mc:Choice Requires="a14">
        <xdr:sp macro="" textlink="">
          <xdr:nvSpPr>
            <xdr:cNvPr id="5" name="TextBox 3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6B9B5534-57C8-ED42-8650-4178E3DB00F5}"/>
                </a:ext>
              </a:extLst>
            </xdr:cNvPr>
            <xdr:cNvSpPr txBox="1"/>
          </xdr:nvSpPr>
          <xdr:spPr>
            <a:xfrm>
              <a:off x="2247900" y="7915275"/>
              <a:ext cx="10096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r>
                    <a:rPr lang="en-US" sz="1100" b="1" i="1">
                      <a:solidFill>
                        <a:srgbClr val="0070C0"/>
                      </a:solidFill>
                      <a:latin typeface="Cambria Math" panose="02040503050406030204" pitchFamily="18" charset="0"/>
                    </a:rPr>
                    <m:t>𝑺</m:t>
                  </m:r>
                  <m:r>
                    <a:rPr lang="en-US" sz="1100" b="1" i="1">
                      <a:solidFill>
                        <a:srgbClr val="0070C0"/>
                      </a:solidFill>
                      <a:latin typeface="Cambria Math" panose="02040503050406030204" pitchFamily="18" charset="0"/>
                    </a:rPr>
                    <m:t>=</m:t>
                  </m:r>
                  <m:d>
                    <m:dPr>
                      <m:ctrlPr>
                        <a:rPr lang="en-US" sz="1100" b="1" i="1">
                          <a:solidFill>
                            <a:srgbClr val="0070C0"/>
                          </a:solidFill>
                          <a:latin typeface="Cambria Math" panose="02040503050406030204" pitchFamily="18" charset="0"/>
                          <a:ea typeface="Cambria Math" panose="02040503050406030204" pitchFamily="18" charset="0"/>
                        </a:rPr>
                      </m:ctrlPr>
                    </m:dPr>
                    <m:e>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𝑽</m:t>
                          </m:r>
                        </m:e>
                        <m:sub>
                          <m:r>
                            <a:rPr lang="en-US" sz="1100" b="1" i="1">
                              <a:solidFill>
                                <a:srgbClr val="0070C0"/>
                              </a:solidFill>
                              <a:latin typeface="Cambria Math" panose="02040503050406030204" pitchFamily="18" charset="0"/>
                              <a:ea typeface="Cambria Math" panose="02040503050406030204" pitchFamily="18" charset="0"/>
                            </a:rPr>
                            <m:t>𝒕</m:t>
                          </m:r>
                        </m:sub>
                      </m:sSub>
                      <m:r>
                        <a:rPr lang="en-US" sz="1100" b="1" i="1">
                          <a:solidFill>
                            <a:srgbClr val="0070C0"/>
                          </a:solidFill>
                          <a:latin typeface="Cambria Math" panose="02040503050406030204" pitchFamily="18" charset="0"/>
                          <a:ea typeface="Cambria Math" panose="02040503050406030204" pitchFamily="18" charset="0"/>
                        </a:rPr>
                        <m:t> −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𝑽</m:t>
                          </m:r>
                        </m:e>
                        <m:sub>
                          <m:r>
                            <a:rPr lang="en-US" sz="1100" b="1" i="1">
                              <a:solidFill>
                                <a:srgbClr val="0070C0"/>
                              </a:solidFill>
                              <a:latin typeface="Cambria Math" panose="02040503050406030204" pitchFamily="18" charset="0"/>
                              <a:ea typeface="Cambria Math" panose="02040503050406030204" pitchFamily="18" charset="0"/>
                            </a:rPr>
                            <m:t>𝒃</m:t>
                          </m:r>
                        </m:sub>
                      </m:sSub>
                    </m:e>
                  </m:d>
                </m:oMath>
              </a14:m>
              <a:r>
                <a:rPr lang="en-US" sz="1100" b="1">
                  <a:solidFill>
                    <a:srgbClr val="0070C0"/>
                  </a:solidFill>
                </a:rPr>
                <a:t>, </a:t>
              </a:r>
            </a:p>
          </xdr:txBody>
        </xdr:sp>
      </mc:Choice>
      <mc:Fallback xmlns="">
        <xdr:sp macro="" textlink="">
          <xdr:nvSpPr>
            <xdr:cNvPr id="5" name="TextBox 39">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6B9B5534-57C8-ED42-8650-4178E3DB00F5}"/>
                </a:ext>
              </a:extLst>
            </xdr:cNvPr>
            <xdr:cNvSpPr txBox="1"/>
          </xdr:nvSpPr>
          <xdr:spPr>
            <a:xfrm>
              <a:off x="2247900" y="7915275"/>
              <a:ext cx="10096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𝑺=</a:t>
              </a:r>
              <a:r>
                <a:rPr lang="en-US" sz="1100" b="1" i="0">
                  <a:solidFill>
                    <a:srgbClr val="0070C0"/>
                  </a:solidFill>
                  <a:latin typeface="Cambria Math" panose="02040503050406030204" pitchFamily="18" charset="0"/>
                  <a:ea typeface="Cambria Math" panose="02040503050406030204" pitchFamily="18" charset="0"/>
                </a:rPr>
                <a:t>(𝑽_𝒕  − 𝑽_𝒃 )</a:t>
              </a:r>
              <a:r>
                <a:rPr lang="en-US" sz="1100" b="1">
                  <a:solidFill>
                    <a:srgbClr val="0070C0"/>
                  </a:solidFill>
                </a:rPr>
                <a:t>, </a:t>
              </a:r>
            </a:p>
          </xdr:txBody>
        </xdr:sp>
      </mc:Fallback>
    </mc:AlternateContent>
    <xdr:clientData/>
  </xdr:twoCellAnchor>
  <xdr:twoCellAnchor>
    <xdr:from>
      <xdr:col>3</xdr:col>
      <xdr:colOff>133349</xdr:colOff>
      <xdr:row>3</xdr:row>
      <xdr:rowOff>200024</xdr:rowOff>
    </xdr:from>
    <xdr:to>
      <xdr:col>3</xdr:col>
      <xdr:colOff>2152650</xdr:colOff>
      <xdr:row>3</xdr:row>
      <xdr:rowOff>658801</xdr:rowOff>
    </xdr:to>
    <mc:AlternateContent xmlns:mc="http://schemas.openxmlformats.org/markup-compatibility/2006" xmlns:a14="http://schemas.microsoft.com/office/drawing/2010/main">
      <mc:Choice Requires="a14">
        <xdr:sp macro="" textlink="">
          <xdr:nvSpPr>
            <xdr:cNvPr id="6" name="TextBox 40">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40F1ACEA-456A-D344-8258-BB7475942AA9}"/>
                </a:ext>
              </a:extLst>
            </xdr:cNvPr>
            <xdr:cNvSpPr txBox="1"/>
          </xdr:nvSpPr>
          <xdr:spPr>
            <a:xfrm>
              <a:off x="2238374" y="8010524"/>
              <a:ext cx="2019301" cy="458777"/>
            </a:xfrm>
            <a:prstGeom prst="rect">
              <a:avLst/>
            </a:prstGeom>
            <a:noFill/>
          </xdr:spPr>
          <xdr:txBody>
            <a:bodyPr wrap="square" lIns="0" tIns="0" rIns="0" bIns="0" rtlCol="0">
              <a:no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𝒘𝒉𝒆𝒓𝒆</m:t>
                      </m:r>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rPr>
                        <m:t>𝑽</m:t>
                      </m:r>
                    </m:e>
                    <m:sub>
                      <m:r>
                        <a:rPr lang="en-US" sz="1050" b="1" i="1">
                          <a:solidFill>
                            <a:srgbClr val="0070C0"/>
                          </a:solidFill>
                          <a:latin typeface="Cambria Math" panose="02040503050406030204" pitchFamily="18" charset="0"/>
                        </a:rPr>
                        <m:t>𝒕</m:t>
                      </m:r>
                    </m:sub>
                  </m:sSub>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𝝅</m:t>
                  </m:r>
                  <m:r>
                    <a:rPr lang="en-US" sz="1050" b="1" i="1">
                      <a:solidFill>
                        <a:srgbClr val="0070C0"/>
                      </a:solidFill>
                      <a:latin typeface="Cambria Math" panose="02040503050406030204" pitchFamily="18" charset="0"/>
                      <a:ea typeface="Cambria Math" panose="02040503050406030204" pitchFamily="18" charset="0"/>
                    </a:rPr>
                    <m:t> </m:t>
                  </m:r>
                  <m:rad>
                    <m:radPr>
                      <m:degHide m:val="on"/>
                      <m:ctrlPr>
                        <a:rPr lang="en-US" sz="1050" b="1" i="1">
                          <a:solidFill>
                            <a:srgbClr val="0070C0"/>
                          </a:solidFill>
                          <a:latin typeface="Cambria Math" panose="02040503050406030204" pitchFamily="18" charset="0"/>
                          <a:ea typeface="Cambria Math" panose="02040503050406030204" pitchFamily="18" charset="0"/>
                        </a:rPr>
                      </m:ctrlPr>
                    </m:radPr>
                    <m:deg/>
                    <m:e>
                      <m:f>
                        <m:fPr>
                          <m:ctrlPr>
                            <a:rPr lang="en-US" sz="1050" b="1" i="1">
                              <a:solidFill>
                                <a:srgbClr val="0070C0"/>
                              </a:solidFill>
                              <a:latin typeface="Cambria Math" panose="02040503050406030204" pitchFamily="18" charset="0"/>
                              <a:ea typeface="Cambria Math" panose="02040503050406030204" pitchFamily="18" charset="0"/>
                            </a:rPr>
                          </m:ctrlPr>
                        </m:fPr>
                        <m:num>
                          <m:r>
                            <a:rPr lang="en-US" sz="1050" b="1" i="1">
                              <a:solidFill>
                                <a:srgbClr val="0070C0"/>
                              </a:solidFill>
                              <a:latin typeface="Cambria Math" panose="02040503050406030204" pitchFamily="18" charset="0"/>
                              <a:ea typeface="Cambria Math" panose="02040503050406030204" pitchFamily="18" charset="0"/>
                            </a:rPr>
                            <m:t>𝑨</m:t>
                          </m:r>
                        </m:num>
                        <m:den>
                          <m:r>
                            <a:rPr lang="en-US" sz="1050" b="1" i="1">
                              <a:solidFill>
                                <a:srgbClr val="0070C0"/>
                              </a:solidFill>
                              <a:latin typeface="Cambria Math" panose="02040503050406030204" pitchFamily="18" charset="0"/>
                              <a:ea typeface="Cambria Math" panose="02040503050406030204" pitchFamily="18" charset="0"/>
                            </a:rPr>
                            <m:t>𝝅</m:t>
                          </m:r>
                        </m:den>
                      </m:f>
                      <m:r>
                        <a:rPr lang="en-US" sz="1050" b="1" i="1">
                          <a:solidFill>
                            <a:srgbClr val="0070C0"/>
                          </a:solidFill>
                          <a:latin typeface="Cambria Math" panose="02040503050406030204" pitchFamily="18" charset="0"/>
                          <a:ea typeface="Cambria Math" panose="02040503050406030204" pitchFamily="18" charset="0"/>
                        </a:rPr>
                        <m:t> </m:t>
                      </m:r>
                      <m:f>
                        <m:fPr>
                          <m:ctrlPr>
                            <a:rPr lang="en-US" sz="1050" b="1" i="1">
                              <a:solidFill>
                                <a:srgbClr val="0070C0"/>
                              </a:solidFill>
                              <a:latin typeface="Cambria Math" panose="02040503050406030204" pitchFamily="18" charset="0"/>
                              <a:ea typeface="Cambria Math" panose="02040503050406030204" pitchFamily="18" charset="0"/>
                            </a:rPr>
                          </m:ctrlPr>
                        </m:fPr>
                        <m:num>
                          <m:r>
                            <a:rPr lang="en-US" sz="1050" b="1" i="1">
                              <a:solidFill>
                                <a:srgbClr val="0070C0"/>
                              </a:solidFill>
                              <a:latin typeface="Cambria Math" panose="02040503050406030204" pitchFamily="18" charset="0"/>
                              <a:ea typeface="Cambria Math" panose="02040503050406030204" pitchFamily="18" charset="0"/>
                            </a:rPr>
                            <m:t>𝒅</m:t>
                          </m:r>
                        </m:num>
                        <m:den>
                          <m:r>
                            <a:rPr lang="en-US" sz="1050" b="1" i="1">
                              <a:solidFill>
                                <a:srgbClr val="0070C0"/>
                              </a:solidFill>
                              <a:latin typeface="Cambria Math" panose="02040503050406030204" pitchFamily="18" charset="0"/>
                              <a:ea typeface="Cambria Math" panose="02040503050406030204" pitchFamily="18" charset="0"/>
                            </a:rPr>
                            <m:t>𝟑</m:t>
                          </m:r>
                        </m:den>
                      </m:f>
                    </m:e>
                  </m:rad>
                  <m:r>
                    <a:rPr lang="en-US" sz="1050" b="1" i="1">
                      <a:solidFill>
                        <a:srgbClr val="0070C0"/>
                      </a:solidFill>
                      <a:latin typeface="Cambria Math" panose="02040503050406030204" pitchFamily="18" charset="0"/>
                      <a:ea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𝒂𝒏𝒅</m:t>
                  </m:r>
                  <m:r>
                    <a:rPr lang="en-US" sz="1050" b="1" i="1">
                      <a:solidFill>
                        <a:srgbClr val="0070C0"/>
                      </a:solidFill>
                      <a:latin typeface="Cambria Math" panose="02040503050406030204" pitchFamily="18" charset="0"/>
                      <a:ea typeface="Cambria Math" panose="02040503050406030204" pitchFamily="18" charset="0"/>
                    </a:rPr>
                    <m:t>  </m:t>
                  </m:r>
                  <m:r>
                    <a:rPr lang="en-US" sz="1050" b="1" i="1">
                      <a:solidFill>
                        <a:schemeClr val="bg1">
                          <a:lumMod val="65000"/>
                          <a:lumOff val="35000"/>
                        </a:schemeClr>
                      </a:solidFill>
                      <a:latin typeface="Cambria Math" panose="02040503050406030204" pitchFamily="18" charset="0"/>
                      <a:ea typeface="Cambria Math" panose="02040503050406030204" pitchFamily="18" charset="0"/>
                    </a:rPr>
                    <m:t>𝒂𝒏𝒅</m:t>
                  </m:r>
                  <m:r>
                    <a:rPr lang="en-US" sz="1050" b="1" i="1">
                      <a:solidFill>
                        <a:srgbClr val="0070C0"/>
                      </a:solidFill>
                      <a:latin typeface="Cambria Math" panose="02040503050406030204" pitchFamily="18" charset="0"/>
                      <a:ea typeface="Cambria Math" panose="02040503050406030204" pitchFamily="18" charset="0"/>
                    </a:rPr>
                    <m:t> </m:t>
                  </m:r>
                </m:oMath>
              </a14:m>
              <a:r>
                <a:rPr lang="en-US" sz="3600" b="1">
                  <a:solidFill>
                    <a:srgbClr val="0070C0"/>
                  </a:solidFill>
                </a:rPr>
                <a:t> </a:t>
              </a:r>
            </a:p>
          </xdr:txBody>
        </xdr:sp>
      </mc:Choice>
      <mc:Fallback xmlns="">
        <xdr:sp macro="" textlink="">
          <xdr:nvSpPr>
            <xdr:cNvPr id="6" name="TextBox 40">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40F1ACEA-456A-D344-8258-BB7475942AA9}"/>
                </a:ext>
              </a:extLst>
            </xdr:cNvPr>
            <xdr:cNvSpPr txBox="1"/>
          </xdr:nvSpPr>
          <xdr:spPr>
            <a:xfrm>
              <a:off x="2238374" y="8010524"/>
              <a:ext cx="2019301" cy="458777"/>
            </a:xfrm>
            <a:prstGeom prst="rect">
              <a:avLst/>
            </a:prstGeom>
            <a:noFill/>
          </xdr:spPr>
          <xdr:txBody>
            <a:bodyPr wrap="square" lIns="0" tIns="0" rIns="0" bIns="0" rtlCol="0">
              <a:no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〖𝒘𝒉𝒆𝒓𝒆   𝑽〗_𝒕= </a:t>
              </a:r>
              <a:r>
                <a:rPr lang="en-US" sz="1050" b="1" i="0">
                  <a:solidFill>
                    <a:srgbClr val="0070C0"/>
                  </a:solidFill>
                  <a:latin typeface="Cambria Math" panose="02040503050406030204" pitchFamily="18" charset="0"/>
                  <a:ea typeface="Cambria Math" panose="02040503050406030204" pitchFamily="18" charset="0"/>
                </a:rPr>
                <a:t>𝝅 √(𝑨/𝝅  𝒅/𝟑)     𝒂𝒏𝒅  </a:t>
              </a:r>
              <a:r>
                <a:rPr lang="en-US" sz="1050" b="1" i="0">
                  <a:solidFill>
                    <a:schemeClr val="bg1">
                      <a:lumMod val="65000"/>
                      <a:lumOff val="35000"/>
                    </a:schemeClr>
                  </a:solidFill>
                  <a:latin typeface="Cambria Math" panose="02040503050406030204" pitchFamily="18" charset="0"/>
                  <a:ea typeface="Cambria Math" panose="02040503050406030204" pitchFamily="18" charset="0"/>
                </a:rPr>
                <a:t>𝒂𝒏𝒅</a:t>
              </a:r>
              <a:r>
                <a:rPr lang="en-US" sz="1050" b="1" i="0">
                  <a:solidFill>
                    <a:srgbClr val="0070C0"/>
                  </a:solidFill>
                  <a:latin typeface="Cambria Math" panose="02040503050406030204" pitchFamily="18" charset="0"/>
                  <a:ea typeface="Cambria Math" panose="02040503050406030204" pitchFamily="18" charset="0"/>
                </a:rPr>
                <a:t> </a:t>
              </a:r>
              <a:r>
                <a:rPr lang="en-US" sz="3600" b="1">
                  <a:solidFill>
                    <a:srgbClr val="0070C0"/>
                  </a:solidFill>
                </a:rPr>
                <a:t> </a:t>
              </a:r>
            </a:p>
          </xdr:txBody>
        </xdr:sp>
      </mc:Fallback>
    </mc:AlternateContent>
    <xdr:clientData/>
  </xdr:twoCellAnchor>
  <xdr:twoCellAnchor>
    <xdr:from>
      <xdr:col>3</xdr:col>
      <xdr:colOff>190500</xdr:colOff>
      <xdr:row>3</xdr:row>
      <xdr:rowOff>876299</xdr:rowOff>
    </xdr:from>
    <xdr:to>
      <xdr:col>3</xdr:col>
      <xdr:colOff>1781176</xdr:colOff>
      <xdr:row>3</xdr:row>
      <xdr:rowOff>1258968</xdr:rowOff>
    </xdr:to>
    <mc:AlternateContent xmlns:mc="http://schemas.openxmlformats.org/markup-compatibility/2006" xmlns:a14="http://schemas.microsoft.com/office/drawing/2010/main">
      <mc:Choice Requires="a14">
        <xdr:sp macro="" textlink="">
          <xdr:nvSpPr>
            <xdr:cNvPr id="7" name="TextBox 4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D3A45D82-3EDE-BB41-9858-6FB7A99A3AD8}"/>
                </a:ext>
              </a:extLst>
            </xdr:cNvPr>
            <xdr:cNvSpPr txBox="1"/>
          </xdr:nvSpPr>
          <xdr:spPr>
            <a:xfrm>
              <a:off x="2295525" y="8686799"/>
              <a:ext cx="1590676" cy="382669"/>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𝑽</m:t>
                      </m:r>
                    </m:e>
                    <m:sub>
                      <m:r>
                        <a:rPr lang="en-US" sz="1100" b="1" i="1">
                          <a:solidFill>
                            <a:srgbClr val="0070C0"/>
                          </a:solidFill>
                          <a:latin typeface="Cambria Math" panose="02040503050406030204" pitchFamily="18" charset="0"/>
                        </a:rPr>
                        <m:t>𝒃</m:t>
                      </m:r>
                    </m:sub>
                  </m:sSub>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ea typeface="Cambria Math" panose="02040503050406030204" pitchFamily="18" charset="0"/>
                    </a:rPr>
                    <m:t>𝝅</m:t>
                  </m:r>
                  <m:r>
                    <a:rPr lang="en-US" sz="1100" b="1" i="1">
                      <a:solidFill>
                        <a:srgbClr val="0070C0"/>
                      </a:solidFill>
                      <a:latin typeface="Cambria Math" panose="02040503050406030204" pitchFamily="18" charset="0"/>
                      <a:ea typeface="Cambria Math" panose="02040503050406030204" pitchFamily="18" charset="0"/>
                    </a:rPr>
                    <m:t> </m:t>
                  </m:r>
                  <m:f>
                    <m:fPr>
                      <m:ctrlPr>
                        <a:rPr lang="en-US" sz="1100" b="1" i="1">
                          <a:solidFill>
                            <a:srgbClr val="0070C0"/>
                          </a:solidFill>
                          <a:latin typeface="Cambria Math" panose="02040503050406030204" pitchFamily="18" charset="0"/>
                          <a:ea typeface="Cambria Math" panose="02040503050406030204" pitchFamily="18" charset="0"/>
                        </a:rPr>
                      </m:ctrlPr>
                    </m:fPr>
                    <m:num>
                      <m:rad>
                        <m:radPr>
                          <m:degHide m:val="on"/>
                          <m:ctrlPr>
                            <a:rPr lang="en-US" sz="1100" b="1" i="1">
                              <a:solidFill>
                                <a:srgbClr val="0070C0"/>
                              </a:solidFill>
                              <a:latin typeface="Cambria Math" panose="02040503050406030204" pitchFamily="18" charset="0"/>
                              <a:ea typeface="Cambria Math" panose="02040503050406030204" pitchFamily="18" charset="0"/>
                            </a:rPr>
                          </m:ctrlPr>
                        </m:radPr>
                        <m:deg/>
                        <m:e>
                          <m:f>
                            <m:fPr>
                              <m:ctrlPr>
                                <a:rPr lang="en-US" sz="1100" b="1" i="1">
                                  <a:solidFill>
                                    <a:srgbClr val="0070C0"/>
                                  </a:solidFill>
                                  <a:latin typeface="Cambria Math" panose="02040503050406030204" pitchFamily="18" charset="0"/>
                                  <a:ea typeface="Cambria Math" panose="02040503050406030204" pitchFamily="18" charset="0"/>
                                </a:rPr>
                              </m:ctrlPr>
                            </m:fPr>
                            <m:num>
                              <m:r>
                                <a:rPr lang="en-US" sz="1100" b="1" i="1">
                                  <a:solidFill>
                                    <a:srgbClr val="0070C0"/>
                                  </a:solidFill>
                                  <a:latin typeface="Cambria Math" panose="02040503050406030204" pitchFamily="18" charset="0"/>
                                  <a:ea typeface="Cambria Math" panose="02040503050406030204" pitchFamily="18" charset="0"/>
                                </a:rPr>
                                <m:t>𝑨</m:t>
                              </m:r>
                            </m:num>
                            <m:den>
                              <m:r>
                                <a:rPr lang="en-US" sz="1100" b="1" i="1">
                                  <a:solidFill>
                                    <a:srgbClr val="0070C0"/>
                                  </a:solidFill>
                                  <a:latin typeface="Cambria Math" panose="02040503050406030204" pitchFamily="18" charset="0"/>
                                  <a:ea typeface="Cambria Math" panose="02040503050406030204" pitchFamily="18" charset="0"/>
                                </a:rPr>
                                <m:t>𝝅</m:t>
                              </m:r>
                            </m:den>
                          </m:f>
                        </m:e>
                      </m:rad>
                    </m:num>
                    <m:den>
                      <m:r>
                        <a:rPr lang="en-US" sz="1100" b="1" i="1">
                          <a:solidFill>
                            <a:srgbClr val="0070C0"/>
                          </a:solidFill>
                          <a:latin typeface="Cambria Math" panose="02040503050406030204" pitchFamily="18" charset="0"/>
                          <a:ea typeface="Cambria Math" panose="02040503050406030204" pitchFamily="18" charset="0"/>
                        </a:rPr>
                        <m:t>𝒅</m:t>
                      </m:r>
                    </m:den>
                  </m:f>
                  <m:r>
                    <a:rPr lang="en-US" sz="1100" b="1" i="1">
                      <a:solidFill>
                        <a:srgbClr val="0070C0"/>
                      </a:solidFill>
                      <a:latin typeface="Cambria Math" panose="02040503050406030204" pitchFamily="18" charset="0"/>
                      <a:ea typeface="Cambria Math" panose="02040503050406030204" pitchFamily="18" charset="0"/>
                    </a:rPr>
                    <m:t> </m:t>
                  </m:r>
                  <m:f>
                    <m:fPr>
                      <m:ctrlPr>
                        <a:rPr lang="en-US" sz="1100" b="1" i="1">
                          <a:solidFill>
                            <a:srgbClr val="0070C0"/>
                          </a:solidFill>
                          <a:latin typeface="Cambria Math" panose="02040503050406030204" pitchFamily="18" charset="0"/>
                          <a:ea typeface="Cambria Math" panose="02040503050406030204" pitchFamily="18" charset="0"/>
                        </a:rPr>
                      </m:ctrlPr>
                    </m:fPr>
                    <m:num>
                      <m:sSup>
                        <m:sSupPr>
                          <m:ctrlPr>
                            <a:rPr lang="en-US" sz="1100" b="1" i="1">
                              <a:solidFill>
                                <a:srgbClr val="0070C0"/>
                              </a:solidFill>
                              <a:latin typeface="Cambria Math" panose="02040503050406030204" pitchFamily="18" charset="0"/>
                              <a:ea typeface="Cambria Math" panose="02040503050406030204" pitchFamily="18" charset="0"/>
                            </a:rPr>
                          </m:ctrlPr>
                        </m:sSupPr>
                        <m:e>
                          <m:d>
                            <m:dPr>
                              <m:ctrlPr>
                                <a:rPr lang="en-US" sz="1100" b="1" i="1">
                                  <a:solidFill>
                                    <a:srgbClr val="0070C0"/>
                                  </a:solidFill>
                                  <a:latin typeface="Cambria Math" panose="02040503050406030204" pitchFamily="18" charset="0"/>
                                  <a:ea typeface="Cambria Math" panose="02040503050406030204" pitchFamily="18" charset="0"/>
                                </a:rPr>
                              </m:ctrlPr>
                            </m:dPr>
                            <m:e>
                              <m:r>
                                <a:rPr lang="en-US" sz="1100" b="1" i="1">
                                  <a:solidFill>
                                    <a:srgbClr val="0070C0"/>
                                  </a:solidFill>
                                  <a:latin typeface="Cambria Math" panose="02040503050406030204" pitchFamily="18" charset="0"/>
                                  <a:ea typeface="Cambria Math" panose="02040503050406030204" pitchFamily="18" charset="0"/>
                                </a:rPr>
                                <m:t>𝒅</m:t>
                              </m:r>
                              <m:r>
                                <a:rPr lang="en-US" sz="1100" b="1" i="1">
                                  <a:solidFill>
                                    <a:srgbClr val="0070C0"/>
                                  </a:solidFill>
                                  <a:latin typeface="Cambria Math" panose="02040503050406030204" pitchFamily="18" charset="0"/>
                                  <a:ea typeface="Cambria Math" panose="02040503050406030204" pitchFamily="18" charset="0"/>
                                </a:rPr>
                                <m:t> −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𝒅</m:t>
                                  </m:r>
                                </m:e>
                                <m:sub>
                                  <m:r>
                                    <a:rPr lang="en-US" sz="1100" b="1" i="1">
                                      <a:solidFill>
                                        <a:srgbClr val="0070C0"/>
                                      </a:solidFill>
                                      <a:latin typeface="Cambria Math" panose="02040503050406030204" pitchFamily="18" charset="0"/>
                                      <a:ea typeface="Cambria Math" panose="02040503050406030204" pitchFamily="18" charset="0"/>
                                    </a:rPr>
                                    <m:t>𝒅𝒂𝒎</m:t>
                                  </m:r>
                                </m:sub>
                              </m:sSub>
                            </m:e>
                          </m:d>
                        </m:e>
                        <m:sup>
                          <m:r>
                            <a:rPr lang="en-US" sz="1100" b="1" i="1">
                              <a:solidFill>
                                <a:srgbClr val="0070C0"/>
                              </a:solidFill>
                              <a:latin typeface="Cambria Math" panose="02040503050406030204" pitchFamily="18" charset="0"/>
                              <a:ea typeface="Cambria Math" panose="02040503050406030204" pitchFamily="18" charset="0"/>
                            </a:rPr>
                            <m:t>𝟐</m:t>
                          </m:r>
                        </m:sup>
                      </m:sSup>
                    </m:num>
                    <m:den>
                      <m:r>
                        <a:rPr lang="en-US" sz="1100" b="1" i="1">
                          <a:solidFill>
                            <a:srgbClr val="0070C0"/>
                          </a:solidFill>
                          <a:latin typeface="Cambria Math" panose="02040503050406030204" pitchFamily="18" charset="0"/>
                          <a:ea typeface="Cambria Math" panose="02040503050406030204" pitchFamily="18" charset="0"/>
                        </a:rPr>
                        <m:t>𝟑</m:t>
                      </m:r>
                    </m:den>
                  </m:f>
                </m:oMath>
              </a14:m>
              <a:r>
                <a:rPr lang="en-US" sz="1100" b="1">
                  <a:solidFill>
                    <a:srgbClr val="0070C0"/>
                  </a:solidFill>
                </a:rPr>
                <a:t> </a:t>
              </a:r>
            </a:p>
          </xdr:txBody>
        </xdr:sp>
      </mc:Choice>
      <mc:Fallback xmlns="">
        <xdr:sp macro="" textlink="">
          <xdr:nvSpPr>
            <xdr:cNvPr id="7" name="TextBox 41">
              <a:extLst>
                <a:ext uri="{FF2B5EF4-FFF2-40B4-BE49-F238E27FC236}">
                  <a16:creationId xmlns="" xmlns:r="http://schemas.openxmlformats.org/officeDocument/2006/relationships" xmlns:p="http://schemas.openxmlformats.org/presentationml/2006/main" xmlns:a14="http://schemas.microsoft.com/office/drawing/2010/main" xmlns:a16="http://schemas.microsoft.com/office/drawing/2014/main" xmlns:lc="http://schemas.openxmlformats.org/drawingml/2006/lockedCanvas" id="{D3A45D82-3EDE-BB41-9858-6FB7A99A3AD8}"/>
                </a:ext>
              </a:extLst>
            </xdr:cNvPr>
            <xdr:cNvSpPr txBox="1"/>
          </xdr:nvSpPr>
          <xdr:spPr>
            <a:xfrm>
              <a:off x="2295525" y="8686799"/>
              <a:ext cx="1590676" cy="382669"/>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𝑽_𝒃= </a:t>
              </a:r>
              <a:r>
                <a:rPr lang="en-US" sz="1100" b="1" i="0">
                  <a:solidFill>
                    <a:srgbClr val="0070C0"/>
                  </a:solidFill>
                  <a:latin typeface="Cambria Math" panose="02040503050406030204" pitchFamily="18" charset="0"/>
                  <a:ea typeface="Cambria Math" panose="02040503050406030204" pitchFamily="18" charset="0"/>
                </a:rPr>
                <a:t>𝝅  √(𝑨/𝝅)/𝒅   (𝒅 − 𝒅_𝒅𝒂𝒎 )^𝟐/𝟑</a:t>
              </a:r>
              <a:r>
                <a:rPr lang="en-US" sz="1100" b="1">
                  <a:solidFill>
                    <a:srgbClr val="0070C0"/>
                  </a:solidFill>
                </a:rPr>
                <a:t> </a:t>
              </a:r>
            </a:p>
          </xdr:txBody>
        </xdr:sp>
      </mc:Fallback>
    </mc:AlternateContent>
    <xdr:clientData/>
  </xdr:twoCellAnchor>
  <xdr:twoCellAnchor>
    <xdr:from>
      <xdr:col>3</xdr:col>
      <xdr:colOff>276225</xdr:colOff>
      <xdr:row>11</xdr:row>
      <xdr:rowOff>142875</xdr:rowOff>
    </xdr:from>
    <xdr:to>
      <xdr:col>3</xdr:col>
      <xdr:colOff>2133601</xdr:colOff>
      <xdr:row>11</xdr:row>
      <xdr:rowOff>625123</xdr:rowOff>
    </xdr:to>
    <mc:AlternateContent xmlns:mc="http://schemas.openxmlformats.org/markup-compatibility/2006" xmlns:a14="http://schemas.microsoft.com/office/drawing/2010/main">
      <mc:Choice Requires="a14">
        <xdr:sp macro="" textlink="">
          <xdr:nvSpPr>
            <xdr:cNvPr id="8" name="TextBox 7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2260046A-FA8A-9442-A260-505F3DA6565A}"/>
                </a:ext>
              </a:extLst>
            </xdr:cNvPr>
            <xdr:cNvSpPr txBox="1"/>
          </xdr:nvSpPr>
          <xdr:spPr>
            <a:xfrm>
              <a:off x="2381250" y="19192875"/>
              <a:ext cx="1857376" cy="4822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𝑯𝒏</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𝑷</m:t>
                    </m:r>
                    <m:r>
                      <a:rPr lang="en-US" sz="1100" b="1" i="1">
                        <a:solidFill>
                          <a:srgbClr val="0070C0"/>
                        </a:solidFill>
                        <a:latin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𝒉</m:t>
                    </m:r>
                    <m:r>
                      <a:rPr lang="en-US" sz="1100" b="1" i="1">
                        <a:solidFill>
                          <a:srgbClr val="0070C0"/>
                        </a:solidFill>
                        <a:latin typeface="Cambria Math" panose="02040503050406030204" pitchFamily="18" charset="0"/>
                        <a:ea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𝑪𝑭</m:t>
                    </m:r>
                    <m:r>
                      <a:rPr lang="en-US" sz="1100" b="1" i="0">
                        <a:solidFill>
                          <a:srgbClr val="0070C0"/>
                        </a:solidFill>
                        <a:latin typeface="Cambria Math" panose="02040503050406030204" pitchFamily="18" charset="0"/>
                        <a:ea typeface="Cambria Math" panose="02040503050406030204" pitchFamily="18" charset="0"/>
                      </a:rPr>
                      <m:t>,  </m:t>
                    </m:r>
                    <m:r>
                      <a:rPr lang="en-US" sz="1100" b="1" i="0">
                        <a:solidFill>
                          <a:srgbClr val="0070C0"/>
                        </a:solidFill>
                        <a:latin typeface="Cambria Math" panose="02040503050406030204" pitchFamily="18" charset="0"/>
                        <a:ea typeface="Cambria Math" panose="02040503050406030204" pitchFamily="18" charset="0"/>
                      </a:rPr>
                      <m:t>𝐰𝐡𝐞𝐫𝐞</m:t>
                    </m:r>
                    <m:r>
                      <a:rPr lang="en-US" sz="1100" b="1" i="0">
                        <a:solidFill>
                          <a:srgbClr val="0070C0"/>
                        </a:solidFill>
                        <a:latin typeface="Cambria Math" panose="02040503050406030204" pitchFamily="18" charset="0"/>
                        <a:ea typeface="Cambria Math" panose="02040503050406030204" pitchFamily="18" charset="0"/>
                      </a:rPr>
                      <m:t> </m:t>
                    </m:r>
                    <m:r>
                      <a:rPr lang="en-US" sz="1100" b="1" i="1">
                        <a:solidFill>
                          <a:srgbClr val="0070C0"/>
                        </a:solidFill>
                        <a:latin typeface="Cambria Math" panose="02040503050406030204" pitchFamily="18" charset="0"/>
                      </a:rPr>
                      <m:t>𝑪𝑭</m:t>
                    </m:r>
                    <m:r>
                      <a:rPr lang="en-US" sz="1100" b="1" i="1">
                        <a:solidFill>
                          <a:srgbClr val="0070C0"/>
                        </a:solidFill>
                        <a:latin typeface="Cambria Math" panose="02040503050406030204" pitchFamily="18" charset="0"/>
                      </a:rPr>
                      <m:t>= </m:t>
                    </m:r>
                    <m:f>
                      <m:fPr>
                        <m:ctrlPr>
                          <a:rPr lang="en-US" sz="1100" b="1" i="1">
                            <a:solidFill>
                              <a:srgbClr val="0070C0"/>
                            </a:solidFill>
                            <a:latin typeface="Cambria Math" panose="02040503050406030204" pitchFamily="18" charset="0"/>
                          </a:rPr>
                        </m:ctrlPr>
                      </m:fPr>
                      <m:num>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m:t>
                            </m:r>
                          </m:sub>
                        </m:sSub>
                      </m:num>
                      <m:den>
                        <m:r>
                          <a:rPr lang="en-US" sz="1100" b="1" i="1">
                            <a:solidFill>
                              <a:srgbClr val="0070C0"/>
                            </a:solidFill>
                            <a:latin typeface="Cambria Math" panose="02040503050406030204" pitchFamily="18" charset="0"/>
                          </a:rPr>
                          <m:t>𝑷</m:t>
                        </m:r>
                        <m:r>
                          <a:rPr lang="en-US" sz="1100" b="1" i="1">
                            <a:solidFill>
                              <a:srgbClr val="0070C0"/>
                            </a:solidFill>
                            <a:latin typeface="Cambria Math" panose="02040503050406030204" pitchFamily="18" charset="0"/>
                          </a:rPr>
                          <m:t> × </m:t>
                        </m:r>
                        <m:r>
                          <a:rPr lang="en-US" sz="1100" b="1" i="1">
                            <a:solidFill>
                              <a:srgbClr val="0070C0"/>
                            </a:solidFill>
                            <a:latin typeface="Cambria Math" panose="02040503050406030204" pitchFamily="18" charset="0"/>
                            <a:ea typeface="Cambria Math" panose="02040503050406030204" pitchFamily="18" charset="0"/>
                          </a:rPr>
                          <m:t>𝒉</m:t>
                        </m:r>
                      </m:den>
                    </m:f>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8" name="TextBox 7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2260046A-FA8A-9442-A260-505F3DA6565A}"/>
                </a:ext>
              </a:extLst>
            </xdr:cNvPr>
            <xdr:cNvSpPr txBox="1"/>
          </xdr:nvSpPr>
          <xdr:spPr>
            <a:xfrm>
              <a:off x="2381250" y="19192875"/>
              <a:ext cx="1857376" cy="482248"/>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100" b="1" i="0">
                  <a:solidFill>
                    <a:srgbClr val="0070C0"/>
                  </a:solidFill>
                  <a:latin typeface="Cambria Math" panose="02040503050406030204" pitchFamily="18" charset="0"/>
                </a:rPr>
                <a:t>𝑬_𝑯𝒏=𝑷 × </a:t>
              </a:r>
              <a:r>
                <a:rPr lang="en-US" sz="1100" b="1" i="0">
                  <a:solidFill>
                    <a:srgbClr val="0070C0"/>
                  </a:solidFill>
                  <a:latin typeface="Cambria Math" panose="02040503050406030204" pitchFamily="18" charset="0"/>
                  <a:ea typeface="Cambria Math" panose="02040503050406030204" pitchFamily="18" charset="0"/>
                </a:rPr>
                <a:t>𝒉 × 𝑪𝑭,  𝐰𝐡𝐞𝐫𝐞 </a:t>
              </a:r>
              <a:r>
                <a:rPr lang="en-US" sz="1100" b="1" i="0">
                  <a:solidFill>
                    <a:srgbClr val="0070C0"/>
                  </a:solidFill>
                  <a:latin typeface="Cambria Math" panose="02040503050406030204" pitchFamily="18" charset="0"/>
                </a:rPr>
                <a:t>𝑪𝑭=  𝑬_𝑯/(𝑷 × </a:t>
              </a:r>
              <a:r>
                <a:rPr lang="en-US" sz="1100" b="1" i="0">
                  <a:solidFill>
                    <a:srgbClr val="0070C0"/>
                  </a:solidFill>
                  <a:latin typeface="Cambria Math" panose="02040503050406030204" pitchFamily="18" charset="0"/>
                  <a:ea typeface="Cambria Math" panose="02040503050406030204" pitchFamily="18" charset="0"/>
                </a:rPr>
                <a:t>𝒉)</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0</xdr:colOff>
      <xdr:row>12</xdr:row>
      <xdr:rowOff>114300</xdr:rowOff>
    </xdr:from>
    <xdr:to>
      <xdr:col>3</xdr:col>
      <xdr:colOff>2076450</xdr:colOff>
      <xdr:row>12</xdr:row>
      <xdr:rowOff>286527</xdr:rowOff>
    </xdr:to>
    <mc:AlternateContent xmlns:mc="http://schemas.openxmlformats.org/markup-compatibility/2006" xmlns:a14="http://schemas.microsoft.com/office/drawing/2010/main">
      <mc:Choice Requires="a14">
        <xdr:sp macro="" textlink="">
          <xdr:nvSpPr>
            <xdr:cNvPr id="9" name="TextBox 26">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77AA61D2-F194-7740-BF5C-CA2AB53A4E7E}"/>
                </a:ext>
              </a:extLst>
            </xdr:cNvPr>
            <xdr:cNvSpPr txBox="1"/>
          </xdr:nvSpPr>
          <xdr:spPr>
            <a:xfrm>
              <a:off x="2105025" y="22021800"/>
              <a:ext cx="20764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𝑬𝒎</m:t>
                        </m:r>
                      </m:e>
                      <m:sub>
                        <m:r>
                          <a:rPr lang="en-US" sz="1100" b="1" i="1">
                            <a:solidFill>
                              <a:srgbClr val="0070C0"/>
                            </a:solidFill>
                            <a:latin typeface="Cambria Math" panose="02040503050406030204" pitchFamily="18" charset="0"/>
                          </a:rPr>
                          <m:t>𝒂</m:t>
                        </m:r>
                      </m:sub>
                    </m:sSub>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m:t>
                        </m:r>
                      </m:e>
                      <m:sub>
                        <m:r>
                          <a:rPr lang="en-US" sz="1100" b="1" i="1">
                            <a:solidFill>
                              <a:srgbClr val="0070C0"/>
                            </a:solidFill>
                            <a:latin typeface="Cambria Math" panose="02040503050406030204" pitchFamily="18" charset="0"/>
                          </a:rPr>
                          <m:t>𝑯</m:t>
                        </m:r>
                      </m:sub>
                    </m:sSub>
                    <m:d>
                      <m:dPr>
                        <m:ctrlPr>
                          <a:rPr lang="en-US" sz="1100" b="1" i="1">
                            <a:solidFill>
                              <a:srgbClr val="0070C0"/>
                            </a:solidFill>
                            <a:latin typeface="Cambria Math" panose="02040503050406030204" pitchFamily="18" charset="0"/>
                          </a:rPr>
                        </m:ctrlPr>
                      </m:dPr>
                      <m:e>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𝑬𝒎</m:t>
                            </m:r>
                          </m:e>
                          <m:sub>
                            <m:r>
                              <a:rPr lang="en-US" sz="1100" b="1" i="1">
                                <a:solidFill>
                                  <a:srgbClr val="0070C0"/>
                                </a:solidFill>
                                <a:latin typeface="Cambria Math" panose="02040503050406030204" pitchFamily="18" charset="0"/>
                              </a:rPr>
                              <m:t>𝑴𝑬</m:t>
                            </m:r>
                          </m:sub>
                        </m:sSub>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ea typeface="Cambria Math" panose="02040503050406030204" pitchFamily="18" charset="0"/>
                          </a:rPr>
                          <m:t>− </m:t>
                        </m:r>
                        <m:sSub>
                          <m:sSubPr>
                            <m:ctrlPr>
                              <a:rPr lang="en-US" sz="1100" b="1" i="1">
                                <a:solidFill>
                                  <a:srgbClr val="0070C0"/>
                                </a:solidFill>
                                <a:latin typeface="Cambria Math" panose="02040503050406030204" pitchFamily="18" charset="0"/>
                                <a:ea typeface="Cambria Math" panose="02040503050406030204" pitchFamily="18" charset="0"/>
                              </a:rPr>
                            </m:ctrlPr>
                          </m:sSubPr>
                          <m:e>
                            <m:r>
                              <a:rPr lang="en-US" sz="1100" b="1" i="1">
                                <a:solidFill>
                                  <a:srgbClr val="0070C0"/>
                                </a:solidFill>
                                <a:latin typeface="Cambria Math" panose="02040503050406030204" pitchFamily="18" charset="0"/>
                                <a:ea typeface="Cambria Math" panose="02040503050406030204" pitchFamily="18" charset="0"/>
                              </a:rPr>
                              <m:t>𝑬𝒎</m:t>
                            </m:r>
                          </m:e>
                          <m:sub>
                            <m:r>
                              <a:rPr lang="en-US" sz="1100" b="1" i="1">
                                <a:solidFill>
                                  <a:srgbClr val="0070C0"/>
                                </a:solidFill>
                                <a:latin typeface="Cambria Math" panose="02040503050406030204" pitchFamily="18" charset="0"/>
                                <a:ea typeface="Cambria Math" panose="02040503050406030204" pitchFamily="18" charset="0"/>
                              </a:rPr>
                              <m:t>𝑯</m:t>
                            </m:r>
                          </m:sub>
                        </m:sSub>
                      </m:e>
                    </m:d>
                    <m:r>
                      <a:rPr lang="en-US" sz="1100" b="1" i="1">
                        <a:solidFill>
                          <a:srgbClr val="0070C0"/>
                        </a:solidFill>
                        <a:latin typeface="Cambria Math" panose="02040503050406030204" pitchFamily="18" charset="0"/>
                        <a:ea typeface="Cambria Math" panose="02040503050406030204" pitchFamily="18" charset="0"/>
                      </a:rPr>
                      <m:t>,</m:t>
                    </m:r>
                  </m:oMath>
                </m:oMathPara>
              </a14:m>
              <a:endParaRPr lang="en-US" sz="1100" b="1">
                <a:solidFill>
                  <a:srgbClr val="0070C0"/>
                </a:solidFill>
              </a:endParaRPr>
            </a:p>
          </xdr:txBody>
        </xdr:sp>
      </mc:Choice>
      <mc:Fallback xmlns="">
        <xdr:sp macro="" textlink="">
          <xdr:nvSpPr>
            <xdr:cNvPr id="9" name="TextBox 26">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77AA61D2-F194-7740-BF5C-CA2AB53A4E7E}"/>
                </a:ext>
              </a:extLst>
            </xdr:cNvPr>
            <xdr:cNvSpPr txBox="1"/>
          </xdr:nvSpPr>
          <xdr:spPr>
            <a:xfrm>
              <a:off x="2105025" y="22021800"/>
              <a:ext cx="2076450" cy="17222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〖𝑬𝒎〗_𝒂= 𝑬_𝑯 (〖𝑬𝒎〗_𝑴𝑬  </a:t>
              </a:r>
              <a:r>
                <a:rPr lang="en-US" sz="1100" b="1" i="0">
                  <a:solidFill>
                    <a:srgbClr val="0070C0"/>
                  </a:solidFill>
                  <a:latin typeface="Cambria Math" panose="02040503050406030204" pitchFamily="18" charset="0"/>
                  <a:ea typeface="Cambria Math" panose="02040503050406030204" pitchFamily="18" charset="0"/>
                </a:rPr>
                <a:t>− 〖𝑬𝒎〗_𝑯 ),</a:t>
              </a:r>
              <a:endParaRPr lang="en-US" sz="1100" b="1">
                <a:solidFill>
                  <a:srgbClr val="0070C0"/>
                </a:solidFill>
              </a:endParaRPr>
            </a:p>
          </xdr:txBody>
        </xdr:sp>
      </mc:Fallback>
    </mc:AlternateContent>
    <xdr:clientData/>
  </xdr:twoCellAnchor>
  <xdr:twoCellAnchor>
    <xdr:from>
      <xdr:col>3</xdr:col>
      <xdr:colOff>9524</xdr:colOff>
      <xdr:row>12</xdr:row>
      <xdr:rowOff>561975</xdr:rowOff>
    </xdr:from>
    <xdr:to>
      <xdr:col>3</xdr:col>
      <xdr:colOff>2019517</xdr:colOff>
      <xdr:row>12</xdr:row>
      <xdr:rowOff>974652</xdr:rowOff>
    </xdr:to>
    <mc:AlternateContent xmlns:mc="http://schemas.openxmlformats.org/markup-compatibility/2006" xmlns:a14="http://schemas.microsoft.com/office/drawing/2010/main">
      <mc:Choice Requires="a14">
        <xdr:sp macro="" textlink="">
          <xdr:nvSpPr>
            <xdr:cNvPr id="10" name="TextBox 29">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25E17EED-5476-7C4B-A5FD-12A992BB1E40}"/>
                </a:ext>
              </a:extLst>
            </xdr:cNvPr>
            <xdr:cNvSpPr txBox="1"/>
          </xdr:nvSpPr>
          <xdr:spPr>
            <a:xfrm>
              <a:off x="2114549" y="22469475"/>
              <a:ext cx="2009993" cy="41267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050" b="1" i="1">
                        <a:solidFill>
                          <a:schemeClr val="bg1">
                            <a:lumMod val="65000"/>
                            <a:lumOff val="35000"/>
                          </a:schemeClr>
                        </a:solidFill>
                        <a:latin typeface="Cambria Math" panose="02040503050406030204" pitchFamily="18" charset="0"/>
                      </a:rPr>
                      <m:t>𝒘𝒉𝒆𝒓𝒆</m:t>
                    </m:r>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𝑬𝒎</m:t>
                        </m:r>
                      </m:e>
                      <m:sub>
                        <m:r>
                          <a:rPr lang="en-US" sz="1050" b="1" i="1">
                            <a:solidFill>
                              <a:srgbClr val="0070C0"/>
                            </a:solidFill>
                            <a:latin typeface="Cambria Math" panose="02040503050406030204" pitchFamily="18" charset="0"/>
                          </a:rPr>
                          <m:t>𝑴𝑬</m:t>
                        </m:r>
                      </m:sub>
                    </m:sSub>
                    <m:r>
                      <a:rPr lang="en-US" sz="1050" b="1" i="1">
                        <a:solidFill>
                          <a:srgbClr val="0070C0"/>
                        </a:solidFill>
                        <a:latin typeface="Cambria Math" panose="02040503050406030204" pitchFamily="18" charset="0"/>
                      </a:rPr>
                      <m:t>= </m:t>
                    </m:r>
                    <m:nary>
                      <m:naryPr>
                        <m:chr m:val="∑"/>
                        <m:supHide m:val="on"/>
                        <m:ctrlPr>
                          <a:rPr lang="en-US" sz="1050" b="1" i="1">
                            <a:solidFill>
                              <a:srgbClr val="0070C0"/>
                            </a:solidFill>
                            <a:latin typeface="Cambria Math" panose="02040503050406030204" pitchFamily="18" charset="0"/>
                          </a:rPr>
                        </m:ctrlPr>
                      </m:naryPr>
                      <m:sub>
                        <m:r>
                          <a:rPr lang="en-US" sz="1050" b="1" i="1">
                            <a:solidFill>
                              <a:srgbClr val="0070C0"/>
                            </a:solidFill>
                            <a:latin typeface="Cambria Math" panose="02040503050406030204" pitchFamily="18" charset="0"/>
                          </a:rPr>
                          <m:t>𝒇</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𝑭</m:t>
                        </m:r>
                      </m:sub>
                      <m:sup/>
                      <m:e>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𝒑</m:t>
                            </m:r>
                          </m:e>
                          <m:sub>
                            <m:r>
                              <a:rPr lang="en-US" sz="1050" b="1" i="1">
                                <a:solidFill>
                                  <a:srgbClr val="0070C0"/>
                                </a:solidFill>
                                <a:latin typeface="Cambria Math" panose="02040503050406030204" pitchFamily="18" charset="0"/>
                                <a:ea typeface="Cambria Math" panose="02040503050406030204" pitchFamily="18" charset="0"/>
                              </a:rPr>
                              <m:t>𝒇</m:t>
                            </m:r>
                          </m:sub>
                        </m:sSub>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𝑬𝒎</m:t>
                            </m:r>
                          </m:e>
                          <m:sub>
                            <m:r>
                              <a:rPr lang="en-US" sz="1050" b="1" i="1">
                                <a:solidFill>
                                  <a:srgbClr val="0070C0"/>
                                </a:solidFill>
                                <a:latin typeface="Cambria Math" panose="02040503050406030204" pitchFamily="18" charset="0"/>
                                <a:ea typeface="Cambria Math" panose="02040503050406030204" pitchFamily="18" charset="0"/>
                              </a:rPr>
                              <m:t>𝒇</m:t>
                            </m:r>
                          </m:sub>
                        </m:sSub>
                      </m:e>
                    </m:nary>
                  </m:oMath>
                </m:oMathPara>
              </a14:m>
              <a:endParaRPr lang="en-US" sz="1050" b="1">
                <a:solidFill>
                  <a:srgbClr val="0070C0"/>
                </a:solidFill>
              </a:endParaRPr>
            </a:p>
          </xdr:txBody>
        </xdr:sp>
      </mc:Choice>
      <mc:Fallback xmlns="">
        <xdr:sp macro="" textlink="">
          <xdr:nvSpPr>
            <xdr:cNvPr id="10" name="TextBox 29">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25E17EED-5476-7C4B-A5FD-12A992BB1E40}"/>
                </a:ext>
              </a:extLst>
            </xdr:cNvPr>
            <xdr:cNvSpPr txBox="1"/>
          </xdr:nvSpPr>
          <xdr:spPr>
            <a:xfrm>
              <a:off x="2114549" y="22469475"/>
              <a:ext cx="2009993" cy="412677"/>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050" b="1" i="0">
                  <a:solidFill>
                    <a:schemeClr val="bg1">
                      <a:lumMod val="65000"/>
                      <a:lumOff val="35000"/>
                    </a:schemeClr>
                  </a:solidFill>
                  <a:latin typeface="Cambria Math" panose="02040503050406030204" pitchFamily="18" charset="0"/>
                </a:rPr>
                <a:t>𝒘𝒉𝒆𝒓𝒆</a:t>
              </a:r>
              <a:r>
                <a:rPr lang="en-US" sz="1050" b="1" i="0">
                  <a:solidFill>
                    <a:srgbClr val="0070C0"/>
                  </a:solidFill>
                  <a:latin typeface="Cambria Math" panose="02040503050406030204" pitchFamily="18" charset="0"/>
                </a:rPr>
                <a:t> 〖𝑬𝒎〗_𝑴𝑬= ∑</a:t>
              </a:r>
              <a:r>
                <a:rPr lang="en-US" sz="1050" b="1" i="0">
                  <a:solidFill>
                    <a:srgbClr val="0070C0"/>
                  </a:solidFill>
                  <a:latin typeface="Cambria Math" panose="02040503050406030204" pitchFamily="18" charset="0"/>
                  <a:ea typeface="Cambria Math" panose="02040503050406030204" pitchFamily="18" charset="0"/>
                </a:rPr>
                <a:t>_(</a:t>
              </a:r>
              <a:r>
                <a:rPr lang="en-US" sz="1050" b="1" i="0">
                  <a:solidFill>
                    <a:srgbClr val="0070C0"/>
                  </a:solidFill>
                  <a:latin typeface="Cambria Math" panose="02040503050406030204" pitchFamily="18" charset="0"/>
                </a:rPr>
                <a:t>𝒇</a:t>
              </a:r>
              <a:r>
                <a:rPr lang="en-US" sz="1050" b="1" i="0">
                  <a:solidFill>
                    <a:srgbClr val="0070C0"/>
                  </a:solidFill>
                  <a:latin typeface="Cambria Math" panose="02040503050406030204" pitchFamily="18" charset="0"/>
                  <a:ea typeface="Cambria Math" panose="02040503050406030204" pitchFamily="18" charset="0"/>
                </a:rPr>
                <a:t>∈𝑭)▒〖𝒑_𝒇 〖𝑬𝒎〗_𝒇 〗</a:t>
              </a:r>
              <a:endParaRPr lang="en-US" sz="1050" b="1">
                <a:solidFill>
                  <a:srgbClr val="0070C0"/>
                </a:solidFill>
              </a:endParaRPr>
            </a:p>
          </xdr:txBody>
        </xdr:sp>
      </mc:Fallback>
    </mc:AlternateContent>
    <xdr:clientData/>
  </xdr:twoCellAnchor>
  <xdr:twoCellAnchor>
    <xdr:from>
      <xdr:col>3</xdr:col>
      <xdr:colOff>209551</xdr:colOff>
      <xdr:row>8</xdr:row>
      <xdr:rowOff>180975</xdr:rowOff>
    </xdr:from>
    <xdr:to>
      <xdr:col>3</xdr:col>
      <xdr:colOff>2057401</xdr:colOff>
      <xdr:row>8</xdr:row>
      <xdr:rowOff>786975</xdr:rowOff>
    </xdr:to>
    <mc:AlternateContent xmlns:mc="http://schemas.openxmlformats.org/markup-compatibility/2006" xmlns:a14="http://schemas.microsoft.com/office/drawing/2010/main">
      <mc:Choice Requires="a14">
        <xdr:sp macro="" textlink="">
          <xdr:nvSpPr>
            <xdr:cNvPr id="11" name="TextBox 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mlns="">
        <xdr:sp macro="" textlink="">
          <xdr:nvSpPr>
            <xdr:cNvPr id="11"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8</xdr:row>
      <xdr:rowOff>619125</xdr:rowOff>
    </xdr:from>
    <xdr:to>
      <xdr:col>3</xdr:col>
      <xdr:colOff>2295524</xdr:colOff>
      <xdr:row>8</xdr:row>
      <xdr:rowOff>982686</xdr:rowOff>
    </xdr:to>
    <mc:AlternateContent xmlns:mc="http://schemas.openxmlformats.org/markup-compatibility/2006" xmlns:a14="http://schemas.microsoft.com/office/drawing/2010/main">
      <mc:Choice Requires="a14">
        <xdr:sp macro="" textlink="">
          <xdr:nvSpPr>
            <xdr:cNvPr id="12" name="TextBox 6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12"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7</xdr:row>
      <xdr:rowOff>180975</xdr:rowOff>
    </xdr:from>
    <xdr:to>
      <xdr:col>3</xdr:col>
      <xdr:colOff>2057401</xdr:colOff>
      <xdr:row>7</xdr:row>
      <xdr:rowOff>786975</xdr:rowOff>
    </xdr:to>
    <mc:AlternateContent xmlns:mc="http://schemas.openxmlformats.org/markup-compatibility/2006" xmlns:a14="http://schemas.microsoft.com/office/drawing/2010/main">
      <mc:Choice Requires="a14">
        <xdr:sp macro="" textlink="">
          <xdr:nvSpPr>
            <xdr:cNvPr id="13" name="TextBox 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mlns="">
        <xdr:sp macro="" textlink="">
          <xdr:nvSpPr>
            <xdr:cNvPr id="13"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5230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7</xdr:row>
      <xdr:rowOff>619125</xdr:rowOff>
    </xdr:from>
    <xdr:to>
      <xdr:col>3</xdr:col>
      <xdr:colOff>2295524</xdr:colOff>
      <xdr:row>7</xdr:row>
      <xdr:rowOff>982686</xdr:rowOff>
    </xdr:to>
    <mc:AlternateContent xmlns:mc="http://schemas.openxmlformats.org/markup-compatibility/2006" xmlns:a14="http://schemas.microsoft.com/office/drawing/2010/main">
      <mc:Choice Requires="a14">
        <xdr:sp macro="" textlink="">
          <xdr:nvSpPr>
            <xdr:cNvPr id="14" name="TextBox 6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14"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5668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6</xdr:row>
      <xdr:rowOff>180975</xdr:rowOff>
    </xdr:from>
    <xdr:to>
      <xdr:col>3</xdr:col>
      <xdr:colOff>2057401</xdr:colOff>
      <xdr:row>6</xdr:row>
      <xdr:rowOff>786975</xdr:rowOff>
    </xdr:to>
    <mc:AlternateContent xmlns:mc="http://schemas.openxmlformats.org/markup-compatibility/2006" xmlns:a14="http://schemas.microsoft.com/office/drawing/2010/main">
      <mc:Choice Requires="a14">
        <xdr:sp macro="" textlink="">
          <xdr:nvSpPr>
            <xdr:cNvPr id="15" name="TextBox 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36552B8B-0242-BA4E-A847-0F1138D04345}"/>
                </a:ext>
              </a:extLst>
            </xdr:cNvPr>
            <xdr:cNvSpPr txBox="1"/>
          </xdr:nvSpPr>
          <xdr:spPr>
            <a:xfrm>
              <a:off x="2314576" y="17706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mlns="">
        <xdr:sp macro="" textlink="">
          <xdr:nvSpPr>
            <xdr:cNvPr id="15"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17706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6</xdr:row>
      <xdr:rowOff>619125</xdr:rowOff>
    </xdr:from>
    <xdr:to>
      <xdr:col>3</xdr:col>
      <xdr:colOff>2295524</xdr:colOff>
      <xdr:row>6</xdr:row>
      <xdr:rowOff>982686</xdr:rowOff>
    </xdr:to>
    <mc:AlternateContent xmlns:mc="http://schemas.openxmlformats.org/markup-compatibility/2006" xmlns:a14="http://schemas.microsoft.com/office/drawing/2010/main">
      <mc:Choice Requires="a14">
        <xdr:sp macro="" textlink="">
          <xdr:nvSpPr>
            <xdr:cNvPr id="16" name="TextBox 6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DABDF88C-FAA5-8C42-A98E-831DCB8F4DD9}"/>
                </a:ext>
              </a:extLst>
            </xdr:cNvPr>
            <xdr:cNvSpPr txBox="1"/>
          </xdr:nvSpPr>
          <xdr:spPr>
            <a:xfrm>
              <a:off x="2181224" y="18145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16"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18145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5</xdr:row>
      <xdr:rowOff>180975</xdr:rowOff>
    </xdr:from>
    <xdr:to>
      <xdr:col>3</xdr:col>
      <xdr:colOff>2057401</xdr:colOff>
      <xdr:row>5</xdr:row>
      <xdr:rowOff>786975</xdr:rowOff>
    </xdr:to>
    <mc:AlternateContent xmlns:mc="http://schemas.openxmlformats.org/markup-compatibility/2006" xmlns:a14="http://schemas.microsoft.com/office/drawing/2010/main">
      <mc:Choice Requires="a14">
        <xdr:sp macro="" textlink="">
          <xdr:nvSpPr>
            <xdr:cNvPr id="17" name="TextBox 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36552B8B-0242-BA4E-A847-0F1138D04345}"/>
                </a:ext>
              </a:extLst>
            </xdr:cNvPr>
            <xdr:cNvSpPr txBox="1"/>
          </xdr:nvSpPr>
          <xdr:spPr>
            <a:xfrm>
              <a:off x="2314576" y="20564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mlns="">
        <xdr:sp macro="" textlink="">
          <xdr:nvSpPr>
            <xdr:cNvPr id="17"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205644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5</xdr:row>
      <xdr:rowOff>619125</xdr:rowOff>
    </xdr:from>
    <xdr:to>
      <xdr:col>3</xdr:col>
      <xdr:colOff>2295524</xdr:colOff>
      <xdr:row>5</xdr:row>
      <xdr:rowOff>982686</xdr:rowOff>
    </xdr:to>
    <mc:AlternateContent xmlns:mc="http://schemas.openxmlformats.org/markup-compatibility/2006" xmlns:a14="http://schemas.microsoft.com/office/drawing/2010/main">
      <mc:Choice Requires="a14">
        <xdr:sp macro="" textlink="">
          <xdr:nvSpPr>
            <xdr:cNvPr id="18" name="TextBox 6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DABDF88C-FAA5-8C42-A98E-831DCB8F4DD9}"/>
                </a:ext>
              </a:extLst>
            </xdr:cNvPr>
            <xdr:cNvSpPr txBox="1"/>
          </xdr:nvSpPr>
          <xdr:spPr>
            <a:xfrm>
              <a:off x="2181224" y="21002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18"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210026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twoCellAnchor>
    <xdr:from>
      <xdr:col>3</xdr:col>
      <xdr:colOff>209551</xdr:colOff>
      <xdr:row>4</xdr:row>
      <xdr:rowOff>180975</xdr:rowOff>
    </xdr:from>
    <xdr:to>
      <xdr:col>3</xdr:col>
      <xdr:colOff>2057401</xdr:colOff>
      <xdr:row>4</xdr:row>
      <xdr:rowOff>786975</xdr:rowOff>
    </xdr:to>
    <mc:AlternateContent xmlns:mc="http://schemas.openxmlformats.org/markup-compatibility/2006" xmlns:a14="http://schemas.microsoft.com/office/drawing/2010/main">
      <mc:Choice Requires="a14">
        <xdr:sp macro="" textlink="">
          <xdr:nvSpPr>
            <xdr:cNvPr id="19" name="TextBox 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36552B8B-0242-BA4E-A847-0F1138D04345}"/>
                </a:ext>
              </a:extLst>
            </xdr:cNvPr>
            <xdr:cNvSpPr txBox="1"/>
          </xdr:nvSpPr>
          <xdr:spPr>
            <a:xfrm>
              <a:off x="2314576" y="23421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14:m>
                <m:oMath xmlns:m="http://schemas.openxmlformats.org/officeDocument/2006/math">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𝒂</m:t>
                      </m:r>
                    </m:sub>
                  </m:sSub>
                  <m:r>
                    <a:rPr lang="en-US" sz="1050" b="1" i="1">
                      <a:solidFill>
                        <a:srgbClr val="0070C0"/>
                      </a:solidFill>
                      <a:latin typeface="Cambria Math" panose="02040503050406030204" pitchFamily="18" charset="0"/>
                    </a:rPr>
                    <m:t>= </m:t>
                  </m:r>
                  <m:sSub>
                    <m:sSubPr>
                      <m:ctrlPr>
                        <a:rPr lang="en-US" sz="1050" b="1" i="1">
                          <a:solidFill>
                            <a:srgbClr val="0070C0"/>
                          </a:solidFill>
                          <a:latin typeface="Cambria Math" panose="02040503050406030204" pitchFamily="18" charset="0"/>
                        </a:rPr>
                      </m:ctrlPr>
                    </m:sSubPr>
                    <m:e>
                      <m:r>
                        <a:rPr lang="en-US" sz="1050" b="1" i="1">
                          <a:solidFill>
                            <a:srgbClr val="0070C0"/>
                          </a:solidFill>
                          <a:latin typeface="Cambria Math" panose="02040503050406030204" pitchFamily="18" charset="0"/>
                        </a:rPr>
                        <m:t>𝑪</m:t>
                      </m:r>
                    </m:e>
                    <m:sub>
                      <m:r>
                        <a:rPr lang="en-US" sz="1050" b="1" i="1">
                          <a:solidFill>
                            <a:srgbClr val="0070C0"/>
                          </a:solidFill>
                          <a:latin typeface="Cambria Math" panose="02040503050406030204" pitchFamily="18" charset="0"/>
                        </a:rPr>
                        <m:t>𝑪</m:t>
                      </m:r>
                    </m:sub>
                  </m:sSub>
                  <m:d>
                    <m:dPr>
                      <m:ctrlPr>
                        <a:rPr lang="en-US" sz="1050" b="1" i="1">
                          <a:solidFill>
                            <a:srgbClr val="0070C0"/>
                          </a:solidFill>
                          <a:latin typeface="Cambria Math" panose="02040503050406030204" pitchFamily="18" charset="0"/>
                        </a:rPr>
                      </m:ctrlPr>
                    </m:dPr>
                    <m:e>
                      <m:f>
                        <m:fPr>
                          <m:ctrlPr>
                            <a:rPr lang="en-US" sz="1050" b="1" i="1">
                              <a:solidFill>
                                <a:srgbClr val="0070C0"/>
                              </a:solidFill>
                              <a:latin typeface="Cambria Math" panose="02040503050406030204" pitchFamily="18" charset="0"/>
                            </a:rPr>
                          </m:ctrlPr>
                        </m:fPr>
                        <m:num>
                          <m:r>
                            <a:rPr lang="en-US" sz="1050" b="1" i="1">
                              <a:solidFill>
                                <a:srgbClr val="0070C0"/>
                              </a:solidFill>
                              <a:latin typeface="Cambria Math" panose="02040503050406030204" pitchFamily="18" charset="0"/>
                            </a:rPr>
                            <m:t>𝒓</m:t>
                          </m:r>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num>
                        <m:den>
                          <m:d>
                            <m:dPr>
                              <m:ctrlPr>
                                <a:rPr lang="en-US" sz="1050" b="1" i="1">
                                  <a:solidFill>
                                    <a:srgbClr val="0070C0"/>
                                  </a:solidFill>
                                  <a:latin typeface="Cambria Math" panose="02040503050406030204" pitchFamily="18" charset="0"/>
                                </a:rPr>
                              </m:ctrlPr>
                            </m:dPr>
                            <m:e>
                              <m:sSup>
                                <m:sSupPr>
                                  <m:ctrlPr>
                                    <a:rPr lang="en-US" sz="1050" b="1" i="1">
                                      <a:solidFill>
                                        <a:srgbClr val="0070C0"/>
                                      </a:solidFill>
                                      <a:latin typeface="Cambria Math" panose="02040503050406030204" pitchFamily="18" charset="0"/>
                                    </a:rPr>
                                  </m:ctrlPr>
                                </m:sSupPr>
                                <m:e>
                                  <m:d>
                                    <m:dPr>
                                      <m:ctrlPr>
                                        <a:rPr lang="en-US" sz="1050" b="1" i="1">
                                          <a:solidFill>
                                            <a:srgbClr val="0070C0"/>
                                          </a:solidFill>
                                          <a:latin typeface="Cambria Math" panose="02040503050406030204" pitchFamily="18" charset="0"/>
                                        </a:rPr>
                                      </m:ctrlPr>
                                    </m:dPr>
                                    <m:e>
                                      <m:r>
                                        <a:rPr lang="en-US" sz="1050" b="1" i="1">
                                          <a:solidFill>
                                            <a:srgbClr val="0070C0"/>
                                          </a:solidFill>
                                          <a:latin typeface="Cambria Math" panose="02040503050406030204" pitchFamily="18" charset="0"/>
                                        </a:rPr>
                                        <m:t>𝟏</m:t>
                                      </m:r>
                                      <m:r>
                                        <a:rPr lang="en-US" sz="1050" b="1" i="1">
                                          <a:solidFill>
                                            <a:srgbClr val="0070C0"/>
                                          </a:solidFill>
                                          <a:latin typeface="Cambria Math" panose="02040503050406030204" pitchFamily="18" charset="0"/>
                                        </a:rPr>
                                        <m:t>+</m:t>
                                      </m:r>
                                      <m:r>
                                        <a:rPr lang="en-US" sz="1050" b="1" i="1">
                                          <a:solidFill>
                                            <a:srgbClr val="0070C0"/>
                                          </a:solidFill>
                                          <a:latin typeface="Cambria Math" panose="02040503050406030204" pitchFamily="18" charset="0"/>
                                        </a:rPr>
                                        <m:t>𝒓</m:t>
                                      </m:r>
                                    </m:e>
                                  </m:d>
                                </m:e>
                                <m:sup>
                                  <m:r>
                                    <a:rPr lang="en-US" sz="1050" b="1" i="1">
                                      <a:solidFill>
                                        <a:srgbClr val="0070C0"/>
                                      </a:solidFill>
                                      <a:latin typeface="Cambria Math" panose="02040503050406030204" pitchFamily="18" charset="0"/>
                                    </a:rPr>
                                    <m:t>𝒕</m:t>
                                  </m:r>
                                </m:sup>
                              </m:sSup>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m:t>
                              </m:r>
                              <m:r>
                                <a:rPr lang="en-US" sz="1050" b="1" i="1">
                                  <a:solidFill>
                                    <a:srgbClr val="0070C0"/>
                                  </a:solidFill>
                                  <a:latin typeface="Cambria Math" panose="02040503050406030204" pitchFamily="18" charset="0"/>
                                  <a:ea typeface="Cambria Math" panose="02040503050406030204" pitchFamily="18" charset="0"/>
                                </a:rPr>
                                <m:t>𝟏</m:t>
                              </m:r>
                            </m:e>
                          </m:d>
                        </m:den>
                      </m:f>
                    </m:e>
                  </m:d>
                  <m:r>
                    <a:rPr lang="en-US" sz="1050" b="1" i="1">
                      <a:solidFill>
                        <a:srgbClr val="0070C0"/>
                      </a:solidFill>
                      <a:latin typeface="Cambria Math" panose="02040503050406030204" pitchFamily="18" charset="0"/>
                    </a:rPr>
                    <m:t> </m:t>
                  </m:r>
                  <m:r>
                    <a:rPr lang="en-US" sz="1050" b="1" i="1">
                      <a:solidFill>
                        <a:srgbClr val="0070C0"/>
                      </a:solidFill>
                      <a:latin typeface="Cambria Math" panose="02040503050406030204" pitchFamily="18" charset="0"/>
                      <a:ea typeface="Cambria Math" panose="02040503050406030204" pitchFamily="18" charset="0"/>
                    </a:rPr>
                    <m:t>+ </m:t>
                  </m:r>
                  <m:sSub>
                    <m:sSubPr>
                      <m:ctrlPr>
                        <a:rPr lang="en-US" sz="1050" b="1" i="1">
                          <a:solidFill>
                            <a:srgbClr val="0070C0"/>
                          </a:solidFill>
                          <a:latin typeface="Cambria Math" panose="02040503050406030204" pitchFamily="18" charset="0"/>
                          <a:ea typeface="Cambria Math" panose="02040503050406030204" pitchFamily="18" charset="0"/>
                        </a:rPr>
                      </m:ctrlPr>
                    </m:sSubPr>
                    <m:e>
                      <m:r>
                        <a:rPr lang="en-US" sz="1050" b="1" i="1">
                          <a:solidFill>
                            <a:srgbClr val="0070C0"/>
                          </a:solidFill>
                          <a:latin typeface="Cambria Math" panose="02040503050406030204" pitchFamily="18" charset="0"/>
                          <a:ea typeface="Cambria Math" panose="02040503050406030204" pitchFamily="18" charset="0"/>
                        </a:rPr>
                        <m:t>𝑪</m:t>
                      </m:r>
                    </m:e>
                    <m:sub>
                      <m:r>
                        <a:rPr lang="en-US" sz="1050" b="1" i="1">
                          <a:solidFill>
                            <a:srgbClr val="0070C0"/>
                          </a:solidFill>
                          <a:latin typeface="Cambria Math" panose="02040503050406030204" pitchFamily="18" charset="0"/>
                          <a:ea typeface="Cambria Math" panose="02040503050406030204" pitchFamily="18" charset="0"/>
                        </a:rPr>
                        <m:t>𝑶𝑴</m:t>
                      </m:r>
                    </m:sub>
                  </m:sSub>
                </m:oMath>
              </a14:m>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Choice>
      <mc:Fallback xmlns="">
        <xdr:sp macro="" textlink="">
          <xdr:nvSpPr>
            <xdr:cNvPr id="19" name="TextBox 2">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36552B8B-0242-BA4E-A847-0F1138D04345}"/>
                </a:ext>
              </a:extLst>
            </xdr:cNvPr>
            <xdr:cNvSpPr txBox="1"/>
          </xdr:nvSpPr>
          <xdr:spPr>
            <a:xfrm>
              <a:off x="2314576" y="23421975"/>
              <a:ext cx="1847850" cy="606000"/>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r>
                <a:rPr lang="en-US" sz="1050" b="1" i="0">
                  <a:solidFill>
                    <a:srgbClr val="0070C0"/>
                  </a:solidFill>
                  <a:latin typeface="Cambria Math" panose="02040503050406030204" pitchFamily="18" charset="0"/>
                </a:rPr>
                <a:t>𝑪_𝒂= 𝑪_𝑪 ((𝒓(𝟏+𝒓)^𝒕)/(((𝟏+𝒓)^𝒕  </a:t>
              </a:r>
              <a:r>
                <a:rPr lang="en-US" sz="1050" b="1" i="0">
                  <a:solidFill>
                    <a:srgbClr val="0070C0"/>
                  </a:solidFill>
                  <a:latin typeface="Cambria Math" panose="02040503050406030204" pitchFamily="18" charset="0"/>
                  <a:ea typeface="Cambria Math" panose="02040503050406030204" pitchFamily="18" charset="0"/>
                </a:rPr>
                <a:t>−𝟏) )) </a:t>
              </a:r>
              <a:r>
                <a:rPr lang="en-US" sz="1050" b="1" i="0">
                  <a:solidFill>
                    <a:srgbClr val="0070C0"/>
                  </a:solidFill>
                  <a:latin typeface="Cambria Math" panose="02040503050406030204" pitchFamily="18" charset="0"/>
                </a:rPr>
                <a:t> </a:t>
              </a:r>
              <a:r>
                <a:rPr lang="en-US" sz="1050" b="1" i="0">
                  <a:solidFill>
                    <a:srgbClr val="0070C0"/>
                  </a:solidFill>
                  <a:latin typeface="Cambria Math" panose="02040503050406030204" pitchFamily="18" charset="0"/>
                  <a:ea typeface="Cambria Math" panose="02040503050406030204" pitchFamily="18" charset="0"/>
                </a:rPr>
                <a:t>+ 𝑪_𝑶𝑴</a:t>
              </a:r>
              <a:r>
                <a:rPr lang="en-US" sz="1050" b="1">
                  <a:solidFill>
                    <a:srgbClr val="0070C0"/>
                  </a:solidFill>
                </a:rPr>
                <a:t>, </a:t>
              </a:r>
            </a:p>
            <a:p>
              <a:endParaRPr lang="en-US" sz="1050" b="1" i="1">
                <a:solidFill>
                  <a:srgbClr val="0070C0"/>
                </a:solidFill>
                <a:latin typeface="Cambria Math" panose="02040503050406030204" pitchFamily="18" charset="0"/>
                <a:ea typeface="Cambria Math" panose="02040503050406030204" pitchFamily="18" charset="0"/>
              </a:endParaRPr>
            </a:p>
            <a:p>
              <a:r>
                <a:rPr lang="en-US" sz="1050" b="1" i="1">
                  <a:solidFill>
                    <a:schemeClr val="bg1">
                      <a:lumMod val="75000"/>
                      <a:lumOff val="25000"/>
                    </a:schemeClr>
                  </a:solidFill>
                  <a:latin typeface="Cambria Math" panose="02040503050406030204" pitchFamily="18" charset="0"/>
                  <a:ea typeface="Cambria Math" panose="02040503050406030204" pitchFamily="18" charset="0"/>
                </a:rPr>
                <a:t>where</a:t>
              </a:r>
            </a:p>
          </xdr:txBody>
        </xdr:sp>
      </mc:Fallback>
    </mc:AlternateContent>
    <xdr:clientData/>
  </xdr:twoCellAnchor>
  <xdr:twoCellAnchor>
    <xdr:from>
      <xdr:col>3</xdr:col>
      <xdr:colOff>76199</xdr:colOff>
      <xdr:row>4</xdr:row>
      <xdr:rowOff>619125</xdr:rowOff>
    </xdr:from>
    <xdr:to>
      <xdr:col>3</xdr:col>
      <xdr:colOff>2295524</xdr:colOff>
      <xdr:row>4</xdr:row>
      <xdr:rowOff>982686</xdr:rowOff>
    </xdr:to>
    <mc:AlternateContent xmlns:mc="http://schemas.openxmlformats.org/markup-compatibility/2006" xmlns:a14="http://schemas.microsoft.com/office/drawing/2010/main">
      <mc:Choice Requires="a14">
        <xdr:sp macro="" textlink="">
          <xdr:nvSpPr>
            <xdr:cNvPr id="20" name="TextBox 6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id="{DABDF88C-FAA5-8C42-A98E-831DCB8F4DD9}"/>
                </a:ext>
              </a:extLst>
            </xdr:cNvPr>
            <xdr:cNvSpPr txBox="1"/>
          </xdr:nvSpPr>
          <xdr:spPr>
            <a:xfrm>
              <a:off x="2181224" y="23860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𝒘𝒉𝒆𝒓𝒆</m:t>
                        </m:r>
                        <m:r>
                          <a:rPr lang="en-US" sz="1100" b="1" i="1">
                            <a:solidFill>
                              <a:srgbClr val="0070C0"/>
                            </a:solidFill>
                            <a:latin typeface="Cambria Math" panose="02040503050406030204" pitchFamily="18" charset="0"/>
                          </a:rPr>
                          <m:t>   </m:t>
                        </m:r>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𝟎𝟐𝟓</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𝑪</m:t>
                        </m:r>
                      </m:sub>
                    </m:sSub>
                    <m:r>
                      <a:rPr lang="en-US" sz="1100" b="1" i="0">
                        <a:solidFill>
                          <a:srgbClr val="0070C0"/>
                        </a:solidFill>
                        <a:latin typeface="Cambria Math" panose="02040503050406030204" pitchFamily="18" charset="0"/>
                      </a:rPr>
                      <m:t>;</m:t>
                    </m:r>
                  </m:oMath>
                </m:oMathPara>
              </a14:m>
              <a:endParaRPr lang="en-US" sz="1100" b="1" i="0">
                <a:solidFill>
                  <a:srgbClr val="0070C0"/>
                </a:solidFill>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1" i="1">
                        <a:solidFill>
                          <a:srgbClr val="0070C0"/>
                        </a:solidFill>
                        <a:latin typeface="Cambria Math" panose="02040503050406030204" pitchFamily="18" charset="0"/>
                      </a:rPr>
                      <m:t>𝒂𝒏𝒅</m:t>
                    </m:r>
                    <m:r>
                      <a:rPr lang="en-US" sz="1100" b="1" i="1">
                        <a:solidFill>
                          <a:srgbClr val="0070C0"/>
                        </a:solidFill>
                        <a:latin typeface="Cambria Math" panose="02040503050406030204" pitchFamily="18" charset="0"/>
                      </a:rPr>
                      <m:t> </m:t>
                    </m:r>
                    <m:sSub>
                      <m:sSubPr>
                        <m:ctrlPr>
                          <a:rPr lang="en-US" sz="1100" b="1" i="1">
                            <a:solidFill>
                              <a:srgbClr val="0070C0"/>
                            </a:solidFill>
                            <a:latin typeface="Cambria Math" panose="02040503050406030204" pitchFamily="18" charset="0"/>
                          </a:rPr>
                        </m:ctrlPr>
                      </m:sSubPr>
                      <m:e>
                        <m:r>
                          <a:rPr lang="en-US" sz="1100" b="1" i="1">
                            <a:solidFill>
                              <a:srgbClr val="0070C0"/>
                            </a:solidFill>
                            <a:latin typeface="Cambria Math" panose="02040503050406030204" pitchFamily="18" charset="0"/>
                          </a:rPr>
                          <m:t>𝑪</m:t>
                        </m:r>
                      </m:e>
                      <m:sub>
                        <m:r>
                          <a:rPr lang="en-US" sz="1100" b="1" i="1">
                            <a:solidFill>
                              <a:srgbClr val="0070C0"/>
                            </a:solidFill>
                            <a:latin typeface="Cambria Math" panose="02040503050406030204" pitchFamily="18" charset="0"/>
                          </a:rPr>
                          <m:t>𝑶𝑴</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𝑵𝑪</m:t>
                        </m:r>
                      </m:sub>
                    </m:sSub>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𝟐𝟐𝟓𝟒𝟏𝟕</m:t>
                    </m:r>
                    <m:sSup>
                      <m:sSupPr>
                        <m:ctrlPr>
                          <a:rPr lang="en-US" sz="1100" b="1" i="1">
                            <a:solidFill>
                              <a:srgbClr val="0070C0"/>
                            </a:solidFill>
                            <a:latin typeface="Cambria Math" panose="02040503050406030204" pitchFamily="18" charset="0"/>
                          </a:rPr>
                        </m:ctrlPr>
                      </m:sSupPr>
                      <m:e>
                        <m:r>
                          <a:rPr lang="en-US" sz="1100" b="1" i="1">
                            <a:solidFill>
                              <a:srgbClr val="0070C0"/>
                            </a:solidFill>
                            <a:latin typeface="Cambria Math" panose="02040503050406030204" pitchFamily="18" charset="0"/>
                          </a:rPr>
                          <m:t>𝑷</m:t>
                        </m:r>
                      </m:e>
                      <m:sup>
                        <m:r>
                          <a:rPr lang="en-US" sz="1100" b="1" i="1">
                            <a:solidFill>
                              <a:srgbClr val="0070C0"/>
                            </a:solidFill>
                            <a:latin typeface="Cambria Math" panose="02040503050406030204" pitchFamily="18" charset="0"/>
                          </a:rPr>
                          <m:t>𝟎</m:t>
                        </m:r>
                        <m:r>
                          <a:rPr lang="en-US" sz="1100" b="1" i="1">
                            <a:solidFill>
                              <a:srgbClr val="0070C0"/>
                            </a:solidFill>
                            <a:latin typeface="Cambria Math" panose="02040503050406030204" pitchFamily="18" charset="0"/>
                          </a:rPr>
                          <m:t>.</m:t>
                        </m:r>
                        <m:r>
                          <a:rPr lang="en-US" sz="1100" b="1" i="1">
                            <a:solidFill>
                              <a:srgbClr val="0070C0"/>
                            </a:solidFill>
                            <a:latin typeface="Cambria Math" panose="02040503050406030204" pitchFamily="18" charset="0"/>
                          </a:rPr>
                          <m:t>𝟓𝟒𝟕</m:t>
                        </m:r>
                      </m:sup>
                    </m:sSup>
                  </m:oMath>
                </m:oMathPara>
              </a14:m>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Choice>
      <mc:Fallback xmlns="">
        <xdr:sp macro="" textlink="">
          <xdr:nvSpPr>
            <xdr:cNvPr id="20" name="TextBox 67">
              <a:extLst>
                <a:ext uri="{FF2B5EF4-FFF2-40B4-BE49-F238E27FC236}">
                  <a16:creationId xmlns:r="http://schemas.openxmlformats.org/officeDocument/2006/relationships" xmlns:p="http://schemas.openxmlformats.org/presentationml/2006/main" xmlns:a14="http://schemas.microsoft.com/office/drawing/2010/main" xmlns:a16="http://schemas.microsoft.com/office/drawing/2014/main" xmlns="" xmlns:lc="http://schemas.openxmlformats.org/drawingml/2006/lockedCanvas" id="{DABDF88C-FAA5-8C42-A98E-831DCB8F4DD9}"/>
                </a:ext>
              </a:extLst>
            </xdr:cNvPr>
            <xdr:cNvSpPr txBox="1"/>
          </xdr:nvSpPr>
          <xdr:spPr>
            <a:xfrm>
              <a:off x="2181224" y="23860125"/>
              <a:ext cx="2219325" cy="363561"/>
            </a:xfrm>
            <a:prstGeom prst="rect">
              <a:avLst/>
            </a:prstGeom>
            <a:noFill/>
          </xdr:spPr>
          <xdr:txBody>
            <a:bodyPr wrap="square" lIns="0" tIns="0" rIns="0" bIns="0" rtlCol="0">
              <a:spAutoFit/>
            </a:bodyPr>
            <a:lstStyle>
              <a:defPPr>
                <a:defRPr lang="en-US"/>
              </a:defPPr>
              <a:lvl1pPr marL="0" algn="l" defTabSz="2633472" rtl="0" eaLnBrk="1" latinLnBrk="0" hangingPunct="1">
                <a:defRPr sz="5184" kern="1200">
                  <a:solidFill>
                    <a:schemeClr val="tx1"/>
                  </a:solidFill>
                  <a:latin typeface="+mn-lt"/>
                  <a:ea typeface="+mn-ea"/>
                  <a:cs typeface="+mn-cs"/>
                </a:defRPr>
              </a:lvl1pPr>
              <a:lvl2pPr marL="1316736" algn="l" defTabSz="2633472" rtl="0" eaLnBrk="1" latinLnBrk="0" hangingPunct="1">
                <a:defRPr sz="5184" kern="1200">
                  <a:solidFill>
                    <a:schemeClr val="tx1"/>
                  </a:solidFill>
                  <a:latin typeface="+mn-lt"/>
                  <a:ea typeface="+mn-ea"/>
                  <a:cs typeface="+mn-cs"/>
                </a:defRPr>
              </a:lvl2pPr>
              <a:lvl3pPr marL="2633472" algn="l" defTabSz="2633472" rtl="0" eaLnBrk="1" latinLnBrk="0" hangingPunct="1">
                <a:defRPr sz="5184" kern="1200">
                  <a:solidFill>
                    <a:schemeClr val="tx1"/>
                  </a:solidFill>
                  <a:latin typeface="+mn-lt"/>
                  <a:ea typeface="+mn-ea"/>
                  <a:cs typeface="+mn-cs"/>
                </a:defRPr>
              </a:lvl3pPr>
              <a:lvl4pPr marL="3950208" algn="l" defTabSz="2633472" rtl="0" eaLnBrk="1" latinLnBrk="0" hangingPunct="1">
                <a:defRPr sz="5184" kern="1200">
                  <a:solidFill>
                    <a:schemeClr val="tx1"/>
                  </a:solidFill>
                  <a:latin typeface="+mn-lt"/>
                  <a:ea typeface="+mn-ea"/>
                  <a:cs typeface="+mn-cs"/>
                </a:defRPr>
              </a:lvl4pPr>
              <a:lvl5pPr marL="5266944" algn="l" defTabSz="2633472" rtl="0" eaLnBrk="1" latinLnBrk="0" hangingPunct="1">
                <a:defRPr sz="5184" kern="1200">
                  <a:solidFill>
                    <a:schemeClr val="tx1"/>
                  </a:solidFill>
                  <a:latin typeface="+mn-lt"/>
                  <a:ea typeface="+mn-ea"/>
                  <a:cs typeface="+mn-cs"/>
                </a:defRPr>
              </a:lvl5pPr>
              <a:lvl6pPr marL="6583680" algn="l" defTabSz="2633472" rtl="0" eaLnBrk="1" latinLnBrk="0" hangingPunct="1">
                <a:defRPr sz="5184" kern="1200">
                  <a:solidFill>
                    <a:schemeClr val="tx1"/>
                  </a:solidFill>
                  <a:latin typeface="+mn-lt"/>
                  <a:ea typeface="+mn-ea"/>
                  <a:cs typeface="+mn-cs"/>
                </a:defRPr>
              </a:lvl6pPr>
              <a:lvl7pPr marL="7900416" algn="l" defTabSz="2633472" rtl="0" eaLnBrk="1" latinLnBrk="0" hangingPunct="1">
                <a:defRPr sz="5184" kern="1200">
                  <a:solidFill>
                    <a:schemeClr val="tx1"/>
                  </a:solidFill>
                  <a:latin typeface="+mn-lt"/>
                  <a:ea typeface="+mn-ea"/>
                  <a:cs typeface="+mn-cs"/>
                </a:defRPr>
              </a:lvl7pPr>
              <a:lvl8pPr marL="9217152" algn="l" defTabSz="2633472" rtl="0" eaLnBrk="1" latinLnBrk="0" hangingPunct="1">
                <a:defRPr sz="5184" kern="1200">
                  <a:solidFill>
                    <a:schemeClr val="tx1"/>
                  </a:solidFill>
                  <a:latin typeface="+mn-lt"/>
                  <a:ea typeface="+mn-ea"/>
                  <a:cs typeface="+mn-cs"/>
                </a:defRPr>
              </a:lvl8pPr>
              <a:lvl9pPr marL="10533888" algn="l" defTabSz="2633472" rtl="0" eaLnBrk="1" latinLnBrk="0" hangingPunct="1">
                <a:defRPr sz="5184" kern="1200">
                  <a:solidFill>
                    <a:schemeClr val="tx1"/>
                  </a:solidFill>
                  <a:latin typeface="+mn-lt"/>
                  <a:ea typeface="+mn-ea"/>
                  <a:cs typeface="+mn-cs"/>
                </a:defRPr>
              </a:lvl9pPr>
            </a:lstStyle>
            <a:p>
              <a:pPr/>
              <a:r>
                <a:rPr lang="en-US" sz="1100" b="1" i="0">
                  <a:solidFill>
                    <a:srgbClr val="0070C0"/>
                  </a:solidFill>
                  <a:latin typeface="Cambria Math" panose="02040503050406030204" pitchFamily="18" charset="0"/>
                </a:rPr>
                <a:t>〖𝒘𝒉𝒆𝒓𝒆   𝑪〗_(𝑶𝑴,𝑪)=𝟎.𝟎𝟐𝟓 𝑪_𝑪;</a:t>
              </a:r>
            </a:p>
            <a:p>
              <a:pPr/>
              <a:r>
                <a:rPr lang="en-US" sz="1100" b="1" i="0">
                  <a:solidFill>
                    <a:srgbClr val="0070C0"/>
                  </a:solidFill>
                  <a:latin typeface="Cambria Math" panose="02040503050406030204" pitchFamily="18" charset="0"/>
                </a:rPr>
                <a:t>𝒂𝒏𝒅 𝑪_(𝑶𝑴,𝑵𝑪)=𝟐𝟐𝟓𝟒𝟏𝟕𝑷^(𝟎.𝟓𝟒𝟕)</a:t>
              </a:r>
              <a:endParaRPr lang="en-US" sz="1100" b="1" i="1">
                <a:solidFill>
                  <a:schemeClr val="bg1">
                    <a:lumMod val="75000"/>
                    <a:lumOff val="25000"/>
                  </a:schemeClr>
                </a:solidFill>
                <a:latin typeface="Cambria Math" panose="02040503050406030204" pitchFamily="18" charset="0"/>
                <a:ea typeface="Cambria Math" panose="02040503050406030204" pitchFamily="18" charset="0"/>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eia.gov/electricity/data/emissions/" TargetMode="External"/><Relationship Id="rId13" Type="http://schemas.openxmlformats.org/officeDocument/2006/relationships/hyperlink" Target="https://cpw.state.co.us/Documents/Commission/2015/May/ITEM17-ColoradoParksandWildlife-fact-sheet-final.pdf" TargetMode="External"/><Relationship Id="rId18" Type="http://schemas.openxmlformats.org/officeDocument/2006/relationships/hyperlink" Target="https://hydropower.ornl.gov/docs/publications/ORNL_Hydropower%20Baseline%20Cost%20Development%202015-01-28_OConnor.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hydropower.ornl.gov/docs/publications/ORNL_Hydropower%20Baseline%20Cost%20Development%202015-01-28_OConnor.pdf" TargetMode="External"/><Relationship Id="rId7" Type="http://schemas.openxmlformats.org/officeDocument/2006/relationships/hyperlink" Target="https://www.ferc.gov/docs-filing/elibrary.asp" TargetMode="External"/><Relationship Id="rId12" Type="http://schemas.openxmlformats.org/officeDocument/2006/relationships/hyperlink" Target="https://hydropower.ornl.gov/docs/publications/ORNL_Hydropower%20Baseline%20Cost%20Development%202015-01-28_OConnor.pdf" TargetMode="External"/><Relationship Id="rId17" Type="http://schemas.openxmlformats.org/officeDocument/2006/relationships/hyperlink" Target="https://www.maine.gov/energy/publications_information/001%20ME%20GEO%20Rpt%2002-04-15.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www.maine.gov/energy/publications_information/001%20ME%20GEO%20Rpt%2002-04-15.pdf" TargetMode="External"/><Relationship Id="rId20" Type="http://schemas.openxmlformats.org/officeDocument/2006/relationships/hyperlink" Target="https://hydropower.ornl.gov/docs/publications/ORNL_Hydropower%20Baseline%20Cost%20Development%202015-01-28_OConnor.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www.pnas.org/content/pnas/suppl/2018/10/31/1807437115.DCSupplemental/pnas.1807437115.sapp.pdf" TargetMode="External"/><Relationship Id="rId11" Type="http://schemas.openxmlformats.org/officeDocument/2006/relationships/hyperlink" Target="https://www1.eere.energy.gov/water/pdfs/doewater-00662.pdf" TargetMode="External"/><Relationship Id="rId5" Type="http://schemas.openxmlformats.org/officeDocument/2006/relationships/hyperlink" Target="https://www.pnas.org/content/pnas/suppl/2018/10/31/1807437115.DCSupplemental/pnas.1807437115.sapp.pdf" TargetMode="External"/><Relationship Id="rId15" Type="http://schemas.openxmlformats.org/officeDocument/2006/relationships/hyperlink" Target="https://www.ferc.gov/docs-filing/elibrary.asp" TargetMode="External"/><Relationship Id="rId23" Type="http://schemas.openxmlformats.org/officeDocument/2006/relationships/drawing" Target="../drawings/drawing1.xml"/><Relationship Id="rId10" Type="http://schemas.openxmlformats.org/officeDocument/2006/relationships/hyperlink" Target="https://www.maine.gov/energy/publications_information/001%20ME%20GEO%20Rpt%2002-04-15.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hydrosource.ornl.gov/sites/default/files/NSD_Methodology_Report.pdf" TargetMode="External"/><Relationship Id="rId14" Type="http://schemas.openxmlformats.org/officeDocument/2006/relationships/hyperlink" Target="https://www.maine.gov/energy/publications_information/001%20ME%20GEO%20Rpt%2002-04-15.pdf" TargetMode="External"/><Relationship Id="rId22"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107</v>
      </c>
    </row>
    <row r="2" spans="1:1" x14ac:dyDescent="0.25">
      <c r="A2" s="29" t="s">
        <v>106</v>
      </c>
    </row>
    <row r="3" spans="1:1" x14ac:dyDescent="0.25">
      <c r="A3" s="29" t="s">
        <v>111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opLeftCell="A5" workbookViewId="0">
      <selection activeCell="B5" sqref="B5"/>
    </sheetView>
  </sheetViews>
  <sheetFormatPr defaultColWidth="14.42578125" defaultRowHeight="15" x14ac:dyDescent="0.25"/>
  <cols>
    <col min="1" max="1" width="12.42578125" style="11" customWidth="1"/>
    <col min="2" max="2" width="12" style="11" customWidth="1"/>
    <col min="3" max="3" width="9.28515625" style="11" customWidth="1"/>
    <col min="4" max="4" width="36.140625" style="11" customWidth="1"/>
    <col min="5" max="5" width="49" style="11" customWidth="1"/>
    <col min="7" max="7" width="14.42578125" style="11"/>
    <col min="8" max="8" width="58.7109375" customWidth="1"/>
    <col min="9" max="9" width="47.7109375" style="11" customWidth="1"/>
    <col min="10" max="16384" width="14.42578125" style="11"/>
  </cols>
  <sheetData>
    <row r="1" spans="1:27" ht="90" x14ac:dyDescent="0.25">
      <c r="A1" s="1" t="s">
        <v>0</v>
      </c>
      <c r="B1" s="2" t="s">
        <v>1</v>
      </c>
      <c r="C1" s="2" t="s">
        <v>108</v>
      </c>
      <c r="D1" s="2" t="s">
        <v>2</v>
      </c>
      <c r="E1" s="2" t="s">
        <v>3</v>
      </c>
      <c r="F1" s="3" t="s">
        <v>144</v>
      </c>
      <c r="G1" s="2" t="s">
        <v>5</v>
      </c>
      <c r="H1" s="3" t="s">
        <v>145</v>
      </c>
      <c r="I1" s="25" t="s">
        <v>6</v>
      </c>
      <c r="J1" s="4"/>
      <c r="K1" s="4"/>
      <c r="L1" s="4"/>
      <c r="M1" s="4"/>
      <c r="N1" s="4"/>
      <c r="O1" s="4"/>
      <c r="P1" s="4"/>
      <c r="Q1" s="4"/>
      <c r="R1" s="4"/>
      <c r="S1" s="4"/>
      <c r="T1" s="4"/>
      <c r="U1" s="4"/>
      <c r="V1" s="4"/>
      <c r="W1" s="4"/>
      <c r="X1" s="4"/>
      <c r="Y1" s="4"/>
      <c r="Z1" s="4"/>
      <c r="AA1" s="4"/>
    </row>
    <row r="2" spans="1:27" ht="240" x14ac:dyDescent="0.25">
      <c r="A2" s="5" t="s">
        <v>12</v>
      </c>
      <c r="B2" s="6" t="s">
        <v>112</v>
      </c>
      <c r="C2" s="4" t="s">
        <v>109</v>
      </c>
      <c r="D2" s="14"/>
      <c r="E2" s="4" t="s">
        <v>141</v>
      </c>
      <c r="F2" s="7" t="s">
        <v>15</v>
      </c>
      <c r="G2" s="14" t="s">
        <v>19</v>
      </c>
      <c r="H2" s="4" t="s">
        <v>146</v>
      </c>
      <c r="I2" s="31" t="s">
        <v>140</v>
      </c>
      <c r="J2" s="4"/>
      <c r="K2" s="4"/>
      <c r="L2" s="4"/>
      <c r="M2" s="4"/>
      <c r="N2" s="4"/>
      <c r="O2" s="4"/>
      <c r="P2" s="4"/>
      <c r="Q2" s="4"/>
      <c r="R2" s="4"/>
      <c r="S2" s="4"/>
      <c r="T2" s="4"/>
      <c r="U2" s="4"/>
      <c r="V2" s="4"/>
      <c r="W2" s="4"/>
      <c r="X2" s="4"/>
      <c r="Y2" s="4"/>
      <c r="Z2" s="4"/>
      <c r="AA2" s="4"/>
    </row>
    <row r="3" spans="1:27" ht="300" x14ac:dyDescent="0.25">
      <c r="A3" s="5" t="s">
        <v>25</v>
      </c>
      <c r="B3" s="6" t="s">
        <v>26</v>
      </c>
      <c r="C3" s="4" t="s">
        <v>109</v>
      </c>
      <c r="D3" s="14"/>
      <c r="E3" s="4" t="s">
        <v>142</v>
      </c>
      <c r="F3" s="7" t="s">
        <v>15</v>
      </c>
      <c r="G3" s="14" t="s">
        <v>29</v>
      </c>
      <c r="H3" s="4" t="s">
        <v>143</v>
      </c>
      <c r="I3" s="31" t="s">
        <v>139</v>
      </c>
      <c r="J3" s="4"/>
      <c r="K3" s="4"/>
      <c r="L3" s="4"/>
      <c r="M3" s="4"/>
      <c r="N3" s="4"/>
      <c r="O3" s="4"/>
      <c r="P3" s="4"/>
      <c r="Q3" s="4"/>
      <c r="R3" s="4"/>
      <c r="S3" s="4"/>
      <c r="T3" s="4"/>
      <c r="U3" s="4"/>
      <c r="V3" s="4"/>
      <c r="W3" s="4"/>
      <c r="X3" s="4"/>
      <c r="Y3" s="4"/>
      <c r="Z3" s="4"/>
      <c r="AA3" s="4"/>
    </row>
    <row r="4" spans="1:27" ht="225" x14ac:dyDescent="0.25">
      <c r="A4" s="5" t="s">
        <v>31</v>
      </c>
      <c r="B4" s="6" t="s">
        <v>113</v>
      </c>
      <c r="C4" s="4" t="s">
        <v>109</v>
      </c>
      <c r="D4" s="14"/>
      <c r="E4" s="4" t="s">
        <v>150</v>
      </c>
      <c r="F4" s="7" t="s">
        <v>15</v>
      </c>
      <c r="G4" s="14" t="s">
        <v>33</v>
      </c>
      <c r="H4" s="68" t="s">
        <v>151</v>
      </c>
      <c r="I4" s="26" t="s">
        <v>20</v>
      </c>
      <c r="J4" s="4"/>
      <c r="K4" s="4"/>
      <c r="L4" s="4"/>
      <c r="M4" s="4"/>
      <c r="N4" s="4"/>
      <c r="O4" s="4"/>
      <c r="P4" s="4"/>
      <c r="Q4" s="4"/>
      <c r="R4" s="4"/>
      <c r="S4" s="4"/>
      <c r="T4" s="4"/>
      <c r="U4" s="4"/>
      <c r="V4" s="4"/>
      <c r="W4" s="4"/>
      <c r="X4" s="4"/>
      <c r="Y4" s="4"/>
      <c r="Z4" s="4"/>
      <c r="AA4" s="4"/>
    </row>
    <row r="5" spans="1:27" ht="300" x14ac:dyDescent="0.25">
      <c r="A5" s="8" t="s">
        <v>34</v>
      </c>
      <c r="B5" s="6" t="s">
        <v>114</v>
      </c>
      <c r="C5" s="4" t="s">
        <v>109</v>
      </c>
      <c r="D5" s="14"/>
      <c r="E5" s="4" t="s">
        <v>163</v>
      </c>
      <c r="F5" s="9" t="s">
        <v>49</v>
      </c>
      <c r="G5" s="14" t="s">
        <v>44</v>
      </c>
      <c r="H5" s="4" t="s">
        <v>162</v>
      </c>
      <c r="I5" s="31" t="s">
        <v>161</v>
      </c>
      <c r="J5" s="4"/>
      <c r="K5" s="4"/>
      <c r="L5" s="4"/>
      <c r="M5" s="4"/>
      <c r="N5" s="4"/>
      <c r="O5" s="4"/>
      <c r="P5" s="4"/>
      <c r="Q5" s="4"/>
      <c r="R5" s="4"/>
      <c r="S5" s="4"/>
      <c r="T5" s="4"/>
      <c r="U5" s="4"/>
      <c r="V5" s="4"/>
      <c r="W5" s="4"/>
      <c r="X5" s="4"/>
      <c r="Y5" s="4"/>
      <c r="Z5" s="4"/>
      <c r="AA5" s="4"/>
    </row>
    <row r="6" spans="1:27" ht="300" x14ac:dyDescent="0.25">
      <c r="A6" s="8" t="s">
        <v>43</v>
      </c>
      <c r="B6" s="6" t="s">
        <v>114</v>
      </c>
      <c r="C6" s="4" t="s">
        <v>109</v>
      </c>
      <c r="D6" s="14"/>
      <c r="E6" s="4" t="s">
        <v>163</v>
      </c>
      <c r="F6" s="9" t="s">
        <v>49</v>
      </c>
      <c r="G6" s="14" t="s">
        <v>44</v>
      </c>
      <c r="H6" s="4" t="s">
        <v>162</v>
      </c>
      <c r="I6" s="31" t="s">
        <v>161</v>
      </c>
      <c r="J6" s="4"/>
      <c r="K6" s="4"/>
      <c r="L6" s="4"/>
      <c r="M6" s="4"/>
      <c r="N6" s="4"/>
      <c r="O6" s="4"/>
      <c r="P6" s="4"/>
      <c r="Q6" s="4"/>
      <c r="R6" s="4"/>
      <c r="S6" s="4"/>
      <c r="T6" s="4"/>
      <c r="U6" s="4"/>
      <c r="V6" s="4"/>
      <c r="W6" s="4"/>
      <c r="X6" s="4"/>
      <c r="Y6" s="4"/>
      <c r="Z6" s="4"/>
      <c r="AA6" s="4"/>
    </row>
    <row r="7" spans="1:27" ht="300" x14ac:dyDescent="0.25">
      <c r="A7" s="8" t="s">
        <v>45</v>
      </c>
      <c r="B7" s="6" t="s">
        <v>114</v>
      </c>
      <c r="C7" s="4" t="s">
        <v>109</v>
      </c>
      <c r="D7" s="14"/>
      <c r="E7" s="4" t="s">
        <v>163</v>
      </c>
      <c r="F7" s="9" t="s">
        <v>49</v>
      </c>
      <c r="G7" s="14" t="s">
        <v>44</v>
      </c>
      <c r="H7" s="4" t="s">
        <v>162</v>
      </c>
      <c r="I7" s="31" t="s">
        <v>161</v>
      </c>
      <c r="J7" s="4"/>
      <c r="K7" s="4"/>
      <c r="L7" s="4"/>
      <c r="M7" s="4"/>
      <c r="N7" s="4"/>
      <c r="O7" s="4"/>
      <c r="P7" s="4"/>
      <c r="Q7" s="4"/>
      <c r="R7" s="4"/>
      <c r="S7" s="4"/>
      <c r="T7" s="4"/>
      <c r="U7" s="4"/>
      <c r="V7" s="4"/>
      <c r="W7" s="4"/>
      <c r="X7" s="4"/>
      <c r="Y7" s="4"/>
      <c r="Z7" s="4"/>
      <c r="AA7" s="4"/>
    </row>
    <row r="8" spans="1:27" ht="300" x14ac:dyDescent="0.25">
      <c r="A8" s="8" t="s">
        <v>47</v>
      </c>
      <c r="B8" s="6" t="s">
        <v>114</v>
      </c>
      <c r="C8" s="4" t="s">
        <v>109</v>
      </c>
      <c r="D8" s="14"/>
      <c r="E8" s="4" t="s">
        <v>163</v>
      </c>
      <c r="F8" s="9" t="s">
        <v>49</v>
      </c>
      <c r="G8" s="14" t="s">
        <v>44</v>
      </c>
      <c r="H8" s="4" t="s">
        <v>162</v>
      </c>
      <c r="I8" s="31" t="s">
        <v>161</v>
      </c>
      <c r="J8" s="4"/>
      <c r="K8" s="4"/>
      <c r="L8" s="4"/>
      <c r="M8" s="4"/>
      <c r="N8" s="4"/>
      <c r="O8" s="4"/>
      <c r="P8" s="4"/>
      <c r="Q8" s="4"/>
      <c r="R8" s="4"/>
      <c r="S8" s="4"/>
      <c r="T8" s="4"/>
      <c r="U8" s="4"/>
      <c r="V8" s="4"/>
      <c r="W8" s="4"/>
      <c r="X8" s="4"/>
      <c r="Y8" s="4"/>
      <c r="Z8" s="4"/>
      <c r="AA8" s="4"/>
    </row>
    <row r="9" spans="1:27" ht="300" x14ac:dyDescent="0.25">
      <c r="A9" s="8" t="s">
        <v>48</v>
      </c>
      <c r="B9" s="6" t="s">
        <v>114</v>
      </c>
      <c r="C9" s="4" t="s">
        <v>109</v>
      </c>
      <c r="D9" s="14"/>
      <c r="E9" s="4" t="s">
        <v>163</v>
      </c>
      <c r="F9" s="9" t="s">
        <v>49</v>
      </c>
      <c r="G9" s="14" t="s">
        <v>44</v>
      </c>
      <c r="H9" s="4" t="s">
        <v>162</v>
      </c>
      <c r="I9" s="31" t="s">
        <v>161</v>
      </c>
      <c r="J9" s="4"/>
      <c r="K9" s="4"/>
      <c r="L9" s="4"/>
      <c r="M9" s="4"/>
      <c r="N9" s="4"/>
      <c r="O9" s="4"/>
      <c r="P9" s="4"/>
      <c r="Q9" s="4"/>
      <c r="R9" s="4"/>
      <c r="S9" s="4"/>
      <c r="T9" s="4"/>
      <c r="U9" s="4"/>
      <c r="V9" s="4"/>
      <c r="W9" s="4"/>
      <c r="X9" s="4"/>
      <c r="Y9" s="4"/>
      <c r="Z9" s="4"/>
      <c r="AA9" s="4"/>
    </row>
    <row r="10" spans="1:27" ht="120" x14ac:dyDescent="0.25">
      <c r="A10" s="13" t="s">
        <v>24</v>
      </c>
      <c r="B10" s="6" t="s">
        <v>50</v>
      </c>
      <c r="C10" s="4" t="s">
        <v>109</v>
      </c>
      <c r="D10" s="4" t="s">
        <v>147</v>
      </c>
      <c r="E10" s="4" t="s">
        <v>135</v>
      </c>
      <c r="F10" s="7" t="s">
        <v>15</v>
      </c>
      <c r="G10" s="14" t="s">
        <v>51</v>
      </c>
      <c r="H10" s="4" t="s">
        <v>149</v>
      </c>
      <c r="I10" s="31" t="s">
        <v>148</v>
      </c>
      <c r="J10" s="4"/>
      <c r="K10" s="4"/>
      <c r="L10" s="4"/>
      <c r="M10" s="4"/>
      <c r="N10" s="4"/>
      <c r="O10" s="4"/>
      <c r="P10" s="4"/>
      <c r="Q10" s="4"/>
      <c r="R10" s="4"/>
      <c r="S10" s="4"/>
      <c r="T10" s="4"/>
      <c r="U10" s="4"/>
      <c r="V10" s="4"/>
      <c r="W10" s="4"/>
      <c r="X10" s="4"/>
      <c r="Y10" s="4"/>
      <c r="Z10" s="4"/>
      <c r="AA10" s="4"/>
    </row>
    <row r="11" spans="1:27" ht="120" x14ac:dyDescent="0.25">
      <c r="A11" s="13" t="s">
        <v>52</v>
      </c>
      <c r="B11" s="6" t="s">
        <v>53</v>
      </c>
      <c r="C11" s="4" t="s">
        <v>109</v>
      </c>
      <c r="D11" s="14" t="s">
        <v>14</v>
      </c>
      <c r="E11" s="4" t="s">
        <v>152</v>
      </c>
      <c r="F11" s="7" t="s">
        <v>15</v>
      </c>
      <c r="G11" s="14" t="s">
        <v>54</v>
      </c>
      <c r="H11" s="4" t="s">
        <v>153</v>
      </c>
      <c r="I11" s="31" t="s">
        <v>154</v>
      </c>
      <c r="J11" s="4"/>
      <c r="K11" s="4"/>
      <c r="L11" s="4"/>
      <c r="M11" s="4"/>
      <c r="N11" s="4"/>
      <c r="O11" s="4"/>
      <c r="P11" s="4"/>
      <c r="Q11" s="4"/>
      <c r="R11" s="4"/>
      <c r="S11" s="4"/>
      <c r="T11" s="4"/>
      <c r="U11" s="4"/>
      <c r="V11" s="4"/>
      <c r="W11" s="4"/>
      <c r="X11" s="4"/>
      <c r="Y11" s="4"/>
      <c r="Z11" s="4"/>
      <c r="AA11" s="4"/>
    </row>
    <row r="12" spans="1:27" s="40" customFormat="1" ht="225" x14ac:dyDescent="0.25">
      <c r="A12" s="33" t="s">
        <v>116</v>
      </c>
      <c r="B12" s="34" t="s">
        <v>55</v>
      </c>
      <c r="C12" s="35" t="s">
        <v>109</v>
      </c>
      <c r="D12" s="36"/>
      <c r="E12" s="35" t="s">
        <v>156</v>
      </c>
      <c r="F12" s="37" t="s">
        <v>56</v>
      </c>
      <c r="G12" s="36" t="s">
        <v>20</v>
      </c>
      <c r="H12" s="35" t="s">
        <v>157</v>
      </c>
      <c r="I12" s="39" t="s">
        <v>155</v>
      </c>
      <c r="J12" s="35"/>
      <c r="K12" s="35"/>
      <c r="L12" s="35"/>
      <c r="M12" s="35"/>
      <c r="N12" s="35"/>
      <c r="O12" s="35"/>
      <c r="P12" s="35"/>
      <c r="Q12" s="35"/>
      <c r="R12" s="35"/>
      <c r="S12" s="35"/>
      <c r="T12" s="35"/>
      <c r="U12" s="35"/>
      <c r="V12" s="35"/>
      <c r="W12" s="35"/>
      <c r="X12" s="35"/>
      <c r="Y12" s="35"/>
      <c r="Z12" s="35"/>
      <c r="AA12" s="35"/>
    </row>
    <row r="13" spans="1:27" ht="300" x14ac:dyDescent="0.25">
      <c r="A13" s="8" t="s">
        <v>57</v>
      </c>
      <c r="B13" s="6" t="s">
        <v>115</v>
      </c>
      <c r="C13" s="4" t="s">
        <v>109</v>
      </c>
      <c r="D13" s="4"/>
      <c r="E13" s="61" t="s">
        <v>160</v>
      </c>
      <c r="F13" s="9" t="s">
        <v>58</v>
      </c>
      <c r="G13" s="14" t="s">
        <v>20</v>
      </c>
      <c r="H13" s="4" t="s">
        <v>159</v>
      </c>
      <c r="I13" s="31" t="s">
        <v>158</v>
      </c>
      <c r="J13" s="4"/>
      <c r="K13" s="4"/>
      <c r="L13" s="4"/>
      <c r="M13" s="4"/>
      <c r="N13" s="4"/>
      <c r="O13" s="4"/>
      <c r="P13" s="4"/>
      <c r="Q13" s="4"/>
      <c r="R13" s="4"/>
      <c r="S13" s="4"/>
      <c r="T13" s="4"/>
      <c r="U13" s="4"/>
      <c r="V13" s="4"/>
      <c r="W13" s="4"/>
      <c r="X13" s="4"/>
      <c r="Y13" s="4"/>
      <c r="Z13" s="4"/>
      <c r="AA13" s="4"/>
    </row>
    <row r="14" spans="1:27" ht="75" x14ac:dyDescent="0.25">
      <c r="A14" s="13" t="s">
        <v>59</v>
      </c>
      <c r="B14" s="6" t="s">
        <v>50</v>
      </c>
      <c r="C14" s="4" t="s">
        <v>109</v>
      </c>
      <c r="D14" s="14" t="s">
        <v>20</v>
      </c>
      <c r="E14" s="4" t="s">
        <v>117</v>
      </c>
      <c r="F14" s="10" t="s">
        <v>60</v>
      </c>
      <c r="G14" s="14" t="s">
        <v>20</v>
      </c>
      <c r="H14" s="10" t="s">
        <v>20</v>
      </c>
      <c r="I14" s="31" t="s">
        <v>136</v>
      </c>
      <c r="J14" s="4"/>
      <c r="K14" s="4"/>
      <c r="L14" s="4"/>
      <c r="M14" s="4"/>
      <c r="N14" s="4"/>
      <c r="O14" s="4"/>
      <c r="P14" s="4"/>
      <c r="Q14" s="4"/>
      <c r="R14" s="4"/>
      <c r="S14" s="4"/>
      <c r="T14" s="4"/>
      <c r="U14" s="4"/>
      <c r="V14" s="4"/>
      <c r="W14" s="4"/>
      <c r="X14" s="4"/>
      <c r="Y14" s="4"/>
      <c r="Z14" s="4"/>
      <c r="AA14" s="4"/>
    </row>
    <row r="15" spans="1:27" ht="45" x14ac:dyDescent="0.25">
      <c r="A15" s="13" t="s">
        <v>37</v>
      </c>
      <c r="B15" s="6" t="s">
        <v>50</v>
      </c>
      <c r="C15" s="4" t="s">
        <v>109</v>
      </c>
      <c r="D15" s="14" t="s">
        <v>20</v>
      </c>
      <c r="E15" s="14" t="s">
        <v>61</v>
      </c>
      <c r="F15" s="10" t="s">
        <v>60</v>
      </c>
      <c r="G15" s="14" t="s">
        <v>20</v>
      </c>
      <c r="H15" s="10" t="s">
        <v>20</v>
      </c>
      <c r="I15" s="31" t="s">
        <v>138</v>
      </c>
      <c r="J15" s="4"/>
      <c r="K15" s="4"/>
      <c r="L15" s="4"/>
      <c r="M15" s="4"/>
      <c r="N15" s="4"/>
      <c r="O15" s="4"/>
      <c r="P15" s="4"/>
      <c r="Q15" s="4"/>
      <c r="R15" s="4"/>
      <c r="S15" s="4"/>
      <c r="T15" s="4"/>
      <c r="U15" s="4"/>
      <c r="V15" s="4"/>
      <c r="W15" s="4"/>
      <c r="X15" s="4"/>
      <c r="Y15" s="4"/>
      <c r="Z15" s="4"/>
      <c r="AA15" s="4"/>
    </row>
    <row r="16" spans="1:27" ht="45" x14ac:dyDescent="0.25">
      <c r="A16" s="13" t="s">
        <v>38</v>
      </c>
      <c r="B16" s="6" t="s">
        <v>50</v>
      </c>
      <c r="C16" s="4" t="s">
        <v>109</v>
      </c>
      <c r="D16" s="14" t="s">
        <v>20</v>
      </c>
      <c r="E16" s="14" t="s">
        <v>62</v>
      </c>
      <c r="F16" s="10" t="s">
        <v>60</v>
      </c>
      <c r="G16" s="14" t="s">
        <v>20</v>
      </c>
      <c r="H16" s="10" t="s">
        <v>20</v>
      </c>
      <c r="I16" s="31" t="s">
        <v>137</v>
      </c>
      <c r="J16" s="4"/>
      <c r="K16" s="4"/>
      <c r="L16" s="4"/>
      <c r="M16" s="4"/>
      <c r="N16" s="4"/>
      <c r="O16" s="4"/>
      <c r="P16" s="4"/>
      <c r="Q16" s="4"/>
      <c r="R16" s="4"/>
      <c r="S16" s="4"/>
      <c r="T16" s="4"/>
      <c r="U16" s="4"/>
      <c r="V16" s="4"/>
      <c r="W16" s="4"/>
      <c r="X16" s="4"/>
      <c r="Y16" s="4"/>
      <c r="Z16" s="4"/>
      <c r="AA16" s="4"/>
    </row>
    <row r="17" spans="1:27" ht="45" x14ac:dyDescent="0.25">
      <c r="A17" s="13" t="s">
        <v>39</v>
      </c>
      <c r="B17" s="6" t="s">
        <v>50</v>
      </c>
      <c r="C17" s="4" t="s">
        <v>109</v>
      </c>
      <c r="D17" s="14" t="s">
        <v>20</v>
      </c>
      <c r="E17" s="14" t="s">
        <v>63</v>
      </c>
      <c r="F17" s="10" t="s">
        <v>60</v>
      </c>
      <c r="G17" s="14" t="s">
        <v>20</v>
      </c>
      <c r="H17" s="10" t="s">
        <v>20</v>
      </c>
      <c r="I17" s="31" t="s">
        <v>138</v>
      </c>
      <c r="J17" s="4"/>
      <c r="K17" s="4"/>
      <c r="L17" s="4"/>
      <c r="M17" s="4"/>
      <c r="N17" s="4"/>
      <c r="O17" s="4"/>
      <c r="P17" s="4"/>
      <c r="Q17" s="4"/>
      <c r="R17" s="4"/>
      <c r="S17" s="4"/>
      <c r="T17" s="4"/>
      <c r="U17" s="4"/>
      <c r="V17" s="4"/>
      <c r="W17" s="4"/>
      <c r="X17" s="4"/>
      <c r="Y17" s="4"/>
      <c r="Z17" s="4"/>
      <c r="AA17" s="4"/>
    </row>
    <row r="18" spans="1:27" ht="30" x14ac:dyDescent="0.25">
      <c r="A18" s="13" t="s">
        <v>40</v>
      </c>
      <c r="B18" s="6" t="s">
        <v>50</v>
      </c>
      <c r="C18" s="4" t="s">
        <v>109</v>
      </c>
      <c r="D18" s="14" t="s">
        <v>20</v>
      </c>
      <c r="E18" s="14" t="s">
        <v>64</v>
      </c>
      <c r="F18" s="10" t="s">
        <v>60</v>
      </c>
      <c r="G18" s="14" t="s">
        <v>20</v>
      </c>
      <c r="H18" s="10" t="s">
        <v>20</v>
      </c>
      <c r="I18" s="31" t="s">
        <v>138</v>
      </c>
      <c r="J18" s="4"/>
      <c r="K18" s="4"/>
      <c r="L18" s="4"/>
      <c r="M18" s="4"/>
      <c r="N18" s="4"/>
      <c r="O18" s="4"/>
      <c r="P18" s="4"/>
      <c r="Q18" s="4"/>
      <c r="R18" s="4"/>
      <c r="S18" s="4"/>
      <c r="T18" s="4"/>
      <c r="U18" s="4"/>
      <c r="V18" s="4"/>
      <c r="W18" s="4"/>
      <c r="X18" s="4"/>
      <c r="Y18" s="4"/>
      <c r="Z18" s="4"/>
      <c r="AA18" s="4"/>
    </row>
    <row r="19" spans="1:27" ht="75" x14ac:dyDescent="0.25">
      <c r="A19" s="13" t="s">
        <v>41</v>
      </c>
      <c r="B19" s="6" t="s">
        <v>50</v>
      </c>
      <c r="C19" s="4" t="s">
        <v>109</v>
      </c>
      <c r="D19" s="14" t="s">
        <v>20</v>
      </c>
      <c r="E19" s="14" t="s">
        <v>65</v>
      </c>
      <c r="F19" s="10" t="s">
        <v>60</v>
      </c>
      <c r="G19" s="14" t="s">
        <v>20</v>
      </c>
      <c r="H19" s="10" t="s">
        <v>20</v>
      </c>
      <c r="I19" s="31" t="s">
        <v>136</v>
      </c>
      <c r="J19" s="4"/>
      <c r="K19" s="4"/>
      <c r="L19" s="4"/>
      <c r="M19" s="4"/>
      <c r="N19" s="4"/>
      <c r="O19" s="4"/>
      <c r="P19" s="4"/>
      <c r="Q19" s="4"/>
      <c r="R19" s="4"/>
      <c r="S19" s="4"/>
      <c r="T19" s="4"/>
      <c r="U19" s="4"/>
      <c r="V19" s="4"/>
      <c r="W19" s="4"/>
      <c r="X19" s="4"/>
      <c r="Y19" s="4"/>
      <c r="Z19" s="4"/>
      <c r="AA19" s="4"/>
    </row>
    <row r="20" spans="1:27" s="40" customFormat="1" ht="60" x14ac:dyDescent="0.25">
      <c r="A20" s="33" t="s">
        <v>66</v>
      </c>
      <c r="B20" s="34" t="s">
        <v>67</v>
      </c>
      <c r="C20" s="35" t="s">
        <v>110</v>
      </c>
      <c r="D20" s="36" t="s">
        <v>68</v>
      </c>
      <c r="E20" s="36" t="s">
        <v>69</v>
      </c>
      <c r="F20" s="37" t="s">
        <v>70</v>
      </c>
      <c r="G20" s="36" t="s">
        <v>71</v>
      </c>
      <c r="H20" s="38" t="s">
        <v>20</v>
      </c>
      <c r="I20" s="39" t="s">
        <v>123</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72</v>
      </c>
      <c r="B21" s="34" t="s">
        <v>73</v>
      </c>
      <c r="C21" s="35" t="s">
        <v>110</v>
      </c>
      <c r="D21" s="36" t="s">
        <v>20</v>
      </c>
      <c r="E21" s="41" t="s">
        <v>124</v>
      </c>
      <c r="F21" s="38" t="s">
        <v>20</v>
      </c>
      <c r="G21" s="36" t="s">
        <v>20</v>
      </c>
      <c r="H21" s="38" t="s">
        <v>20</v>
      </c>
      <c r="I21" s="42" t="s">
        <v>118</v>
      </c>
      <c r="J21" s="35"/>
      <c r="K21" s="35"/>
      <c r="L21" s="35"/>
      <c r="M21" s="35"/>
      <c r="N21" s="35"/>
      <c r="O21" s="35"/>
      <c r="P21" s="35"/>
      <c r="Q21" s="35"/>
      <c r="R21" s="35"/>
      <c r="S21" s="35"/>
      <c r="T21" s="35"/>
      <c r="U21" s="35"/>
      <c r="V21" s="35"/>
      <c r="W21" s="35"/>
      <c r="X21" s="35"/>
      <c r="Y21" s="35"/>
      <c r="Z21" s="35"/>
      <c r="AA21" s="35"/>
    </row>
    <row r="22" spans="1:27" ht="90" x14ac:dyDescent="0.25">
      <c r="A22" s="8" t="s">
        <v>74</v>
      </c>
      <c r="B22" s="6" t="s">
        <v>73</v>
      </c>
      <c r="C22" s="4" t="s">
        <v>110</v>
      </c>
      <c r="D22" s="14" t="s">
        <v>20</v>
      </c>
      <c r="E22" s="4" t="s">
        <v>75</v>
      </c>
      <c r="F22" s="9" t="s">
        <v>76</v>
      </c>
      <c r="G22" s="14" t="s">
        <v>77</v>
      </c>
      <c r="H22" s="10" t="s">
        <v>20</v>
      </c>
      <c r="I22" s="32" t="s">
        <v>121</v>
      </c>
      <c r="J22" s="4"/>
      <c r="K22" s="4"/>
      <c r="L22" s="4"/>
      <c r="M22" s="4"/>
      <c r="N22" s="4"/>
      <c r="O22" s="4"/>
      <c r="P22" s="4"/>
      <c r="Q22" s="4"/>
      <c r="R22" s="4"/>
      <c r="S22" s="4"/>
      <c r="T22" s="4"/>
      <c r="U22" s="4"/>
      <c r="V22" s="4"/>
      <c r="W22" s="4"/>
      <c r="X22" s="4"/>
      <c r="Y22" s="4"/>
      <c r="Z22" s="4"/>
      <c r="AA22" s="4"/>
    </row>
    <row r="23" spans="1:27" ht="150" x14ac:dyDescent="0.25">
      <c r="A23" s="8" t="s">
        <v>78</v>
      </c>
      <c r="B23" s="6" t="s">
        <v>73</v>
      </c>
      <c r="C23" s="4" t="s">
        <v>110</v>
      </c>
      <c r="D23" s="14" t="s">
        <v>79</v>
      </c>
      <c r="E23" s="15" t="s">
        <v>80</v>
      </c>
      <c r="F23" s="16" t="s">
        <v>46</v>
      </c>
      <c r="G23" s="17" t="s">
        <v>81</v>
      </c>
      <c r="H23" s="10" t="s">
        <v>20</v>
      </c>
      <c r="I23" s="32" t="s">
        <v>119</v>
      </c>
      <c r="J23" s="4"/>
      <c r="K23" s="4"/>
      <c r="L23" s="4"/>
      <c r="M23" s="4"/>
      <c r="N23" s="4"/>
      <c r="O23" s="4"/>
      <c r="P23" s="4"/>
      <c r="Q23" s="4"/>
      <c r="R23" s="4"/>
      <c r="S23" s="4"/>
      <c r="T23" s="4"/>
      <c r="U23" s="4"/>
      <c r="V23" s="4"/>
      <c r="W23" s="4"/>
      <c r="X23" s="4"/>
      <c r="Y23" s="4"/>
      <c r="Z23" s="4"/>
      <c r="AA23" s="4"/>
    </row>
    <row r="24" spans="1:27" ht="60" x14ac:dyDescent="0.25">
      <c r="A24" s="8" t="s">
        <v>82</v>
      </c>
      <c r="B24" s="6" t="s">
        <v>73</v>
      </c>
      <c r="C24" s="4" t="s">
        <v>110</v>
      </c>
      <c r="D24" s="14" t="s">
        <v>83</v>
      </c>
      <c r="E24" s="15" t="s">
        <v>84</v>
      </c>
      <c r="F24" s="10" t="s">
        <v>20</v>
      </c>
      <c r="G24" s="14" t="s">
        <v>20</v>
      </c>
      <c r="H24" s="10" t="s">
        <v>20</v>
      </c>
      <c r="I24" s="32" t="s">
        <v>120</v>
      </c>
      <c r="J24" s="4"/>
      <c r="K24" s="4"/>
      <c r="L24" s="4"/>
      <c r="M24" s="4"/>
      <c r="N24" s="4"/>
      <c r="O24" s="4"/>
      <c r="P24" s="4"/>
      <c r="Q24" s="4"/>
      <c r="R24" s="4"/>
      <c r="S24" s="4"/>
      <c r="T24" s="4"/>
      <c r="U24" s="4"/>
      <c r="V24" s="4"/>
      <c r="W24" s="4"/>
      <c r="X24" s="4"/>
      <c r="Y24" s="4"/>
      <c r="Z24" s="4"/>
      <c r="AA24" s="4"/>
    </row>
    <row r="25" spans="1:27" ht="225" x14ac:dyDescent="0.25">
      <c r="A25" s="8" t="s">
        <v>85</v>
      </c>
      <c r="B25" s="6" t="s">
        <v>35</v>
      </c>
      <c r="C25" s="4" t="s">
        <v>110</v>
      </c>
      <c r="D25" s="14" t="s">
        <v>86</v>
      </c>
      <c r="E25" s="14" t="s">
        <v>87</v>
      </c>
      <c r="F25" s="12" t="s">
        <v>36</v>
      </c>
      <c r="G25" s="14" t="s">
        <v>42</v>
      </c>
      <c r="H25" s="12" t="s">
        <v>88</v>
      </c>
      <c r="I25" s="31" t="s">
        <v>89</v>
      </c>
      <c r="J25" s="4"/>
      <c r="K25" s="4"/>
      <c r="L25" s="4"/>
      <c r="M25" s="4"/>
      <c r="N25" s="4"/>
      <c r="O25" s="4"/>
      <c r="P25" s="4"/>
      <c r="Q25" s="4"/>
      <c r="R25" s="4"/>
      <c r="S25" s="4"/>
      <c r="T25" s="4"/>
      <c r="U25" s="4"/>
      <c r="V25" s="4"/>
      <c r="W25" s="4"/>
      <c r="X25" s="4"/>
      <c r="Y25" s="4"/>
      <c r="Z25" s="4"/>
      <c r="AA25" s="4"/>
    </row>
    <row r="26" spans="1:27" ht="135" x14ac:dyDescent="0.25">
      <c r="A26" s="8" t="s">
        <v>90</v>
      </c>
      <c r="B26" s="6" t="s">
        <v>55</v>
      </c>
      <c r="C26" s="4" t="s">
        <v>110</v>
      </c>
      <c r="D26" s="4" t="s">
        <v>122</v>
      </c>
      <c r="E26" s="14" t="s">
        <v>91</v>
      </c>
      <c r="F26" s="9" t="s">
        <v>76</v>
      </c>
      <c r="G26" s="14" t="s">
        <v>77</v>
      </c>
      <c r="H26" s="10" t="s">
        <v>20</v>
      </c>
      <c r="I26" s="31" t="s">
        <v>125</v>
      </c>
      <c r="J26" s="4"/>
      <c r="K26" s="4"/>
      <c r="L26" s="4"/>
      <c r="M26" s="4"/>
      <c r="N26" s="4"/>
      <c r="O26" s="4"/>
      <c r="P26" s="4"/>
      <c r="Q26" s="4"/>
      <c r="R26" s="4"/>
      <c r="S26" s="4"/>
      <c r="T26" s="4"/>
      <c r="U26" s="4"/>
      <c r="V26" s="4"/>
      <c r="W26" s="4"/>
      <c r="X26" s="4"/>
      <c r="Y26" s="4"/>
      <c r="Z26" s="4"/>
      <c r="AA26" s="4"/>
    </row>
    <row r="27" spans="1:27" ht="30" x14ac:dyDescent="0.25">
      <c r="A27" s="8" t="s">
        <v>92</v>
      </c>
      <c r="B27" s="6" t="s">
        <v>93</v>
      </c>
      <c r="C27" s="4" t="s">
        <v>110</v>
      </c>
      <c r="D27" s="14" t="s">
        <v>20</v>
      </c>
      <c r="E27" s="14" t="s">
        <v>94</v>
      </c>
      <c r="F27" s="9" t="s">
        <v>56</v>
      </c>
      <c r="G27" s="14" t="s">
        <v>20</v>
      </c>
      <c r="H27" s="9" t="s">
        <v>76</v>
      </c>
      <c r="I27" s="26" t="s">
        <v>20</v>
      </c>
      <c r="J27" s="4"/>
      <c r="K27" s="4"/>
      <c r="L27" s="4"/>
      <c r="M27" s="4"/>
      <c r="N27" s="4"/>
      <c r="O27" s="4"/>
      <c r="P27" s="4"/>
      <c r="Q27" s="4"/>
      <c r="R27" s="4"/>
      <c r="S27" s="4"/>
      <c r="T27" s="4"/>
      <c r="U27" s="4"/>
      <c r="V27" s="4"/>
      <c r="W27" s="4"/>
      <c r="X27" s="4"/>
      <c r="Y27" s="4"/>
      <c r="Z27" s="4"/>
      <c r="AA27" s="4"/>
    </row>
    <row r="28" spans="1:27" ht="60" x14ac:dyDescent="0.25">
      <c r="A28" s="18" t="s">
        <v>95</v>
      </c>
      <c r="B28" s="19" t="s">
        <v>93</v>
      </c>
      <c r="C28" s="30" t="s">
        <v>110</v>
      </c>
      <c r="D28" s="20" t="s">
        <v>20</v>
      </c>
      <c r="E28" s="43" t="s">
        <v>126</v>
      </c>
      <c r="F28" s="21" t="s">
        <v>76</v>
      </c>
      <c r="G28" s="20" t="s">
        <v>77</v>
      </c>
      <c r="H28" s="22" t="s">
        <v>20</v>
      </c>
      <c r="I28" s="27" t="s">
        <v>20</v>
      </c>
      <c r="J28" s="4"/>
      <c r="K28" s="4"/>
      <c r="L28" s="4"/>
      <c r="M28" s="4"/>
      <c r="N28" s="4"/>
      <c r="O28" s="4"/>
      <c r="P28" s="4"/>
      <c r="Q28" s="4"/>
      <c r="R28" s="4"/>
      <c r="S28" s="4"/>
      <c r="T28" s="4"/>
      <c r="U28" s="4"/>
      <c r="V28" s="4"/>
      <c r="W28" s="4"/>
      <c r="X28" s="4"/>
      <c r="Y28" s="4"/>
      <c r="Z28" s="4"/>
      <c r="AA28" s="4"/>
    </row>
    <row r="29" spans="1:27" x14ac:dyDescent="0.25">
      <c r="A29" s="24" t="s">
        <v>127</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9" r:id="rId4"/>
    <hyperlink ref="F10" r:id="rId5"/>
    <hyperlink ref="F11" r:id="rId6"/>
    <hyperlink ref="F12" r:id="rId7"/>
    <hyperlink ref="F13" r:id="rId8"/>
    <hyperlink ref="F20" r:id="rId9"/>
    <hyperlink ref="F22" r:id="rId10"/>
    <hyperlink ref="F23" r:id="rId11"/>
    <hyperlink ref="F25" r:id="rId12"/>
    <hyperlink ref="H25" r:id="rId13"/>
    <hyperlink ref="F26" r:id="rId14"/>
    <hyperlink ref="F27" r:id="rId15"/>
    <hyperlink ref="H27" r:id="rId16"/>
    <hyperlink ref="F28" r:id="rId17"/>
    <hyperlink ref="F8" r:id="rId18"/>
    <hyperlink ref="F7" r:id="rId19"/>
    <hyperlink ref="F6" r:id="rId20"/>
    <hyperlink ref="F5" r:id="rId21"/>
  </hyperlinks>
  <pageMargins left="0.7" right="0.7" top="0.75" bottom="0.75" header="0.3" footer="0.3"/>
  <pageSetup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pane xSplit="1" topLeftCell="B1" activePane="topRight" state="frozen"/>
      <selection pane="topRight" activeCell="A10" sqref="A10:F15"/>
    </sheetView>
  </sheetViews>
  <sheetFormatPr defaultColWidth="14.42578125" defaultRowHeight="15" customHeight="1" x14ac:dyDescent="0.25"/>
  <cols>
    <col min="1" max="1" width="25.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24200</v>
      </c>
      <c r="C2" s="49">
        <v>55480</v>
      </c>
      <c r="D2" s="49">
        <v>24200</v>
      </c>
      <c r="E2" s="49">
        <v>55480</v>
      </c>
      <c r="F2" s="49">
        <v>86750</v>
      </c>
    </row>
    <row r="3" spans="1:26" ht="30" x14ac:dyDescent="0.25">
      <c r="A3" s="48" t="s">
        <v>21</v>
      </c>
      <c r="B3" s="49">
        <v>11.7</v>
      </c>
      <c r="C3" s="49">
        <v>11.7</v>
      </c>
      <c r="D3" s="49">
        <v>11.7</v>
      </c>
      <c r="E3" s="49">
        <v>11.7</v>
      </c>
      <c r="F3" s="60" t="s">
        <v>131</v>
      </c>
    </row>
    <row r="4" spans="1:26" ht="30" x14ac:dyDescent="0.25">
      <c r="A4" s="48" t="s">
        <v>22</v>
      </c>
      <c r="B4" s="49">
        <v>0</v>
      </c>
      <c r="C4" s="49">
        <v>0</v>
      </c>
      <c r="D4" s="49">
        <v>0</v>
      </c>
      <c r="E4" s="49">
        <v>0</v>
      </c>
      <c r="F4" s="49">
        <v>0</v>
      </c>
    </row>
    <row r="5" spans="1:26" ht="30" x14ac:dyDescent="0.25">
      <c r="A5" s="48" t="s">
        <v>23</v>
      </c>
      <c r="B5" s="49">
        <v>948.97299999999996</v>
      </c>
      <c r="C5" s="49">
        <v>1066.577</v>
      </c>
      <c r="D5" s="49">
        <v>948.97299999999996</v>
      </c>
      <c r="E5" s="49">
        <v>1066.577</v>
      </c>
      <c r="F5" s="49">
        <v>179.28899999999999</v>
      </c>
    </row>
    <row r="6" spans="1:26" x14ac:dyDescent="0.25">
      <c r="A6" s="50" t="s">
        <v>24</v>
      </c>
      <c r="B6" s="49">
        <v>2</v>
      </c>
      <c r="C6" s="49">
        <v>2</v>
      </c>
      <c r="D6" s="49">
        <v>2</v>
      </c>
      <c r="E6" s="49">
        <v>2</v>
      </c>
      <c r="F6" s="49">
        <v>0</v>
      </c>
    </row>
    <row r="7" spans="1:26" ht="30" x14ac:dyDescent="0.25">
      <c r="A7" s="50" t="s">
        <v>27</v>
      </c>
      <c r="B7" s="49">
        <v>0</v>
      </c>
      <c r="C7" s="49">
        <v>0</v>
      </c>
      <c r="D7" s="49">
        <v>0</v>
      </c>
      <c r="E7" s="49">
        <v>0</v>
      </c>
      <c r="F7" s="49">
        <v>5</v>
      </c>
    </row>
    <row r="8" spans="1:26" ht="30" x14ac:dyDescent="0.25">
      <c r="A8" s="50" t="s">
        <v>28</v>
      </c>
      <c r="B8" s="44">
        <v>73</v>
      </c>
      <c r="C8" s="44">
        <v>73</v>
      </c>
      <c r="D8" s="44">
        <v>73</v>
      </c>
      <c r="E8" s="44">
        <v>73</v>
      </c>
      <c r="F8" s="44">
        <v>0</v>
      </c>
    </row>
    <row r="9" spans="1:26" ht="30" x14ac:dyDescent="0.25">
      <c r="A9" s="50" t="s">
        <v>30</v>
      </c>
      <c r="B9" s="62">
        <f>9612.21085822381/1000</f>
        <v>9.6122108582238113</v>
      </c>
      <c r="C9" s="62">
        <f t="shared" ref="C9:E9" si="0">9612.21085822381/1000</f>
        <v>9.6122108582238113</v>
      </c>
      <c r="D9" s="62">
        <f t="shared" si="0"/>
        <v>9.6122108582238113</v>
      </c>
      <c r="E9" s="62">
        <f t="shared" si="0"/>
        <v>9.6122108582238113</v>
      </c>
      <c r="F9" s="44">
        <v>0</v>
      </c>
    </row>
    <row r="10" spans="1:26" x14ac:dyDescent="0.25">
      <c r="A10" s="50" t="s">
        <v>32</v>
      </c>
      <c r="B10" s="66">
        <v>1</v>
      </c>
      <c r="C10" s="66">
        <v>4</v>
      </c>
      <c r="D10" s="66">
        <v>1.5</v>
      </c>
      <c r="E10" s="66">
        <v>4</v>
      </c>
      <c r="F10" s="66">
        <v>5</v>
      </c>
    </row>
    <row r="11" spans="1:26" x14ac:dyDescent="0.25">
      <c r="A11" s="50" t="s">
        <v>37</v>
      </c>
      <c r="B11" s="66">
        <v>3</v>
      </c>
      <c r="C11" s="66">
        <v>3</v>
      </c>
      <c r="D11" s="66">
        <v>3</v>
      </c>
      <c r="E11" s="66">
        <v>2.6666666669999999</v>
      </c>
      <c r="F11" s="66">
        <v>2.3333333330000001</v>
      </c>
    </row>
    <row r="12" spans="1:26" x14ac:dyDescent="0.25">
      <c r="A12" s="50" t="s">
        <v>38</v>
      </c>
      <c r="B12" s="66">
        <v>3</v>
      </c>
      <c r="C12" s="66">
        <v>3</v>
      </c>
      <c r="D12" s="66">
        <v>2</v>
      </c>
      <c r="E12" s="66">
        <v>2.5</v>
      </c>
      <c r="F12" s="66">
        <v>3</v>
      </c>
    </row>
    <row r="13" spans="1:26" ht="15.75" customHeight="1" x14ac:dyDescent="0.25">
      <c r="A13" s="50" t="s">
        <v>39</v>
      </c>
      <c r="B13" s="67">
        <v>1.8333333333333333</v>
      </c>
      <c r="C13" s="66">
        <v>3.25</v>
      </c>
      <c r="D13" s="66">
        <v>2.4</v>
      </c>
      <c r="E13" s="66">
        <v>2.3333333330000001</v>
      </c>
      <c r="F13" s="66">
        <v>4.1666666670000003</v>
      </c>
    </row>
    <row r="14" spans="1:26" ht="15.75" customHeight="1" x14ac:dyDescent="0.25">
      <c r="A14" s="50" t="s">
        <v>40</v>
      </c>
      <c r="B14" s="66">
        <v>2.1666666669999999</v>
      </c>
      <c r="C14" s="66">
        <v>3.8</v>
      </c>
      <c r="D14" s="66">
        <v>3</v>
      </c>
      <c r="E14" s="66">
        <v>3.25</v>
      </c>
      <c r="F14" s="66">
        <v>4.3333333329999997</v>
      </c>
    </row>
    <row r="15" spans="1:26" ht="30" x14ac:dyDescent="0.25">
      <c r="A15" s="50" t="s">
        <v>41</v>
      </c>
      <c r="B15" s="64">
        <v>1</v>
      </c>
      <c r="C15" s="64">
        <v>4.5</v>
      </c>
      <c r="D15" s="64">
        <v>1.5</v>
      </c>
      <c r="E15" s="64">
        <v>4</v>
      </c>
      <c r="F15" s="64">
        <v>5</v>
      </c>
    </row>
    <row r="16" spans="1:26" ht="30"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49">
        <v>0</v>
      </c>
      <c r="D2" s="49">
        <v>0</v>
      </c>
      <c r="E2" s="49">
        <v>0</v>
      </c>
      <c r="F2" s="49">
        <v>0</v>
      </c>
    </row>
    <row r="3" spans="1:26" ht="30" x14ac:dyDescent="0.25">
      <c r="A3" s="48" t="s">
        <v>21</v>
      </c>
      <c r="B3" s="49">
        <v>0</v>
      </c>
      <c r="C3" s="49">
        <v>0</v>
      </c>
      <c r="D3" s="49">
        <v>0</v>
      </c>
      <c r="E3" s="49">
        <v>0</v>
      </c>
      <c r="F3" s="57" t="s">
        <v>130</v>
      </c>
    </row>
    <row r="4" spans="1:26" x14ac:dyDescent="0.25">
      <c r="A4" s="48" t="s">
        <v>22</v>
      </c>
      <c r="B4" s="49">
        <v>0</v>
      </c>
      <c r="C4" s="49">
        <v>0</v>
      </c>
      <c r="D4" s="49">
        <v>0</v>
      </c>
      <c r="E4" s="49">
        <v>0</v>
      </c>
      <c r="F4" s="49">
        <v>0</v>
      </c>
    </row>
    <row r="5" spans="1:26" ht="30" x14ac:dyDescent="0.25">
      <c r="A5" s="48" t="s">
        <v>23</v>
      </c>
      <c r="B5" s="49">
        <v>246</v>
      </c>
      <c r="C5" s="49">
        <v>278.81900000000002</v>
      </c>
      <c r="D5" s="49">
        <v>1148.393</v>
      </c>
      <c r="E5" s="49">
        <v>1181.212</v>
      </c>
      <c r="F5" s="49">
        <v>160.15100000000001</v>
      </c>
    </row>
    <row r="6" spans="1:26" x14ac:dyDescent="0.25">
      <c r="A6" s="50" t="s">
        <v>24</v>
      </c>
      <c r="B6" s="49">
        <v>2</v>
      </c>
      <c r="C6" s="49">
        <v>2</v>
      </c>
      <c r="D6" s="49">
        <v>2</v>
      </c>
      <c r="E6" s="49">
        <v>2</v>
      </c>
      <c r="F6" s="49">
        <v>0</v>
      </c>
    </row>
    <row r="7" spans="1:26" x14ac:dyDescent="0.25">
      <c r="A7" s="50" t="s">
        <v>27</v>
      </c>
      <c r="B7" s="49">
        <v>0</v>
      </c>
      <c r="C7" s="49">
        <v>0</v>
      </c>
      <c r="D7" s="49">
        <v>0</v>
      </c>
      <c r="E7" s="49">
        <v>0</v>
      </c>
      <c r="F7" s="49">
        <v>11</v>
      </c>
    </row>
    <row r="8" spans="1:26" ht="30" x14ac:dyDescent="0.25">
      <c r="A8" s="50" t="s">
        <v>28</v>
      </c>
      <c r="B8" s="44">
        <v>28</v>
      </c>
      <c r="C8" s="44">
        <v>28</v>
      </c>
      <c r="D8" s="44">
        <v>48</v>
      </c>
      <c r="E8" s="44">
        <v>48</v>
      </c>
      <c r="F8" s="44">
        <v>0</v>
      </c>
    </row>
    <row r="9" spans="1:26" ht="30" x14ac:dyDescent="0.25">
      <c r="A9" s="50" t="s">
        <v>30</v>
      </c>
      <c r="B9" s="63">
        <f>5058.83186163302/1000</f>
        <v>5.0588318616330197</v>
      </c>
      <c r="C9" s="63">
        <f>8676.48487896361/1000</f>
        <v>8.6764848789636115</v>
      </c>
      <c r="D9" s="63">
        <f>5058.83186163302/1000</f>
        <v>5.0588318616330197</v>
      </c>
      <c r="E9" s="63">
        <f>8676.48487896361/1000</f>
        <v>8.6764848789636115</v>
      </c>
      <c r="F9" s="44">
        <v>0</v>
      </c>
    </row>
    <row r="10" spans="1:26" x14ac:dyDescent="0.25">
      <c r="A10" s="50" t="s">
        <v>32</v>
      </c>
      <c r="B10" s="66">
        <v>1.3333333329999999</v>
      </c>
      <c r="C10" s="66">
        <v>4</v>
      </c>
      <c r="D10" s="66">
        <v>1.5</v>
      </c>
      <c r="E10" s="66">
        <v>3.5</v>
      </c>
      <c r="F10" s="66">
        <v>5</v>
      </c>
    </row>
    <row r="11" spans="1:26" x14ac:dyDescent="0.25">
      <c r="A11" s="50" t="s">
        <v>37</v>
      </c>
      <c r="B11" s="66">
        <v>2.5</v>
      </c>
      <c r="C11" s="66">
        <v>1.5</v>
      </c>
      <c r="D11" s="66">
        <v>2.5</v>
      </c>
      <c r="E11" s="66">
        <v>1.5</v>
      </c>
      <c r="F11" s="66">
        <v>2.5</v>
      </c>
    </row>
    <row r="12" spans="1:26" x14ac:dyDescent="0.25">
      <c r="A12" s="50" t="s">
        <v>38</v>
      </c>
      <c r="B12" s="66">
        <v>2.3333333330000001</v>
      </c>
      <c r="C12" s="66">
        <v>3</v>
      </c>
      <c r="D12" s="66">
        <v>1.5</v>
      </c>
      <c r="E12" s="66">
        <v>2.5</v>
      </c>
      <c r="F12" s="66">
        <v>4</v>
      </c>
    </row>
    <row r="13" spans="1:26" ht="15.75" customHeight="1" x14ac:dyDescent="0.25">
      <c r="A13" s="50" t="s">
        <v>39</v>
      </c>
      <c r="B13" s="66">
        <v>1.4</v>
      </c>
      <c r="C13" s="66">
        <v>3.3333333330000001</v>
      </c>
      <c r="D13" s="66">
        <v>1.6666666670000001</v>
      </c>
      <c r="E13" s="66">
        <v>3</v>
      </c>
      <c r="F13" s="66">
        <v>4.8</v>
      </c>
    </row>
    <row r="14" spans="1:26" ht="15.75" customHeight="1" x14ac:dyDescent="0.25">
      <c r="A14" s="50" t="s">
        <v>40</v>
      </c>
      <c r="B14" s="66">
        <v>1.8</v>
      </c>
      <c r="C14" s="66">
        <v>4.5</v>
      </c>
      <c r="D14" s="66">
        <v>2</v>
      </c>
      <c r="E14" s="66">
        <v>4</v>
      </c>
      <c r="F14" s="66">
        <v>4.4000000000000004</v>
      </c>
    </row>
    <row r="15" spans="1:26" ht="15.75" customHeight="1" x14ac:dyDescent="0.25">
      <c r="A15" s="50" t="s">
        <v>41</v>
      </c>
      <c r="B15" s="66">
        <v>1</v>
      </c>
      <c r="C15" s="66">
        <v>4</v>
      </c>
      <c r="D15" s="66">
        <v>1.5</v>
      </c>
      <c r="E15" s="66">
        <v>4</v>
      </c>
      <c r="F15" s="66">
        <v>5</v>
      </c>
    </row>
    <row r="16" spans="1:26" ht="35.2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98</v>
      </c>
      <c r="D2" s="51">
        <v>0</v>
      </c>
      <c r="E2" s="51" t="s">
        <v>98</v>
      </c>
      <c r="F2" s="51" t="s">
        <v>99</v>
      </c>
    </row>
    <row r="3" spans="1:26" ht="30" x14ac:dyDescent="0.25">
      <c r="A3" s="48" t="s">
        <v>21</v>
      </c>
      <c r="B3" s="49">
        <v>0.29859999999999998</v>
      </c>
      <c r="C3" s="49">
        <v>0.29859999999999998</v>
      </c>
      <c r="D3" s="49">
        <v>0.29859999999999998</v>
      </c>
      <c r="E3" s="49">
        <v>0.29859999999999998</v>
      </c>
      <c r="F3" s="59" t="s">
        <v>132</v>
      </c>
    </row>
    <row r="4" spans="1:26" x14ac:dyDescent="0.25">
      <c r="A4" s="48" t="s">
        <v>22</v>
      </c>
      <c r="B4" s="49">
        <v>0</v>
      </c>
      <c r="C4" s="49">
        <v>0</v>
      </c>
      <c r="D4" s="49">
        <v>0</v>
      </c>
      <c r="E4" s="49">
        <v>0</v>
      </c>
      <c r="F4" s="49">
        <v>0</v>
      </c>
    </row>
    <row r="5" spans="1:26" ht="30" x14ac:dyDescent="0.25">
      <c r="A5" s="48" t="s">
        <v>23</v>
      </c>
      <c r="B5" s="49">
        <v>406.4</v>
      </c>
      <c r="C5" s="49">
        <v>470.74299999999999</v>
      </c>
      <c r="D5" s="49">
        <v>1897.182</v>
      </c>
      <c r="E5" s="49">
        <v>1961.5250000000001</v>
      </c>
      <c r="F5" s="49">
        <v>168.458</v>
      </c>
    </row>
    <row r="6" spans="1:26" x14ac:dyDescent="0.25">
      <c r="A6" s="50" t="s">
        <v>24</v>
      </c>
      <c r="B6" s="49">
        <v>0</v>
      </c>
      <c r="C6" s="49">
        <v>0</v>
      </c>
      <c r="D6" s="49">
        <v>0</v>
      </c>
      <c r="E6" s="49">
        <v>0</v>
      </c>
      <c r="F6" s="49">
        <v>0</v>
      </c>
    </row>
    <row r="7" spans="1:26" x14ac:dyDescent="0.25">
      <c r="A7" s="50" t="s">
        <v>27</v>
      </c>
      <c r="B7" s="49">
        <v>0</v>
      </c>
      <c r="C7" s="49">
        <v>0</v>
      </c>
      <c r="D7" s="49">
        <v>0</v>
      </c>
      <c r="E7" s="49">
        <v>0</v>
      </c>
      <c r="F7" s="49">
        <v>0</v>
      </c>
    </row>
    <row r="8" spans="1:26" ht="30" x14ac:dyDescent="0.25">
      <c r="A8" s="50" t="s">
        <v>28</v>
      </c>
      <c r="B8" s="44">
        <v>38</v>
      </c>
      <c r="C8" s="44">
        <v>38</v>
      </c>
      <c r="D8" s="44">
        <v>60</v>
      </c>
      <c r="E8" s="44">
        <v>60</v>
      </c>
      <c r="F8" s="49">
        <v>0</v>
      </c>
    </row>
    <row r="9" spans="1:26" ht="30" x14ac:dyDescent="0.25">
      <c r="A9" s="50" t="s">
        <v>30</v>
      </c>
      <c r="B9" s="64">
        <v>6.782771221</v>
      </c>
      <c r="C9" s="64">
        <v>6.782771221</v>
      </c>
      <c r="D9" s="65">
        <v>10.756990114000001</v>
      </c>
      <c r="E9" s="65">
        <v>10.756990114000001</v>
      </c>
      <c r="F9" s="49">
        <v>0</v>
      </c>
    </row>
    <row r="10" spans="1:26" x14ac:dyDescent="0.25">
      <c r="A10" s="50" t="s">
        <v>32</v>
      </c>
      <c r="B10" s="66">
        <v>1</v>
      </c>
      <c r="C10" s="66">
        <v>4.5</v>
      </c>
      <c r="D10" s="66">
        <v>2</v>
      </c>
      <c r="E10" s="66">
        <v>3.875</v>
      </c>
      <c r="F10" s="66">
        <v>5</v>
      </c>
    </row>
    <row r="11" spans="1:26" x14ac:dyDescent="0.25">
      <c r="A11" s="50" t="s">
        <v>37</v>
      </c>
      <c r="B11" s="66">
        <v>3.3333333330000001</v>
      </c>
      <c r="C11" s="66">
        <v>5</v>
      </c>
      <c r="D11" s="66">
        <v>5</v>
      </c>
      <c r="E11" s="66">
        <v>5</v>
      </c>
      <c r="F11" s="66">
        <v>2.6666666669999999</v>
      </c>
    </row>
    <row r="12" spans="1:26" x14ac:dyDescent="0.25">
      <c r="A12" s="50" t="s">
        <v>38</v>
      </c>
      <c r="B12" s="66">
        <v>2.5</v>
      </c>
      <c r="C12" s="66">
        <v>5</v>
      </c>
      <c r="D12" s="66">
        <v>5</v>
      </c>
      <c r="E12" s="66">
        <v>5</v>
      </c>
      <c r="F12" s="66">
        <v>3</v>
      </c>
    </row>
    <row r="13" spans="1:26" ht="15.75" customHeight="1" x14ac:dyDescent="0.25">
      <c r="A13" s="50" t="s">
        <v>39</v>
      </c>
      <c r="B13" s="66">
        <v>2.6666666669999999</v>
      </c>
      <c r="C13" s="66">
        <v>5</v>
      </c>
      <c r="D13" s="66">
        <v>5</v>
      </c>
      <c r="E13" s="66">
        <v>5</v>
      </c>
      <c r="F13" s="66">
        <v>3.3333333330000001</v>
      </c>
    </row>
    <row r="14" spans="1:26" ht="15.75" customHeight="1" x14ac:dyDescent="0.25">
      <c r="A14" s="50" t="s">
        <v>40</v>
      </c>
      <c r="B14" s="66">
        <v>2.6666666669999999</v>
      </c>
      <c r="C14" s="66">
        <v>3.5</v>
      </c>
      <c r="D14" s="66">
        <v>3.5</v>
      </c>
      <c r="E14" s="66">
        <v>3.5</v>
      </c>
      <c r="F14" s="66">
        <v>3.6666666669999999</v>
      </c>
    </row>
    <row r="15" spans="1:26" ht="15.75" customHeight="1" x14ac:dyDescent="0.25">
      <c r="A15" s="50" t="s">
        <v>41</v>
      </c>
      <c r="B15" s="66">
        <v>1</v>
      </c>
      <c r="C15" s="66">
        <v>4.375</v>
      </c>
      <c r="D15" s="66">
        <v>2</v>
      </c>
      <c r="E15" s="66">
        <v>3.75</v>
      </c>
      <c r="F15" s="66">
        <v>5</v>
      </c>
    </row>
    <row r="16" spans="1:26" ht="31.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102</v>
      </c>
      <c r="D2" s="51">
        <v>0</v>
      </c>
      <c r="E2" s="51" t="s">
        <v>102</v>
      </c>
      <c r="F2" s="51" t="s">
        <v>103</v>
      </c>
    </row>
    <row r="3" spans="1:26" ht="30" x14ac:dyDescent="0.25">
      <c r="A3" s="48" t="s">
        <v>21</v>
      </c>
      <c r="B3" s="49">
        <v>0.32500000000000001</v>
      </c>
      <c r="C3" s="49">
        <v>0.32500000000000001</v>
      </c>
      <c r="D3" s="49">
        <v>0.32500000000000001</v>
      </c>
      <c r="E3" s="49">
        <v>0.32500000000000001</v>
      </c>
      <c r="F3" s="60" t="s">
        <v>134</v>
      </c>
    </row>
    <row r="4" spans="1:26" x14ac:dyDescent="0.25">
      <c r="A4" s="48" t="s">
        <v>22</v>
      </c>
      <c r="B4" s="53">
        <f t="shared" ref="B4:E4" si="0">33163/100000</f>
        <v>0.33162999999999998</v>
      </c>
      <c r="C4" s="53">
        <f t="shared" si="0"/>
        <v>0.33162999999999998</v>
      </c>
      <c r="D4" s="53">
        <f t="shared" si="0"/>
        <v>0.33162999999999998</v>
      </c>
      <c r="E4" s="53">
        <f t="shared" si="0"/>
        <v>0.33162999999999998</v>
      </c>
      <c r="F4" s="54">
        <v>0</v>
      </c>
    </row>
    <row r="5" spans="1:26" ht="30" x14ac:dyDescent="0.25">
      <c r="A5" s="48" t="s">
        <v>23</v>
      </c>
      <c r="B5" s="49">
        <v>1229.307</v>
      </c>
      <c r="C5" s="49">
        <v>1414.53</v>
      </c>
      <c r="D5" s="49">
        <v>1229.307</v>
      </c>
      <c r="E5" s="49">
        <v>1414.53</v>
      </c>
      <c r="F5" s="49">
        <v>319.43299999999999</v>
      </c>
    </row>
    <row r="6" spans="1:26" x14ac:dyDescent="0.25">
      <c r="A6" s="50" t="s">
        <v>24</v>
      </c>
      <c r="B6" s="49">
        <v>1</v>
      </c>
      <c r="C6" s="49">
        <v>1</v>
      </c>
      <c r="D6" s="49">
        <v>1</v>
      </c>
      <c r="E6" s="49">
        <v>1</v>
      </c>
      <c r="F6" s="49">
        <v>0</v>
      </c>
    </row>
    <row r="7" spans="1:26" x14ac:dyDescent="0.25">
      <c r="A7" s="50" t="s">
        <v>27</v>
      </c>
      <c r="B7" s="49">
        <v>0</v>
      </c>
      <c r="C7" s="49">
        <v>0</v>
      </c>
      <c r="D7" s="49">
        <v>0</v>
      </c>
      <c r="E7" s="49">
        <v>0</v>
      </c>
      <c r="F7" s="49">
        <v>25</v>
      </c>
    </row>
    <row r="8" spans="1:26" ht="30" x14ac:dyDescent="0.25">
      <c r="A8" s="50" t="s">
        <v>28</v>
      </c>
      <c r="B8" s="49">
        <v>98.1</v>
      </c>
      <c r="C8" s="49">
        <v>98.1</v>
      </c>
      <c r="D8" s="49">
        <v>98.1</v>
      </c>
      <c r="E8" s="49">
        <v>98.1</v>
      </c>
      <c r="F8" s="49">
        <v>0</v>
      </c>
    </row>
    <row r="9" spans="1:26" ht="30" x14ac:dyDescent="0.25">
      <c r="A9" s="50" t="s">
        <v>30</v>
      </c>
      <c r="B9" s="65">
        <v>12.88193832</v>
      </c>
      <c r="C9" s="65">
        <v>12.88193832</v>
      </c>
      <c r="D9" s="65">
        <v>12.88193832</v>
      </c>
      <c r="E9" s="65">
        <v>12.88193832</v>
      </c>
      <c r="F9" s="49">
        <v>0</v>
      </c>
    </row>
    <row r="10" spans="1:26" x14ac:dyDescent="0.25">
      <c r="A10" s="50" t="s">
        <v>32</v>
      </c>
      <c r="B10" s="66">
        <v>1.5</v>
      </c>
      <c r="C10" s="66">
        <v>5</v>
      </c>
      <c r="D10" s="66">
        <v>3</v>
      </c>
      <c r="E10" s="66">
        <v>4</v>
      </c>
      <c r="F10" s="66">
        <v>4.5</v>
      </c>
    </row>
    <row r="11" spans="1:26" x14ac:dyDescent="0.25">
      <c r="A11" s="50" t="s">
        <v>37</v>
      </c>
      <c r="B11" s="66">
        <v>3</v>
      </c>
      <c r="C11" s="66">
        <v>3</v>
      </c>
      <c r="D11" s="66">
        <v>3.5</v>
      </c>
      <c r="E11" s="66">
        <v>3.5</v>
      </c>
      <c r="F11" s="66">
        <v>3</v>
      </c>
    </row>
    <row r="12" spans="1:26" x14ac:dyDescent="0.25">
      <c r="A12" s="50" t="s">
        <v>38</v>
      </c>
      <c r="B12" s="66">
        <v>2.6666666669999999</v>
      </c>
      <c r="C12" s="66">
        <v>4</v>
      </c>
      <c r="D12" s="66">
        <v>3.5</v>
      </c>
      <c r="E12" s="66">
        <v>4</v>
      </c>
      <c r="F12" s="66">
        <v>3</v>
      </c>
    </row>
    <row r="13" spans="1:26" ht="15.75" customHeight="1" x14ac:dyDescent="0.25">
      <c r="A13" s="50" t="s">
        <v>39</v>
      </c>
      <c r="B13" s="66">
        <v>2.75</v>
      </c>
      <c r="C13" s="66">
        <v>4.5</v>
      </c>
      <c r="D13" s="66">
        <v>4</v>
      </c>
      <c r="E13" s="66">
        <v>4.5</v>
      </c>
      <c r="F13" s="66">
        <v>3.25</v>
      </c>
    </row>
    <row r="14" spans="1:26" ht="15.75" customHeight="1" x14ac:dyDescent="0.25">
      <c r="A14" s="50" t="s">
        <v>40</v>
      </c>
      <c r="B14" s="66">
        <v>2.25</v>
      </c>
      <c r="C14" s="66">
        <v>3.6666666669999999</v>
      </c>
      <c r="D14" s="66">
        <v>3</v>
      </c>
      <c r="E14" s="66">
        <v>3.3333333330000001</v>
      </c>
      <c r="F14" s="66">
        <v>4.25</v>
      </c>
    </row>
    <row r="15" spans="1:26" ht="15.75" customHeight="1" x14ac:dyDescent="0.25">
      <c r="A15" s="50" t="s">
        <v>41</v>
      </c>
      <c r="B15" s="66">
        <v>1.5</v>
      </c>
      <c r="C15" s="66">
        <v>4</v>
      </c>
      <c r="D15" s="66">
        <v>3</v>
      </c>
      <c r="E15" s="66">
        <v>3</v>
      </c>
      <c r="F15" s="66">
        <v>4.5</v>
      </c>
    </row>
    <row r="16" spans="1:26" ht="29.2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A10" sqref="A10:F15"/>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100</v>
      </c>
      <c r="D2" s="51">
        <v>0</v>
      </c>
      <c r="E2" s="51" t="s">
        <v>100</v>
      </c>
      <c r="F2" s="51" t="s">
        <v>101</v>
      </c>
    </row>
    <row r="3" spans="1:26" ht="30" x14ac:dyDescent="0.25">
      <c r="A3" s="48" t="s">
        <v>21</v>
      </c>
      <c r="B3" s="49">
        <v>1.57</v>
      </c>
      <c r="C3" s="49">
        <v>1.57</v>
      </c>
      <c r="D3" s="49">
        <v>1.57</v>
      </c>
      <c r="E3" s="49">
        <v>1.57</v>
      </c>
      <c r="F3" s="60" t="s">
        <v>133</v>
      </c>
    </row>
    <row r="4" spans="1:26" x14ac:dyDescent="0.25">
      <c r="A4" s="48" t="s">
        <v>22</v>
      </c>
      <c r="B4" s="53">
        <f t="shared" ref="B4:E4" si="0">21456/100000</f>
        <v>0.21456</v>
      </c>
      <c r="C4" s="53">
        <f t="shared" si="0"/>
        <v>0.21456</v>
      </c>
      <c r="D4" s="53">
        <f t="shared" si="0"/>
        <v>0.21456</v>
      </c>
      <c r="E4" s="53">
        <f t="shared" si="0"/>
        <v>0.21456</v>
      </c>
      <c r="F4" s="54">
        <v>0</v>
      </c>
    </row>
    <row r="5" spans="1:26" ht="30" x14ac:dyDescent="0.25">
      <c r="A5" s="48" t="s">
        <v>23</v>
      </c>
      <c r="B5" s="49">
        <v>402.8</v>
      </c>
      <c r="C5" s="49">
        <v>467.46300000000002</v>
      </c>
      <c r="D5" s="49">
        <v>1880.377</v>
      </c>
      <c r="E5" s="49">
        <v>1945.04</v>
      </c>
      <c r="F5" s="49">
        <v>212.08799999999999</v>
      </c>
    </row>
    <row r="6" spans="1:26" x14ac:dyDescent="0.25">
      <c r="A6" s="50" t="s">
        <v>24</v>
      </c>
      <c r="B6" s="49">
        <v>1</v>
      </c>
      <c r="C6" s="49">
        <v>1</v>
      </c>
      <c r="D6" s="49">
        <v>1</v>
      </c>
      <c r="E6" s="49">
        <v>1</v>
      </c>
      <c r="F6" s="49">
        <v>0</v>
      </c>
    </row>
    <row r="7" spans="1:26" x14ac:dyDescent="0.25">
      <c r="A7" s="50" t="s">
        <v>27</v>
      </c>
      <c r="B7" s="49">
        <v>0</v>
      </c>
      <c r="C7" s="49">
        <v>0</v>
      </c>
      <c r="D7" s="49">
        <v>0</v>
      </c>
      <c r="E7" s="49">
        <v>0</v>
      </c>
      <c r="F7" s="49">
        <v>589</v>
      </c>
    </row>
    <row r="8" spans="1:26" ht="30" x14ac:dyDescent="0.25">
      <c r="A8" s="50" t="s">
        <v>28</v>
      </c>
      <c r="B8" s="44">
        <v>47</v>
      </c>
      <c r="C8" s="44">
        <v>47</v>
      </c>
      <c r="D8" s="44">
        <v>75</v>
      </c>
      <c r="E8" s="44">
        <v>75</v>
      </c>
      <c r="F8" s="49">
        <v>0</v>
      </c>
    </row>
    <row r="9" spans="1:26" ht="30" x14ac:dyDescent="0.25">
      <c r="A9" s="50" t="s">
        <v>30</v>
      </c>
      <c r="B9" s="65">
        <f>8.509949038</f>
        <v>8.5099490380000002</v>
      </c>
      <c r="C9" s="65">
        <v>8.5099490380000002</v>
      </c>
      <c r="D9" s="65">
        <v>13.426482992</v>
      </c>
      <c r="E9" s="65">
        <v>13.426482992</v>
      </c>
      <c r="F9" s="49">
        <v>0</v>
      </c>
    </row>
    <row r="10" spans="1:26" x14ac:dyDescent="0.25">
      <c r="A10" s="50" t="s">
        <v>32</v>
      </c>
      <c r="B10" s="66">
        <v>1.5</v>
      </c>
      <c r="C10" s="66">
        <v>5</v>
      </c>
      <c r="D10" s="66">
        <v>2</v>
      </c>
      <c r="E10" s="66">
        <v>4</v>
      </c>
      <c r="F10" s="66">
        <v>4.5</v>
      </c>
    </row>
    <row r="11" spans="1:26" x14ac:dyDescent="0.25">
      <c r="A11" s="50" t="s">
        <v>37</v>
      </c>
      <c r="B11" s="66">
        <v>3.3333333330000001</v>
      </c>
      <c r="C11" s="66">
        <v>2</v>
      </c>
      <c r="D11" s="66">
        <v>4</v>
      </c>
      <c r="E11" s="66">
        <v>3</v>
      </c>
      <c r="F11" s="66">
        <v>2.6666666669999999</v>
      </c>
    </row>
    <row r="12" spans="1:26" x14ac:dyDescent="0.25">
      <c r="A12" s="50" t="s">
        <v>38</v>
      </c>
      <c r="B12" s="66">
        <v>3</v>
      </c>
      <c r="C12" s="66">
        <v>4</v>
      </c>
      <c r="D12" s="66">
        <v>3</v>
      </c>
      <c r="E12" s="66">
        <v>4</v>
      </c>
      <c r="F12" s="66">
        <v>3</v>
      </c>
    </row>
    <row r="13" spans="1:26" ht="15.75" customHeight="1" x14ac:dyDescent="0.25">
      <c r="A13" s="50" t="s">
        <v>39</v>
      </c>
      <c r="B13" s="66">
        <v>1.6666666670000001</v>
      </c>
      <c r="C13" s="66">
        <v>4</v>
      </c>
      <c r="D13" s="66">
        <v>3</v>
      </c>
      <c r="E13" s="66">
        <v>3</v>
      </c>
      <c r="F13" s="66">
        <v>4.3333333329999997</v>
      </c>
    </row>
    <row r="14" spans="1:26" ht="15.75" customHeight="1" x14ac:dyDescent="0.25">
      <c r="A14" s="50" t="s">
        <v>40</v>
      </c>
      <c r="B14" s="66">
        <v>2.5</v>
      </c>
      <c r="C14" s="66">
        <v>4</v>
      </c>
      <c r="D14" s="66">
        <v>4</v>
      </c>
      <c r="E14" s="66">
        <v>3.5</v>
      </c>
      <c r="F14" s="66">
        <v>4.5</v>
      </c>
    </row>
    <row r="15" spans="1:26" ht="15.75" customHeight="1" x14ac:dyDescent="0.25">
      <c r="A15" s="50" t="s">
        <v>41</v>
      </c>
      <c r="B15" s="66">
        <v>1</v>
      </c>
      <c r="C15" s="66">
        <v>5</v>
      </c>
      <c r="D15" s="66">
        <v>2</v>
      </c>
      <c r="E15" s="66">
        <v>4</v>
      </c>
      <c r="F15" s="66">
        <v>5</v>
      </c>
    </row>
    <row r="16" spans="1:26" ht="32.2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abSelected="1" topLeftCell="A2" zoomScale="80" zoomScaleNormal="80" workbookViewId="0">
      <selection activeCell="F8" sqref="F8"/>
    </sheetView>
  </sheetViews>
  <sheetFormatPr defaultColWidth="14.42578125" defaultRowHeight="15" customHeight="1" x14ac:dyDescent="0.25"/>
  <cols>
    <col min="1" max="1" width="34.285156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49">
        <v>0</v>
      </c>
      <c r="C2" s="51" t="s">
        <v>96</v>
      </c>
      <c r="D2" s="51">
        <v>0</v>
      </c>
      <c r="E2" s="51" t="s">
        <v>96</v>
      </c>
      <c r="F2" s="51" t="s">
        <v>97</v>
      </c>
    </row>
    <row r="3" spans="1:26" ht="30" x14ac:dyDescent="0.25">
      <c r="A3" s="48" t="s">
        <v>21</v>
      </c>
      <c r="B3" s="49">
        <v>0.29859999999999998</v>
      </c>
      <c r="C3" s="49">
        <v>0.29859999999999998</v>
      </c>
      <c r="D3" s="49">
        <v>0.29859999999999998</v>
      </c>
      <c r="E3" s="49">
        <v>0.29859999999999998</v>
      </c>
      <c r="F3" s="58" t="s">
        <v>129</v>
      </c>
    </row>
    <row r="4" spans="1:26" x14ac:dyDescent="0.25">
      <c r="A4" s="48" t="s">
        <v>22</v>
      </c>
      <c r="B4" s="53">
        <f t="shared" ref="B4:E4" si="0">9869/100000</f>
        <v>9.869E-2</v>
      </c>
      <c r="C4" s="53">
        <f t="shared" si="0"/>
        <v>9.869E-2</v>
      </c>
      <c r="D4" s="53">
        <f t="shared" si="0"/>
        <v>9.869E-2</v>
      </c>
      <c r="E4" s="53">
        <f t="shared" si="0"/>
        <v>9.869E-2</v>
      </c>
      <c r="F4" s="54">
        <v>0</v>
      </c>
    </row>
    <row r="5" spans="1:26" ht="30" x14ac:dyDescent="0.25">
      <c r="A5" s="48" t="s">
        <v>23</v>
      </c>
      <c r="B5" s="49">
        <v>1657.029</v>
      </c>
      <c r="C5" s="49">
        <v>1969.8309999999999</v>
      </c>
      <c r="D5" s="49">
        <v>1657.029</v>
      </c>
      <c r="E5" s="49">
        <v>1969.8309999999999</v>
      </c>
      <c r="F5" s="49">
        <v>215.15199999999999</v>
      </c>
    </row>
    <row r="6" spans="1:26" x14ac:dyDescent="0.25">
      <c r="A6" s="50" t="s">
        <v>24</v>
      </c>
      <c r="B6" s="49">
        <v>0</v>
      </c>
      <c r="C6" s="49">
        <v>0</v>
      </c>
      <c r="D6" s="49">
        <v>0</v>
      </c>
      <c r="E6" s="49">
        <v>0</v>
      </c>
      <c r="F6" s="49">
        <v>0</v>
      </c>
    </row>
    <row r="7" spans="1:26" x14ac:dyDescent="0.25">
      <c r="A7" s="50" t="s">
        <v>27</v>
      </c>
      <c r="B7" s="49">
        <v>0</v>
      </c>
      <c r="C7" s="49">
        <v>0</v>
      </c>
      <c r="D7" s="49">
        <v>0</v>
      </c>
      <c r="E7" s="49">
        <v>0</v>
      </c>
      <c r="F7" s="49">
        <v>9</v>
      </c>
    </row>
    <row r="8" spans="1:26" ht="30" x14ac:dyDescent="0.25">
      <c r="A8" s="50" t="s">
        <v>28</v>
      </c>
      <c r="B8" s="44">
        <v>203</v>
      </c>
      <c r="C8" s="44">
        <v>203</v>
      </c>
      <c r="D8" s="44">
        <v>203</v>
      </c>
      <c r="E8" s="44">
        <v>203</v>
      </c>
      <c r="F8" s="49">
        <v>0</v>
      </c>
    </row>
    <row r="9" spans="1:26" ht="30" x14ac:dyDescent="0.25">
      <c r="A9" s="50" t="s">
        <v>30</v>
      </c>
      <c r="B9" s="64">
        <v>26.69620857</v>
      </c>
      <c r="C9" s="64">
        <v>26.69620857</v>
      </c>
      <c r="D9" s="64">
        <v>26.69620857</v>
      </c>
      <c r="E9" s="64">
        <v>26.69620857</v>
      </c>
      <c r="F9" s="49">
        <v>0</v>
      </c>
    </row>
    <row r="10" spans="1:26" x14ac:dyDescent="0.25">
      <c r="A10" s="50" t="s">
        <v>32</v>
      </c>
      <c r="B10" s="66">
        <v>1</v>
      </c>
      <c r="C10" s="66">
        <v>4.5</v>
      </c>
      <c r="D10" s="66">
        <v>2</v>
      </c>
      <c r="E10" s="66">
        <v>3.875</v>
      </c>
      <c r="F10" s="66">
        <v>5</v>
      </c>
    </row>
    <row r="11" spans="1:26" x14ac:dyDescent="0.25">
      <c r="A11" s="50" t="s">
        <v>37</v>
      </c>
      <c r="B11" s="66">
        <v>2.5</v>
      </c>
      <c r="C11" s="66">
        <v>2.9</v>
      </c>
      <c r="D11" s="66">
        <v>3.5</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2.5</v>
      </c>
      <c r="C13" s="66">
        <v>3.2023809519999999</v>
      </c>
      <c r="D13" s="66">
        <v>3.3444444440000001</v>
      </c>
      <c r="E13" s="66">
        <v>3.638888889</v>
      </c>
      <c r="F13" s="66">
        <v>3.5</v>
      </c>
    </row>
    <row r="14" spans="1:26" ht="15.75" customHeight="1" x14ac:dyDescent="0.25">
      <c r="A14" s="50" t="s">
        <v>40</v>
      </c>
      <c r="B14" s="66">
        <v>2.5</v>
      </c>
      <c r="C14" s="66">
        <v>4</v>
      </c>
      <c r="D14" s="66">
        <v>4</v>
      </c>
      <c r="E14" s="66">
        <v>4</v>
      </c>
      <c r="F14" s="66">
        <v>4.5</v>
      </c>
    </row>
    <row r="15" spans="1:26" ht="15.75" customHeight="1" x14ac:dyDescent="0.25">
      <c r="A15" s="50" t="s">
        <v>41</v>
      </c>
      <c r="B15" s="66">
        <v>1</v>
      </c>
      <c r="C15" s="66">
        <v>4.375</v>
      </c>
      <c r="D15" s="66">
        <v>2</v>
      </c>
      <c r="E15" s="66">
        <v>3.75</v>
      </c>
      <c r="F15" s="66">
        <v>5</v>
      </c>
    </row>
    <row r="16" spans="1:26" ht="33"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2" zoomScale="80" zoomScaleNormal="80" workbookViewId="0">
      <selection activeCell="B13" sqref="B13:F13"/>
    </sheetView>
  </sheetViews>
  <sheetFormatPr defaultColWidth="14.42578125" defaultRowHeight="15" customHeight="1" x14ac:dyDescent="0.25"/>
  <cols>
    <col min="1" max="1" width="36.42578125"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51">
        <v>0</v>
      </c>
      <c r="C2" s="51" t="s">
        <v>104</v>
      </c>
      <c r="D2" s="51">
        <v>0</v>
      </c>
      <c r="E2" s="51" t="s">
        <v>104</v>
      </c>
      <c r="F2" s="51" t="s">
        <v>105</v>
      </c>
    </row>
    <row r="3" spans="1:26" ht="30" x14ac:dyDescent="0.25">
      <c r="A3" s="48" t="s">
        <v>21</v>
      </c>
      <c r="B3" s="51">
        <v>0</v>
      </c>
      <c r="C3" s="51">
        <v>0</v>
      </c>
      <c r="D3" s="51">
        <v>0</v>
      </c>
      <c r="E3" s="51">
        <v>0</v>
      </c>
      <c r="F3" s="51">
        <v>0</v>
      </c>
    </row>
    <row r="4" spans="1:26" x14ac:dyDescent="0.25">
      <c r="A4" s="48" t="s">
        <v>22</v>
      </c>
      <c r="B4" s="55">
        <f t="shared" ref="B4:E4" si="0">40583/100000</f>
        <v>0.40583000000000002</v>
      </c>
      <c r="C4" s="55">
        <f t="shared" si="0"/>
        <v>0.40583000000000002</v>
      </c>
      <c r="D4" s="55">
        <f t="shared" si="0"/>
        <v>0.40583000000000002</v>
      </c>
      <c r="E4" s="55">
        <f t="shared" si="0"/>
        <v>0.40583000000000002</v>
      </c>
      <c r="F4" s="51">
        <v>0</v>
      </c>
    </row>
    <row r="5" spans="1:26" ht="30" x14ac:dyDescent="0.25">
      <c r="A5" s="48" t="s">
        <v>23</v>
      </c>
      <c r="B5" s="51">
        <v>1</v>
      </c>
      <c r="C5" s="51">
        <v>6.6459999999999999</v>
      </c>
      <c r="D5" s="51">
        <v>101.877</v>
      </c>
      <c r="E5" s="51">
        <v>107.523</v>
      </c>
      <c r="F5" s="51">
        <v>61.843000000000004</v>
      </c>
    </row>
    <row r="6" spans="1:26" x14ac:dyDescent="0.25">
      <c r="A6" s="50" t="s">
        <v>24</v>
      </c>
      <c r="B6" s="51">
        <v>1</v>
      </c>
      <c r="C6" s="51">
        <v>1</v>
      </c>
      <c r="D6" s="51">
        <v>1</v>
      </c>
      <c r="E6" s="51">
        <v>1</v>
      </c>
      <c r="F6" s="51">
        <v>0</v>
      </c>
    </row>
    <row r="7" spans="1:26" x14ac:dyDescent="0.25">
      <c r="A7" s="50" t="s">
        <v>27</v>
      </c>
      <c r="B7" s="51">
        <v>0</v>
      </c>
      <c r="C7" s="51">
        <v>0</v>
      </c>
      <c r="D7" s="51">
        <v>0</v>
      </c>
      <c r="E7" s="51">
        <v>0</v>
      </c>
      <c r="F7" s="51">
        <v>119</v>
      </c>
    </row>
    <row r="8" spans="1:26" ht="30" x14ac:dyDescent="0.25">
      <c r="A8" s="50" t="s">
        <v>28</v>
      </c>
      <c r="B8" s="51">
        <v>0</v>
      </c>
      <c r="C8" s="51">
        <v>0</v>
      </c>
      <c r="D8" s="44">
        <v>1</v>
      </c>
      <c r="E8" s="44">
        <v>1</v>
      </c>
      <c r="F8" s="51">
        <v>0</v>
      </c>
    </row>
    <row r="9" spans="1:26" ht="30" x14ac:dyDescent="0.25">
      <c r="A9" s="50" t="s">
        <v>30</v>
      </c>
      <c r="B9" s="57">
        <v>0</v>
      </c>
      <c r="C9" s="51">
        <v>0</v>
      </c>
      <c r="D9" s="65">
        <v>9.5859479999999997E-2</v>
      </c>
      <c r="E9" s="65">
        <v>9.5859479999999997E-2</v>
      </c>
      <c r="F9" s="51">
        <v>0</v>
      </c>
    </row>
    <row r="10" spans="1:26" x14ac:dyDescent="0.25">
      <c r="A10" s="48" t="s">
        <v>32</v>
      </c>
      <c r="B10" s="66">
        <v>1</v>
      </c>
      <c r="C10" s="66">
        <v>4.5</v>
      </c>
      <c r="D10" s="66">
        <v>2</v>
      </c>
      <c r="E10" s="66">
        <v>3.875</v>
      </c>
      <c r="F10" s="66">
        <v>5</v>
      </c>
    </row>
    <row r="11" spans="1:26" x14ac:dyDescent="0.25">
      <c r="A11" s="50" t="s">
        <v>37</v>
      </c>
      <c r="B11" s="66">
        <v>2</v>
      </c>
      <c r="C11" s="66">
        <v>2.9</v>
      </c>
      <c r="D11" s="66">
        <v>3.5</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2.5</v>
      </c>
      <c r="C13" s="66">
        <v>3.44047619</v>
      </c>
      <c r="D13" s="66">
        <v>3.1777777779999998</v>
      </c>
      <c r="E13" s="66">
        <v>3.638888889</v>
      </c>
      <c r="F13" s="66">
        <v>3.5</v>
      </c>
    </row>
    <row r="14" spans="1:26" ht="15.75" customHeight="1" x14ac:dyDescent="0.25">
      <c r="A14" s="50" t="s">
        <v>40</v>
      </c>
      <c r="B14" s="66">
        <v>2.5</v>
      </c>
      <c r="C14" s="66">
        <v>4</v>
      </c>
      <c r="D14" s="66">
        <v>4</v>
      </c>
      <c r="E14" s="66">
        <v>4</v>
      </c>
      <c r="F14" s="66">
        <v>4.5</v>
      </c>
    </row>
    <row r="15" spans="1:26" ht="15.75" customHeight="1" x14ac:dyDescent="0.25">
      <c r="A15" s="50" t="s">
        <v>41</v>
      </c>
      <c r="B15" s="66">
        <v>1</v>
      </c>
      <c r="C15" s="66">
        <v>4.375</v>
      </c>
      <c r="D15" s="66">
        <v>2</v>
      </c>
      <c r="E15" s="66">
        <v>3.75</v>
      </c>
      <c r="F15" s="66">
        <v>5</v>
      </c>
    </row>
    <row r="16" spans="1:26" ht="30.7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selection activeCell="B13" sqref="B13:F13"/>
    </sheetView>
  </sheetViews>
  <sheetFormatPr defaultColWidth="14.42578125" defaultRowHeight="15" customHeight="1" x14ac:dyDescent="0.25"/>
  <cols>
    <col min="1" max="1" width="36" style="47" customWidth="1"/>
    <col min="2" max="2" width="14.140625" style="47" customWidth="1"/>
    <col min="3" max="3" width="13" style="47" customWidth="1"/>
    <col min="4" max="4" width="16.42578125" style="47" customWidth="1"/>
    <col min="5" max="5" width="13" style="47" customWidth="1"/>
    <col min="6" max="6" width="14.140625" style="47" customWidth="1"/>
    <col min="7" max="7" width="12.42578125" style="47" customWidth="1"/>
    <col min="8" max="8" width="11.42578125" style="47" customWidth="1"/>
    <col min="9" max="9" width="13.140625" style="47" customWidth="1"/>
    <col min="10" max="10" width="12.140625" style="47" customWidth="1"/>
    <col min="11" max="11" width="12.85546875" style="47" customWidth="1"/>
    <col min="12" max="12" width="12.42578125" style="47" customWidth="1"/>
    <col min="13" max="13" width="12.140625" style="47" customWidth="1"/>
    <col min="14" max="14" width="8.7109375" style="47" customWidth="1"/>
    <col min="15" max="15" width="18" style="47" customWidth="1"/>
    <col min="16" max="26" width="8.7109375" style="47" customWidth="1"/>
    <col min="27" max="16384" width="14.42578125" style="47"/>
  </cols>
  <sheetData>
    <row r="1" spans="1:26" ht="45" x14ac:dyDescent="0.25">
      <c r="A1" s="45" t="s">
        <v>4</v>
      </c>
      <c r="B1" s="45" t="s">
        <v>7</v>
      </c>
      <c r="C1" s="45" t="s">
        <v>8</v>
      </c>
      <c r="D1" s="45" t="s">
        <v>9</v>
      </c>
      <c r="E1" s="45" t="s">
        <v>10</v>
      </c>
      <c r="F1" s="45" t="s">
        <v>11</v>
      </c>
      <c r="G1" s="46"/>
      <c r="H1" s="46"/>
      <c r="I1" s="46"/>
      <c r="J1" s="46"/>
      <c r="K1" s="46"/>
      <c r="L1" s="46"/>
      <c r="M1" s="46"/>
      <c r="N1" s="46"/>
      <c r="O1" s="46"/>
      <c r="P1" s="46"/>
      <c r="Q1" s="46"/>
      <c r="R1" s="46"/>
      <c r="S1" s="46"/>
      <c r="T1" s="46"/>
      <c r="U1" s="46"/>
      <c r="V1" s="46"/>
      <c r="W1" s="46"/>
      <c r="X1" s="46"/>
      <c r="Y1" s="46"/>
      <c r="Z1" s="46"/>
    </row>
    <row r="2" spans="1:26" ht="30" x14ac:dyDescent="0.25">
      <c r="A2" s="48" t="s">
        <v>13</v>
      </c>
      <c r="B2" s="51">
        <v>0</v>
      </c>
      <c r="C2" s="51" t="s">
        <v>16</v>
      </c>
      <c r="D2" s="51">
        <v>0</v>
      </c>
      <c r="E2" s="51" t="s">
        <v>16</v>
      </c>
      <c r="F2" s="51" t="s">
        <v>17</v>
      </c>
    </row>
    <row r="3" spans="1:26" x14ac:dyDescent="0.25">
      <c r="A3" s="48" t="s">
        <v>18</v>
      </c>
      <c r="B3" s="49">
        <v>2.2000000000000002</v>
      </c>
      <c r="C3" s="49">
        <v>2.2000000000000002</v>
      </c>
      <c r="D3" s="49">
        <v>2.2000000000000002</v>
      </c>
      <c r="E3" s="49">
        <v>2.2000000000000002</v>
      </c>
      <c r="F3" s="60" t="s">
        <v>133</v>
      </c>
    </row>
    <row r="4" spans="1:26" x14ac:dyDescent="0.25">
      <c r="A4" s="48" t="s">
        <v>22</v>
      </c>
      <c r="B4" s="56">
        <f t="shared" ref="B4:E4" si="0">1378212/100000</f>
        <v>13.782120000000001</v>
      </c>
      <c r="C4" s="56">
        <f t="shared" si="0"/>
        <v>13.782120000000001</v>
      </c>
      <c r="D4" s="56">
        <f t="shared" si="0"/>
        <v>13.782120000000001</v>
      </c>
      <c r="E4" s="56">
        <f t="shared" si="0"/>
        <v>13.782120000000001</v>
      </c>
      <c r="F4" s="49">
        <v>0</v>
      </c>
    </row>
    <row r="5" spans="1:26" ht="30" x14ac:dyDescent="0.25">
      <c r="A5" s="48" t="s">
        <v>23</v>
      </c>
      <c r="B5" s="49">
        <v>747</v>
      </c>
      <c r="C5" s="49">
        <v>1072.415</v>
      </c>
      <c r="D5" s="49">
        <v>3487.1930000000002</v>
      </c>
      <c r="E5" s="49">
        <v>3812.6080000000002</v>
      </c>
      <c r="F5" s="49">
        <v>723.72</v>
      </c>
    </row>
    <row r="6" spans="1:26" x14ac:dyDescent="0.25">
      <c r="A6" s="50" t="s">
        <v>24</v>
      </c>
      <c r="B6" s="49">
        <v>2</v>
      </c>
      <c r="C6" s="49">
        <v>2</v>
      </c>
      <c r="D6" s="49">
        <v>2</v>
      </c>
      <c r="E6" s="49">
        <v>2</v>
      </c>
      <c r="F6" s="49">
        <v>0</v>
      </c>
    </row>
    <row r="7" spans="1:26" x14ac:dyDescent="0.25">
      <c r="A7" s="50" t="s">
        <v>27</v>
      </c>
      <c r="B7" s="49">
        <v>0</v>
      </c>
      <c r="C7" s="49">
        <v>0</v>
      </c>
      <c r="D7" s="49">
        <v>0</v>
      </c>
      <c r="E7" s="49">
        <v>0</v>
      </c>
      <c r="F7" s="49">
        <v>43</v>
      </c>
    </row>
    <row r="8" spans="1:26" ht="30" x14ac:dyDescent="0.25">
      <c r="A8" s="50" t="s">
        <v>28</v>
      </c>
      <c r="B8" s="44">
        <v>234</v>
      </c>
      <c r="C8" s="44">
        <v>234</v>
      </c>
      <c r="D8" s="44">
        <v>281</v>
      </c>
      <c r="E8" s="44">
        <v>281</v>
      </c>
      <c r="F8" s="49">
        <v>0</v>
      </c>
    </row>
    <row r="9" spans="1:26" ht="30" x14ac:dyDescent="0.25">
      <c r="A9" s="50" t="s">
        <v>30</v>
      </c>
      <c r="B9" s="65">
        <v>30.727559299999999</v>
      </c>
      <c r="C9" s="65">
        <v>30.727559299999999</v>
      </c>
      <c r="D9" s="65">
        <v>36.843596282999997</v>
      </c>
      <c r="E9" s="65">
        <v>36.843596282999997</v>
      </c>
      <c r="F9" s="49">
        <v>0</v>
      </c>
    </row>
    <row r="10" spans="1:26" x14ac:dyDescent="0.25">
      <c r="A10" s="50" t="s">
        <v>32</v>
      </c>
      <c r="B10" s="66">
        <v>1</v>
      </c>
      <c r="C10" s="66">
        <v>4.5</v>
      </c>
      <c r="D10" s="66">
        <v>2</v>
      </c>
      <c r="E10" s="66">
        <v>3.875</v>
      </c>
      <c r="F10" s="66">
        <v>5</v>
      </c>
    </row>
    <row r="11" spans="1:26" x14ac:dyDescent="0.25">
      <c r="A11" s="50" t="s">
        <v>37</v>
      </c>
      <c r="B11" s="66">
        <v>2</v>
      </c>
      <c r="C11" s="66">
        <v>2.9</v>
      </c>
      <c r="D11" s="66">
        <v>3</v>
      </c>
      <c r="E11" s="66">
        <v>3.1333333329999999</v>
      </c>
      <c r="F11" s="66">
        <v>3.5</v>
      </c>
    </row>
    <row r="12" spans="1:26" x14ac:dyDescent="0.25">
      <c r="A12" s="50" t="s">
        <v>38</v>
      </c>
      <c r="B12" s="66">
        <v>1</v>
      </c>
      <c r="C12" s="66">
        <v>3.8</v>
      </c>
      <c r="D12" s="66">
        <v>3</v>
      </c>
      <c r="E12" s="66">
        <v>3.6</v>
      </c>
      <c r="F12" s="66">
        <v>5</v>
      </c>
    </row>
    <row r="13" spans="1:26" ht="15.75" customHeight="1" x14ac:dyDescent="0.25">
      <c r="A13" s="50" t="s">
        <v>39</v>
      </c>
      <c r="B13" s="66">
        <v>1.5</v>
      </c>
      <c r="C13" s="66">
        <v>3.44047619</v>
      </c>
      <c r="D13" s="66">
        <v>3.1777777777777776</v>
      </c>
      <c r="E13" s="66">
        <v>3.638888889</v>
      </c>
      <c r="F13" s="66">
        <v>4.5</v>
      </c>
    </row>
    <row r="14" spans="1:26" ht="15.75" customHeight="1" x14ac:dyDescent="0.25">
      <c r="A14" s="50" t="s">
        <v>40</v>
      </c>
      <c r="B14" s="66">
        <v>2.5</v>
      </c>
      <c r="C14" s="66">
        <v>4</v>
      </c>
      <c r="D14" s="66">
        <v>4</v>
      </c>
      <c r="E14" s="66">
        <v>4</v>
      </c>
      <c r="F14" s="66">
        <v>4</v>
      </c>
    </row>
    <row r="15" spans="1:26" ht="15.75" customHeight="1" x14ac:dyDescent="0.25">
      <c r="A15" s="50" t="s">
        <v>41</v>
      </c>
      <c r="B15" s="66">
        <v>1</v>
      </c>
      <c r="C15" s="66">
        <v>4.375</v>
      </c>
      <c r="D15" s="66">
        <v>2</v>
      </c>
      <c r="E15" s="66">
        <v>3.75</v>
      </c>
      <c r="F15" s="66">
        <v>5</v>
      </c>
    </row>
    <row r="16" spans="1:26" ht="32.25" customHeight="1" x14ac:dyDescent="0.25">
      <c r="A16" s="69" t="s">
        <v>128</v>
      </c>
      <c r="B16" s="69"/>
      <c r="C16" s="69"/>
      <c r="D16" s="69"/>
      <c r="E16" s="69"/>
      <c r="F16" s="69"/>
    </row>
    <row r="17" spans="1:1" ht="15.75" customHeight="1" x14ac:dyDescent="0.25">
      <c r="A17" s="52"/>
    </row>
    <row r="18" spans="1:1" ht="15.75" customHeight="1" x14ac:dyDescent="0.25">
      <c r="A18" s="52"/>
    </row>
    <row r="19" spans="1:1" ht="15.75" customHeight="1" x14ac:dyDescent="0.25">
      <c r="A19" s="52"/>
    </row>
    <row r="20" spans="1:1" ht="15.75" customHeight="1" x14ac:dyDescent="0.25">
      <c r="A20" s="52"/>
    </row>
    <row r="21" spans="1:1" ht="15.75" customHeight="1" x14ac:dyDescent="0.25">
      <c r="A21" s="52"/>
    </row>
    <row r="22" spans="1:1" ht="15.75" customHeight="1" x14ac:dyDescent="0.25">
      <c r="A22" s="52"/>
    </row>
    <row r="23" spans="1:1" ht="15.75" customHeight="1" x14ac:dyDescent="0.25">
      <c r="A23" s="52"/>
    </row>
    <row r="24" spans="1:1" ht="15.75" customHeight="1" x14ac:dyDescent="0.25">
      <c r="A24" s="52"/>
    </row>
    <row r="25" spans="1:1" ht="15.75" customHeight="1" x14ac:dyDescent="0.25">
      <c r="A25" s="52"/>
    </row>
    <row r="26" spans="1:1" ht="15.75" customHeight="1" x14ac:dyDescent="0.25">
      <c r="A26" s="52"/>
    </row>
    <row r="27" spans="1:1" ht="15.75" customHeight="1" x14ac:dyDescent="0.25">
      <c r="A27" s="52"/>
    </row>
    <row r="28" spans="1:1" ht="15.75" customHeight="1" x14ac:dyDescent="0.25">
      <c r="A28" s="52"/>
    </row>
    <row r="29" spans="1:1" ht="15.75" customHeight="1" x14ac:dyDescent="0.25">
      <c r="A29" s="52"/>
    </row>
    <row r="30" spans="1:1" ht="15.75" customHeight="1" x14ac:dyDescent="0.25">
      <c r="A30" s="52"/>
    </row>
    <row r="31" spans="1:1" ht="15.75" customHeight="1" x14ac:dyDescent="0.25">
      <c r="A31" s="52"/>
    </row>
    <row r="32" spans="1:1" ht="15.75" customHeight="1" x14ac:dyDescent="0.25">
      <c r="A32" s="52"/>
    </row>
    <row r="33" spans="1:1" ht="15.75" customHeight="1" x14ac:dyDescent="0.25">
      <c r="A33" s="52"/>
    </row>
    <row r="34" spans="1:1" ht="15.75" customHeight="1" x14ac:dyDescent="0.25">
      <c r="A34" s="52"/>
    </row>
    <row r="35" spans="1:1" ht="15.75" customHeight="1" x14ac:dyDescent="0.25">
      <c r="A35" s="52"/>
    </row>
    <row r="36" spans="1:1" ht="15.75" customHeight="1" x14ac:dyDescent="0.25">
      <c r="A36" s="52"/>
    </row>
    <row r="37" spans="1:1" ht="15.75" customHeight="1" x14ac:dyDescent="0.25">
      <c r="A37" s="52"/>
    </row>
    <row r="38" spans="1:1" ht="15.75" customHeight="1" x14ac:dyDescent="0.25">
      <c r="A38" s="52"/>
    </row>
    <row r="39" spans="1:1" ht="15.75" customHeight="1" x14ac:dyDescent="0.25">
      <c r="A39" s="52"/>
    </row>
    <row r="40" spans="1:1" ht="15.75" customHeight="1" x14ac:dyDescent="0.25">
      <c r="A40" s="52"/>
    </row>
    <row r="41" spans="1:1" ht="15.75" customHeight="1" x14ac:dyDescent="0.25">
      <c r="A41" s="52"/>
    </row>
    <row r="42" spans="1:1" ht="15.75" customHeight="1" x14ac:dyDescent="0.25">
      <c r="A42" s="52"/>
    </row>
    <row r="43" spans="1:1" ht="15.75" customHeight="1" x14ac:dyDescent="0.25">
      <c r="A43" s="52"/>
    </row>
    <row r="44" spans="1:1" ht="15.75" customHeight="1" x14ac:dyDescent="0.25">
      <c r="A44" s="52"/>
    </row>
    <row r="45" spans="1:1" ht="15.75" customHeight="1" x14ac:dyDescent="0.25">
      <c r="A45" s="52"/>
    </row>
    <row r="46" spans="1:1" ht="15.75" customHeight="1" x14ac:dyDescent="0.25">
      <c r="A46" s="52"/>
    </row>
    <row r="47" spans="1:1" ht="15.75" customHeight="1" x14ac:dyDescent="0.25">
      <c r="A47" s="52"/>
    </row>
    <row r="48" spans="1:1" ht="15.75" customHeight="1" x14ac:dyDescent="0.25">
      <c r="A48" s="52"/>
    </row>
    <row r="49" spans="1:1" ht="15.75" customHeight="1" x14ac:dyDescent="0.25">
      <c r="A49" s="52"/>
    </row>
    <row r="50" spans="1:1" ht="15.75" customHeight="1" x14ac:dyDescent="0.25">
      <c r="A50" s="52"/>
    </row>
    <row r="51" spans="1:1" ht="15.75" customHeight="1" x14ac:dyDescent="0.25">
      <c r="A51" s="52"/>
    </row>
    <row r="52" spans="1:1" ht="15.75" customHeight="1" x14ac:dyDescent="0.25">
      <c r="A52" s="52"/>
    </row>
    <row r="53" spans="1:1" ht="15.75" customHeight="1" x14ac:dyDescent="0.25">
      <c r="A53" s="52"/>
    </row>
    <row r="54" spans="1:1" ht="15.75" customHeight="1" x14ac:dyDescent="0.25">
      <c r="A54" s="52"/>
    </row>
    <row r="55" spans="1:1" ht="15.75" customHeight="1" x14ac:dyDescent="0.25">
      <c r="A55" s="52"/>
    </row>
    <row r="56" spans="1:1" ht="15.75" customHeight="1" x14ac:dyDescent="0.25">
      <c r="A56" s="52"/>
    </row>
    <row r="57" spans="1:1" ht="15.75" customHeight="1" x14ac:dyDescent="0.25">
      <c r="A57" s="52"/>
    </row>
    <row r="58" spans="1:1" ht="15.75" customHeight="1" x14ac:dyDescent="0.25">
      <c r="A58" s="52"/>
    </row>
    <row r="59" spans="1:1" ht="15.75" customHeight="1" x14ac:dyDescent="0.25">
      <c r="A59" s="52"/>
    </row>
    <row r="60" spans="1:1" ht="15.75" customHeight="1" x14ac:dyDescent="0.25">
      <c r="A60" s="52"/>
    </row>
    <row r="61" spans="1:1" ht="15.75" customHeight="1" x14ac:dyDescent="0.25">
      <c r="A61" s="52"/>
    </row>
    <row r="62" spans="1:1" ht="15.75" customHeight="1" x14ac:dyDescent="0.25">
      <c r="A62" s="52"/>
    </row>
    <row r="63" spans="1:1" ht="15.75" customHeight="1" x14ac:dyDescent="0.25">
      <c r="A63" s="52"/>
    </row>
    <row r="64" spans="1:1" ht="15.75" customHeight="1" x14ac:dyDescent="0.25">
      <c r="A64" s="52"/>
    </row>
    <row r="65" spans="1:1" ht="15.75" customHeight="1" x14ac:dyDescent="0.25">
      <c r="A65" s="52"/>
    </row>
    <row r="66" spans="1:1" ht="15.75" customHeight="1" x14ac:dyDescent="0.25">
      <c r="A66" s="52"/>
    </row>
    <row r="67" spans="1:1" ht="15.75" customHeight="1" x14ac:dyDescent="0.25">
      <c r="A67" s="52"/>
    </row>
    <row r="68" spans="1:1" ht="15.75" customHeight="1" x14ac:dyDescent="0.25">
      <c r="A68" s="52"/>
    </row>
    <row r="69" spans="1:1" ht="15.75" customHeight="1" x14ac:dyDescent="0.25">
      <c r="A69" s="52"/>
    </row>
    <row r="70" spans="1:1" ht="15.75" customHeight="1" x14ac:dyDescent="0.25">
      <c r="A70" s="52"/>
    </row>
    <row r="71" spans="1:1" ht="15.75" customHeight="1" x14ac:dyDescent="0.25">
      <c r="A71" s="52"/>
    </row>
    <row r="72" spans="1:1" ht="15.75" customHeight="1" x14ac:dyDescent="0.25">
      <c r="A72" s="52"/>
    </row>
    <row r="73" spans="1:1" ht="15.75" customHeight="1" x14ac:dyDescent="0.25">
      <c r="A73" s="52"/>
    </row>
    <row r="74" spans="1:1" ht="15.75" customHeight="1" x14ac:dyDescent="0.25">
      <c r="A74" s="52"/>
    </row>
    <row r="75" spans="1:1" ht="15.75" customHeight="1" x14ac:dyDescent="0.25">
      <c r="A75" s="52"/>
    </row>
    <row r="76" spans="1:1" ht="15.75" customHeight="1" x14ac:dyDescent="0.25">
      <c r="A76" s="52"/>
    </row>
    <row r="77" spans="1:1" ht="15.75" customHeight="1" x14ac:dyDescent="0.25">
      <c r="A77" s="52"/>
    </row>
    <row r="78" spans="1:1" ht="15.75" customHeight="1" x14ac:dyDescent="0.25">
      <c r="A78" s="52"/>
    </row>
    <row r="79" spans="1:1" ht="15.75" customHeight="1" x14ac:dyDescent="0.25">
      <c r="A79" s="52"/>
    </row>
    <row r="80" spans="1:1" ht="15.75" customHeight="1" x14ac:dyDescent="0.25">
      <c r="A80" s="52"/>
    </row>
    <row r="81" spans="1:1" ht="15.75" customHeight="1" x14ac:dyDescent="0.25">
      <c r="A81" s="52"/>
    </row>
    <row r="82" spans="1:1" ht="15.75" customHeight="1" x14ac:dyDescent="0.25">
      <c r="A82" s="52"/>
    </row>
    <row r="83" spans="1:1" ht="15.75" customHeight="1" x14ac:dyDescent="0.25">
      <c r="A83" s="52"/>
    </row>
    <row r="84" spans="1:1" ht="15.75" customHeight="1" x14ac:dyDescent="0.25">
      <c r="A84" s="52"/>
    </row>
    <row r="85" spans="1:1" ht="15.75" customHeight="1" x14ac:dyDescent="0.25">
      <c r="A85" s="52"/>
    </row>
    <row r="86" spans="1:1" ht="15.75" customHeight="1" x14ac:dyDescent="0.25">
      <c r="A86" s="52"/>
    </row>
    <row r="87" spans="1:1" ht="15.75" customHeight="1" x14ac:dyDescent="0.25">
      <c r="A87" s="52"/>
    </row>
    <row r="88" spans="1:1" ht="15.75" customHeight="1" x14ac:dyDescent="0.25">
      <c r="A88" s="52"/>
    </row>
    <row r="89" spans="1:1" ht="15.75" customHeight="1" x14ac:dyDescent="0.25">
      <c r="A89" s="52"/>
    </row>
    <row r="90" spans="1:1" ht="15.75" customHeight="1" x14ac:dyDescent="0.25">
      <c r="A90" s="52"/>
    </row>
    <row r="91" spans="1:1" ht="15.75" customHeight="1" x14ac:dyDescent="0.25">
      <c r="A91" s="52"/>
    </row>
    <row r="92" spans="1:1" ht="15.75" customHeight="1" x14ac:dyDescent="0.25">
      <c r="A92" s="52"/>
    </row>
    <row r="93" spans="1:1" ht="15.75" customHeight="1" x14ac:dyDescent="0.25">
      <c r="A93" s="52"/>
    </row>
    <row r="94" spans="1:1" ht="15.75" customHeight="1" x14ac:dyDescent="0.25">
      <c r="A94" s="52"/>
    </row>
    <row r="95" spans="1:1" ht="15.75" customHeight="1" x14ac:dyDescent="0.25">
      <c r="A95" s="52"/>
    </row>
    <row r="96" spans="1:1" ht="15.75" customHeight="1" x14ac:dyDescent="0.25">
      <c r="A96" s="52"/>
    </row>
    <row r="97" spans="1:1" ht="15.75" customHeight="1" x14ac:dyDescent="0.25">
      <c r="A97" s="52"/>
    </row>
    <row r="98" spans="1:1" ht="15.75" customHeight="1" x14ac:dyDescent="0.25">
      <c r="A98" s="52"/>
    </row>
    <row r="99" spans="1:1" ht="15.75" customHeight="1" x14ac:dyDescent="0.25">
      <c r="A99" s="52"/>
    </row>
    <row r="100" spans="1:1" ht="15.75" customHeight="1" x14ac:dyDescent="0.25">
      <c r="A100" s="52"/>
    </row>
    <row r="101" spans="1:1" ht="15.75" customHeight="1" x14ac:dyDescent="0.25">
      <c r="A101" s="52"/>
    </row>
    <row r="102" spans="1:1" ht="15.75" customHeight="1" x14ac:dyDescent="0.25">
      <c r="A102" s="52"/>
    </row>
    <row r="103" spans="1:1" ht="15.75" customHeight="1" x14ac:dyDescent="0.25">
      <c r="A103" s="52"/>
    </row>
    <row r="104" spans="1:1" ht="15.75" customHeight="1" x14ac:dyDescent="0.25">
      <c r="A104" s="52"/>
    </row>
    <row r="105" spans="1:1" ht="15.75" customHeight="1" x14ac:dyDescent="0.25">
      <c r="A105" s="52"/>
    </row>
    <row r="106" spans="1:1" ht="15.75" customHeight="1" x14ac:dyDescent="0.25">
      <c r="A106" s="52"/>
    </row>
    <row r="107" spans="1:1" ht="15.75" customHeight="1" x14ac:dyDescent="0.25">
      <c r="A107" s="52"/>
    </row>
    <row r="108" spans="1:1" ht="15.75" customHeight="1" x14ac:dyDescent="0.25">
      <c r="A108" s="52"/>
    </row>
    <row r="109" spans="1:1" ht="15.75" customHeight="1" x14ac:dyDescent="0.25">
      <c r="A109" s="52"/>
    </row>
    <row r="110" spans="1:1" ht="15.75" customHeight="1" x14ac:dyDescent="0.25">
      <c r="A110" s="52"/>
    </row>
    <row r="111" spans="1:1" ht="15.75" customHeight="1" x14ac:dyDescent="0.25">
      <c r="A111" s="52"/>
    </row>
    <row r="112" spans="1:1" ht="15.75" customHeight="1" x14ac:dyDescent="0.25">
      <c r="A112" s="52"/>
    </row>
    <row r="113" spans="1:1" ht="15.75" customHeight="1" x14ac:dyDescent="0.25">
      <c r="A113" s="52"/>
    </row>
    <row r="114" spans="1:1" ht="15.75" customHeight="1" x14ac:dyDescent="0.25">
      <c r="A114" s="52"/>
    </row>
    <row r="115" spans="1:1" ht="15.75" customHeight="1" x14ac:dyDescent="0.25">
      <c r="A115" s="52"/>
    </row>
    <row r="116" spans="1:1" ht="15.75" customHeight="1" x14ac:dyDescent="0.25">
      <c r="A116" s="52"/>
    </row>
    <row r="117" spans="1:1" ht="15.75" customHeight="1" x14ac:dyDescent="0.25">
      <c r="A117" s="52"/>
    </row>
    <row r="118" spans="1:1" ht="15.75" customHeight="1" x14ac:dyDescent="0.25">
      <c r="A118" s="52"/>
    </row>
    <row r="119" spans="1:1" ht="15.75" customHeight="1" x14ac:dyDescent="0.25">
      <c r="A119" s="52"/>
    </row>
    <row r="120" spans="1:1" ht="15.75" customHeight="1" x14ac:dyDescent="0.25">
      <c r="A120" s="52"/>
    </row>
    <row r="121" spans="1:1" ht="15.75" customHeight="1" x14ac:dyDescent="0.25">
      <c r="A121" s="52"/>
    </row>
    <row r="122" spans="1:1" ht="15.75" customHeight="1" x14ac:dyDescent="0.25">
      <c r="A122" s="52"/>
    </row>
    <row r="123" spans="1:1" ht="15.75" customHeight="1" x14ac:dyDescent="0.25">
      <c r="A123" s="52"/>
    </row>
    <row r="124" spans="1:1" ht="15.75" customHeight="1" x14ac:dyDescent="0.25">
      <c r="A124" s="52"/>
    </row>
    <row r="125" spans="1:1" ht="15.75" customHeight="1" x14ac:dyDescent="0.25">
      <c r="A125" s="52"/>
    </row>
    <row r="126" spans="1:1" ht="15.75" customHeight="1" x14ac:dyDescent="0.25">
      <c r="A126" s="52"/>
    </row>
    <row r="127" spans="1:1" ht="15.75" customHeight="1" x14ac:dyDescent="0.25">
      <c r="A127" s="52"/>
    </row>
    <row r="128" spans="1:1" ht="15.75" customHeight="1" x14ac:dyDescent="0.25">
      <c r="A128" s="52"/>
    </row>
    <row r="129" spans="1:1" ht="15.75" customHeight="1" x14ac:dyDescent="0.25">
      <c r="A129" s="52"/>
    </row>
    <row r="130" spans="1:1" ht="15.75" customHeight="1" x14ac:dyDescent="0.25">
      <c r="A130" s="52"/>
    </row>
    <row r="131" spans="1:1" ht="15.75" customHeight="1" x14ac:dyDescent="0.25">
      <c r="A131" s="52"/>
    </row>
    <row r="132" spans="1:1" ht="15.75" customHeight="1" x14ac:dyDescent="0.25">
      <c r="A132" s="52"/>
    </row>
    <row r="133" spans="1:1" ht="15.75" customHeight="1" x14ac:dyDescent="0.25">
      <c r="A133" s="52"/>
    </row>
    <row r="134" spans="1:1" ht="15.75" customHeight="1" x14ac:dyDescent="0.25">
      <c r="A134" s="52"/>
    </row>
    <row r="135" spans="1:1" ht="15.75" customHeight="1" x14ac:dyDescent="0.25">
      <c r="A135" s="52"/>
    </row>
    <row r="136" spans="1:1" ht="15.75" customHeight="1" x14ac:dyDescent="0.25">
      <c r="A136" s="52"/>
    </row>
    <row r="137" spans="1:1" ht="15.75" customHeight="1" x14ac:dyDescent="0.25">
      <c r="A137" s="52"/>
    </row>
    <row r="138" spans="1:1" ht="15.75" customHeight="1" x14ac:dyDescent="0.25">
      <c r="A138" s="52"/>
    </row>
    <row r="139" spans="1:1" ht="15.75" customHeight="1" x14ac:dyDescent="0.25">
      <c r="A139" s="52"/>
    </row>
    <row r="140" spans="1:1" ht="15.75" customHeight="1" x14ac:dyDescent="0.25">
      <c r="A140" s="52"/>
    </row>
    <row r="141" spans="1:1" ht="15.75" customHeight="1" x14ac:dyDescent="0.25">
      <c r="A141" s="52"/>
    </row>
    <row r="142" spans="1:1" ht="15.75" customHeight="1" x14ac:dyDescent="0.25">
      <c r="A142" s="52"/>
    </row>
    <row r="143" spans="1:1" ht="15.75" customHeight="1" x14ac:dyDescent="0.25">
      <c r="A143" s="52"/>
    </row>
    <row r="144" spans="1:1" ht="15.75" customHeight="1" x14ac:dyDescent="0.25">
      <c r="A144" s="52"/>
    </row>
    <row r="145" spans="1:1" ht="15.75" customHeight="1" x14ac:dyDescent="0.25">
      <c r="A145" s="52"/>
    </row>
    <row r="146" spans="1:1" ht="15.75" customHeight="1" x14ac:dyDescent="0.25">
      <c r="A146" s="52"/>
    </row>
    <row r="147" spans="1:1" ht="15.75" customHeight="1" x14ac:dyDescent="0.25">
      <c r="A147" s="52"/>
    </row>
    <row r="148" spans="1:1" ht="15.75" customHeight="1" x14ac:dyDescent="0.25">
      <c r="A148" s="52"/>
    </row>
    <row r="149" spans="1:1" ht="15.75" customHeight="1" x14ac:dyDescent="0.25">
      <c r="A149" s="52"/>
    </row>
    <row r="150" spans="1:1" ht="15.75" customHeight="1" x14ac:dyDescent="0.25">
      <c r="A150" s="52"/>
    </row>
    <row r="151" spans="1:1" ht="15.75" customHeight="1" x14ac:dyDescent="0.25">
      <c r="A151" s="52"/>
    </row>
    <row r="152" spans="1:1" ht="15.75" customHeight="1" x14ac:dyDescent="0.25">
      <c r="A152" s="52"/>
    </row>
    <row r="153" spans="1:1" ht="15.75" customHeight="1" x14ac:dyDescent="0.25">
      <c r="A153" s="52"/>
    </row>
    <row r="154" spans="1:1" ht="15.75" customHeight="1" x14ac:dyDescent="0.25">
      <c r="A154" s="52"/>
    </row>
    <row r="155" spans="1:1" ht="15.75" customHeight="1" x14ac:dyDescent="0.25">
      <c r="A155" s="52"/>
    </row>
    <row r="156" spans="1:1" ht="15.75" customHeight="1" x14ac:dyDescent="0.25">
      <c r="A156" s="52"/>
    </row>
    <row r="157" spans="1:1" ht="15.75" customHeight="1" x14ac:dyDescent="0.25">
      <c r="A157" s="52"/>
    </row>
    <row r="158" spans="1:1" ht="15.75" customHeight="1" x14ac:dyDescent="0.25">
      <c r="A158" s="52"/>
    </row>
    <row r="159" spans="1:1" ht="15.75" customHeight="1" x14ac:dyDescent="0.25">
      <c r="A159" s="52"/>
    </row>
    <row r="160" spans="1:1" ht="15.75" customHeight="1" x14ac:dyDescent="0.25">
      <c r="A160" s="52"/>
    </row>
    <row r="161" spans="1:1" ht="15.75" customHeight="1" x14ac:dyDescent="0.25">
      <c r="A161" s="52"/>
    </row>
    <row r="162" spans="1:1" ht="15.75" customHeight="1" x14ac:dyDescent="0.25">
      <c r="A162" s="52"/>
    </row>
    <row r="163" spans="1:1" ht="15.75" customHeight="1" x14ac:dyDescent="0.25">
      <c r="A163" s="52"/>
    </row>
    <row r="164" spans="1:1" ht="15.75" customHeight="1" x14ac:dyDescent="0.25">
      <c r="A164" s="52"/>
    </row>
    <row r="165" spans="1:1" ht="15.75" customHeight="1" x14ac:dyDescent="0.25">
      <c r="A165" s="52"/>
    </row>
    <row r="166" spans="1:1" ht="15.75" customHeight="1" x14ac:dyDescent="0.25">
      <c r="A166" s="52"/>
    </row>
    <row r="167" spans="1:1" ht="15.75" customHeight="1" x14ac:dyDescent="0.25">
      <c r="A167" s="52"/>
    </row>
    <row r="168" spans="1:1" ht="15.75" customHeight="1" x14ac:dyDescent="0.25">
      <c r="A168" s="52"/>
    </row>
    <row r="169" spans="1:1" ht="15.75" customHeight="1" x14ac:dyDescent="0.25">
      <c r="A169" s="52"/>
    </row>
    <row r="170" spans="1:1" ht="15.75" customHeight="1" x14ac:dyDescent="0.25">
      <c r="A170" s="52"/>
    </row>
    <row r="171" spans="1:1" ht="15.75" customHeight="1" x14ac:dyDescent="0.25">
      <c r="A171" s="52"/>
    </row>
    <row r="172" spans="1:1" ht="15.75" customHeight="1" x14ac:dyDescent="0.25">
      <c r="A172" s="52"/>
    </row>
    <row r="173" spans="1:1" ht="15.75" customHeight="1" x14ac:dyDescent="0.25">
      <c r="A173" s="52"/>
    </row>
    <row r="174" spans="1:1" ht="15.75" customHeight="1" x14ac:dyDescent="0.25">
      <c r="A174" s="52"/>
    </row>
    <row r="175" spans="1:1" ht="15.75" customHeight="1" x14ac:dyDescent="0.25">
      <c r="A175" s="52"/>
    </row>
    <row r="176" spans="1:1" ht="15.75" customHeight="1" x14ac:dyDescent="0.25">
      <c r="A176" s="52"/>
    </row>
    <row r="177" spans="1:1" ht="15.75" customHeight="1" x14ac:dyDescent="0.25">
      <c r="A177" s="52"/>
    </row>
    <row r="178" spans="1:1" ht="15.75" customHeight="1" x14ac:dyDescent="0.25">
      <c r="A178" s="52"/>
    </row>
    <row r="179" spans="1:1" ht="15.75" customHeight="1" x14ac:dyDescent="0.25">
      <c r="A179" s="52"/>
    </row>
    <row r="180" spans="1:1" ht="15.75" customHeight="1" x14ac:dyDescent="0.25">
      <c r="A180" s="52"/>
    </row>
    <row r="181" spans="1:1" ht="15.75" customHeight="1" x14ac:dyDescent="0.25">
      <c r="A181" s="52"/>
    </row>
    <row r="182" spans="1:1" ht="15.75" customHeight="1" x14ac:dyDescent="0.25">
      <c r="A182" s="52"/>
    </row>
    <row r="183" spans="1:1" ht="15.75" customHeight="1" x14ac:dyDescent="0.25">
      <c r="A183" s="52"/>
    </row>
    <row r="184" spans="1:1" ht="15.75" customHeight="1" x14ac:dyDescent="0.25">
      <c r="A184" s="52"/>
    </row>
    <row r="185" spans="1:1" ht="15.75" customHeight="1" x14ac:dyDescent="0.25">
      <c r="A185" s="52"/>
    </row>
    <row r="186" spans="1:1" ht="15.75" customHeight="1" x14ac:dyDescent="0.25">
      <c r="A186" s="52"/>
    </row>
    <row r="187" spans="1:1" ht="15.75" customHeight="1" x14ac:dyDescent="0.25">
      <c r="A187" s="52"/>
    </row>
    <row r="188" spans="1:1" ht="15.75" customHeight="1" x14ac:dyDescent="0.25">
      <c r="A188" s="52"/>
    </row>
    <row r="189" spans="1:1" ht="15.75" customHeight="1" x14ac:dyDescent="0.25">
      <c r="A189" s="52"/>
    </row>
    <row r="190" spans="1:1" ht="15.75" customHeight="1" x14ac:dyDescent="0.25">
      <c r="A190" s="52"/>
    </row>
    <row r="191" spans="1:1" ht="15.75" customHeight="1" x14ac:dyDescent="0.25">
      <c r="A191" s="52"/>
    </row>
    <row r="192" spans="1:1" ht="15.75" customHeight="1" x14ac:dyDescent="0.25">
      <c r="A192" s="52"/>
    </row>
    <row r="193" spans="1:1" ht="15.75" customHeight="1" x14ac:dyDescent="0.25">
      <c r="A193" s="52"/>
    </row>
    <row r="194" spans="1:1" ht="15.75" customHeight="1" x14ac:dyDescent="0.25">
      <c r="A194" s="52"/>
    </row>
    <row r="195" spans="1:1" ht="15.75" customHeight="1" x14ac:dyDescent="0.25">
      <c r="A195" s="52"/>
    </row>
    <row r="196" spans="1:1" ht="15.75" customHeight="1" x14ac:dyDescent="0.25">
      <c r="A196" s="52"/>
    </row>
    <row r="197" spans="1:1" ht="15.75" customHeight="1" x14ac:dyDescent="0.25">
      <c r="A197" s="52"/>
    </row>
    <row r="198" spans="1:1" ht="15.75" customHeight="1" x14ac:dyDescent="0.25">
      <c r="A198" s="52"/>
    </row>
    <row r="199" spans="1:1" ht="15.75" customHeight="1" x14ac:dyDescent="0.25">
      <c r="A199" s="52"/>
    </row>
    <row r="200" spans="1:1" ht="15.75" customHeight="1" x14ac:dyDescent="0.25">
      <c r="A200" s="52"/>
    </row>
    <row r="201" spans="1:1" ht="15.75" customHeight="1" x14ac:dyDescent="0.25">
      <c r="A201" s="52"/>
    </row>
    <row r="202" spans="1:1" ht="15.75" customHeight="1" x14ac:dyDescent="0.25">
      <c r="A202" s="52"/>
    </row>
    <row r="203" spans="1:1" ht="15.75" customHeight="1" x14ac:dyDescent="0.25">
      <c r="A203" s="52"/>
    </row>
    <row r="204" spans="1:1" ht="15.75" customHeight="1" x14ac:dyDescent="0.25">
      <c r="A204" s="52"/>
    </row>
    <row r="205" spans="1:1" ht="15.75" customHeight="1" x14ac:dyDescent="0.25">
      <c r="A205" s="52"/>
    </row>
    <row r="206" spans="1:1" ht="15.75" customHeight="1" x14ac:dyDescent="0.25">
      <c r="A206" s="52"/>
    </row>
    <row r="207" spans="1:1" ht="15.75" customHeight="1" x14ac:dyDescent="0.25">
      <c r="A207" s="52"/>
    </row>
    <row r="208" spans="1:1" ht="15.75" customHeight="1" x14ac:dyDescent="0.25">
      <c r="A208" s="52"/>
    </row>
    <row r="209" spans="1:1" ht="15.75" customHeight="1" x14ac:dyDescent="0.25">
      <c r="A209" s="52"/>
    </row>
    <row r="210" spans="1:1" ht="15.75" customHeight="1" x14ac:dyDescent="0.25">
      <c r="A210" s="52"/>
    </row>
    <row r="211" spans="1:1" ht="15.75" customHeight="1" x14ac:dyDescent="0.25">
      <c r="A211" s="52"/>
    </row>
    <row r="212" spans="1:1" ht="15.75" customHeight="1" x14ac:dyDescent="0.25">
      <c r="A212" s="52"/>
    </row>
    <row r="213" spans="1:1" ht="15.75" customHeight="1" x14ac:dyDescent="0.25">
      <c r="A213" s="52"/>
    </row>
    <row r="214" spans="1:1" ht="15.75" customHeight="1" x14ac:dyDescent="0.25">
      <c r="A214" s="52"/>
    </row>
    <row r="215" spans="1:1" ht="15.75" customHeight="1" x14ac:dyDescent="0.25">
      <c r="A215" s="52"/>
    </row>
    <row r="216" spans="1:1" ht="15.75" customHeight="1" x14ac:dyDescent="0.25">
      <c r="A216" s="52"/>
    </row>
    <row r="217" spans="1:1" ht="15.75" customHeight="1" x14ac:dyDescent="0.25">
      <c r="A217" s="52"/>
    </row>
    <row r="218" spans="1:1" ht="15.75" customHeight="1" x14ac:dyDescent="0.25">
      <c r="A218" s="52"/>
    </row>
    <row r="219" spans="1:1" ht="15.75" customHeight="1" x14ac:dyDescent="0.25">
      <c r="A219" s="52"/>
    </row>
    <row r="220" spans="1:1" ht="15.75" customHeight="1" x14ac:dyDescent="0.25">
      <c r="A220" s="52"/>
    </row>
    <row r="221" spans="1:1" ht="15.75" customHeight="1" x14ac:dyDescent="0.25">
      <c r="A221" s="52"/>
    </row>
    <row r="222" spans="1:1" ht="15.75" customHeight="1" x14ac:dyDescent="0.25">
      <c r="A222" s="52"/>
    </row>
    <row r="223" spans="1:1" ht="15.75" customHeight="1" x14ac:dyDescent="0.25">
      <c r="A223" s="52"/>
    </row>
    <row r="224" spans="1:1" ht="15.75" customHeight="1" x14ac:dyDescent="0.25">
      <c r="A224" s="52"/>
    </row>
    <row r="225" spans="1:1" ht="15.75" customHeight="1" x14ac:dyDescent="0.25">
      <c r="A225" s="52"/>
    </row>
    <row r="226" spans="1:1" ht="15.75" customHeight="1" x14ac:dyDescent="0.25">
      <c r="A226" s="52"/>
    </row>
    <row r="227" spans="1:1" ht="15.75" customHeight="1" x14ac:dyDescent="0.25">
      <c r="A227" s="52"/>
    </row>
    <row r="228" spans="1:1" ht="15.75" customHeight="1" x14ac:dyDescent="0.25">
      <c r="A228" s="52"/>
    </row>
    <row r="229" spans="1:1" ht="15.75" customHeight="1" x14ac:dyDescent="0.25">
      <c r="A229" s="52"/>
    </row>
    <row r="230" spans="1:1" ht="15.75" customHeight="1" x14ac:dyDescent="0.25">
      <c r="A230" s="52"/>
    </row>
    <row r="231" spans="1:1" ht="15.75" customHeight="1" x14ac:dyDescent="0.25">
      <c r="A231" s="52"/>
    </row>
    <row r="232" spans="1:1" ht="15.75" customHeight="1" x14ac:dyDescent="0.25">
      <c r="A232" s="52"/>
    </row>
    <row r="233" spans="1:1" ht="15.75" customHeight="1" x14ac:dyDescent="0.25">
      <c r="A233" s="52"/>
    </row>
    <row r="234" spans="1:1" ht="15.75" customHeight="1" x14ac:dyDescent="0.25">
      <c r="A234" s="52"/>
    </row>
    <row r="235" spans="1:1" ht="15.75" customHeight="1" x14ac:dyDescent="0.25">
      <c r="A235" s="52"/>
    </row>
    <row r="236" spans="1:1" ht="15.75" customHeight="1" x14ac:dyDescent="0.25">
      <c r="A236" s="52"/>
    </row>
    <row r="237" spans="1:1" ht="15.75" customHeight="1" x14ac:dyDescent="0.25">
      <c r="A237" s="52"/>
    </row>
    <row r="238" spans="1:1" ht="15.75" customHeight="1" x14ac:dyDescent="0.25">
      <c r="A238" s="52"/>
    </row>
    <row r="239" spans="1:1" ht="15.75" customHeight="1" x14ac:dyDescent="0.25">
      <c r="A239" s="52"/>
    </row>
    <row r="240" spans="1:1" ht="15.75" customHeight="1" x14ac:dyDescent="0.25">
      <c r="A240" s="52"/>
    </row>
    <row r="241" spans="1:1" ht="15.75" customHeight="1" x14ac:dyDescent="0.25">
      <c r="A241" s="52"/>
    </row>
    <row r="242" spans="1:1" ht="15.75" customHeight="1" x14ac:dyDescent="0.25">
      <c r="A242" s="52"/>
    </row>
    <row r="243" spans="1:1" ht="15.75" customHeight="1" x14ac:dyDescent="0.25">
      <c r="A243" s="52"/>
    </row>
    <row r="244" spans="1:1" ht="15.75" customHeight="1" x14ac:dyDescent="0.25">
      <c r="A244" s="52"/>
    </row>
    <row r="245" spans="1:1" ht="15.75" customHeight="1" x14ac:dyDescent="0.25">
      <c r="A245" s="52"/>
    </row>
    <row r="246" spans="1:1" ht="15.75" customHeight="1" x14ac:dyDescent="0.25">
      <c r="A246" s="52"/>
    </row>
    <row r="247" spans="1:1" ht="15.75" customHeight="1" x14ac:dyDescent="0.25">
      <c r="A247" s="52"/>
    </row>
    <row r="248" spans="1:1" ht="15.75" customHeight="1" x14ac:dyDescent="0.25">
      <c r="A248" s="52"/>
    </row>
    <row r="249" spans="1:1" ht="15.75" customHeight="1" x14ac:dyDescent="0.25">
      <c r="A249" s="52"/>
    </row>
    <row r="250" spans="1:1" ht="15.75" customHeight="1" x14ac:dyDescent="0.25">
      <c r="A250" s="52"/>
    </row>
    <row r="251" spans="1:1" ht="15.75" customHeight="1" x14ac:dyDescent="0.25">
      <c r="A251" s="52"/>
    </row>
    <row r="252" spans="1:1" ht="15.75" customHeight="1" x14ac:dyDescent="0.25">
      <c r="A252" s="52"/>
    </row>
    <row r="253" spans="1:1" ht="15.75" customHeight="1" x14ac:dyDescent="0.25">
      <c r="A253" s="52"/>
    </row>
    <row r="254" spans="1:1" ht="15.75" customHeight="1" x14ac:dyDescent="0.25">
      <c r="A254" s="52"/>
    </row>
    <row r="255" spans="1:1" ht="15.75" customHeight="1" x14ac:dyDescent="0.25">
      <c r="A255" s="52"/>
    </row>
    <row r="256" spans="1:1" ht="15.75" customHeight="1" x14ac:dyDescent="0.25">
      <c r="A256" s="52"/>
    </row>
    <row r="257" spans="1:1" ht="15.75" customHeight="1" x14ac:dyDescent="0.25">
      <c r="A257" s="52"/>
    </row>
    <row r="258" spans="1:1" ht="15.75" customHeight="1" x14ac:dyDescent="0.25">
      <c r="A258" s="52"/>
    </row>
    <row r="259" spans="1:1" ht="15.75" customHeight="1" x14ac:dyDescent="0.25">
      <c r="A259" s="52"/>
    </row>
    <row r="260" spans="1:1" ht="15.75" customHeight="1" x14ac:dyDescent="0.25">
      <c r="A260" s="52"/>
    </row>
    <row r="261" spans="1:1" ht="15.75" customHeight="1" x14ac:dyDescent="0.25">
      <c r="A261" s="52"/>
    </row>
    <row r="262" spans="1:1" ht="15.75" customHeight="1" x14ac:dyDescent="0.25">
      <c r="A262" s="52"/>
    </row>
    <row r="263" spans="1:1" ht="15.75" customHeight="1" x14ac:dyDescent="0.25">
      <c r="A263" s="52"/>
    </row>
    <row r="264" spans="1:1" ht="15.75" customHeight="1" x14ac:dyDescent="0.25">
      <c r="A264" s="52"/>
    </row>
    <row r="265" spans="1:1" ht="15.75" customHeight="1" x14ac:dyDescent="0.25">
      <c r="A265" s="52"/>
    </row>
    <row r="266" spans="1:1" ht="15.75" customHeight="1" x14ac:dyDescent="0.25">
      <c r="A266" s="52"/>
    </row>
    <row r="267" spans="1:1" ht="15.75" customHeight="1" x14ac:dyDescent="0.25">
      <c r="A267" s="52"/>
    </row>
    <row r="268" spans="1:1" ht="15.75" customHeight="1" x14ac:dyDescent="0.25">
      <c r="A268" s="52"/>
    </row>
    <row r="269" spans="1:1" ht="15.75" customHeight="1" x14ac:dyDescent="0.25">
      <c r="A269" s="52"/>
    </row>
    <row r="270" spans="1:1" ht="15.75" customHeight="1" x14ac:dyDescent="0.25">
      <c r="A270" s="52"/>
    </row>
    <row r="271" spans="1:1" ht="15.75" customHeight="1" x14ac:dyDescent="0.25">
      <c r="A271" s="52"/>
    </row>
    <row r="272" spans="1:1" ht="15.75" customHeight="1" x14ac:dyDescent="0.25">
      <c r="A272" s="52"/>
    </row>
    <row r="273" spans="1:1" ht="15.75" customHeight="1" x14ac:dyDescent="0.25">
      <c r="A273" s="52"/>
    </row>
    <row r="274" spans="1:1" ht="15.75" customHeight="1" x14ac:dyDescent="0.25">
      <c r="A274" s="52"/>
    </row>
    <row r="275" spans="1:1" ht="15.75" customHeight="1" x14ac:dyDescent="0.25">
      <c r="A275" s="52"/>
    </row>
    <row r="276" spans="1:1" ht="15.75" customHeight="1" x14ac:dyDescent="0.25">
      <c r="A276" s="52"/>
    </row>
    <row r="277" spans="1:1" ht="15.75" customHeight="1" x14ac:dyDescent="0.25">
      <c r="A277" s="52"/>
    </row>
    <row r="278" spans="1:1" ht="15.75" customHeight="1" x14ac:dyDescent="0.25">
      <c r="A278" s="52"/>
    </row>
    <row r="279" spans="1:1" ht="15.75" customHeight="1" x14ac:dyDescent="0.25">
      <c r="A279" s="52"/>
    </row>
    <row r="280" spans="1:1" ht="15.75" customHeight="1" x14ac:dyDescent="0.25">
      <c r="A280" s="52"/>
    </row>
    <row r="281" spans="1:1" ht="15.75" customHeight="1" x14ac:dyDescent="0.25">
      <c r="A281" s="52"/>
    </row>
    <row r="282" spans="1:1" ht="15.75" customHeight="1" x14ac:dyDescent="0.25">
      <c r="A282" s="52"/>
    </row>
    <row r="283" spans="1:1" ht="15.75" customHeight="1" x14ac:dyDescent="0.25">
      <c r="A283" s="52"/>
    </row>
    <row r="284" spans="1:1" ht="15.75" customHeight="1" x14ac:dyDescent="0.25">
      <c r="A284" s="52"/>
    </row>
    <row r="285" spans="1:1" ht="15.75" customHeight="1" x14ac:dyDescent="0.25">
      <c r="A285" s="52"/>
    </row>
    <row r="286" spans="1:1" ht="15.75" customHeight="1" x14ac:dyDescent="0.25">
      <c r="A286" s="52"/>
    </row>
    <row r="287" spans="1:1" ht="15.75" customHeight="1" x14ac:dyDescent="0.25">
      <c r="A287" s="52"/>
    </row>
    <row r="288" spans="1:1" ht="15.75" customHeight="1" x14ac:dyDescent="0.25">
      <c r="A288" s="52"/>
    </row>
    <row r="289" spans="1:1" ht="15.75" customHeight="1" x14ac:dyDescent="0.25">
      <c r="A289" s="52"/>
    </row>
    <row r="290" spans="1:1" ht="15.75" customHeight="1" x14ac:dyDescent="0.25">
      <c r="A290" s="52"/>
    </row>
    <row r="291" spans="1:1" ht="15.75" customHeight="1" x14ac:dyDescent="0.25">
      <c r="A291" s="52"/>
    </row>
    <row r="292" spans="1:1" ht="15.75" customHeight="1" x14ac:dyDescent="0.25">
      <c r="A292" s="52"/>
    </row>
    <row r="293" spans="1:1" ht="15.75" customHeight="1" x14ac:dyDescent="0.25">
      <c r="A293" s="52"/>
    </row>
    <row r="294" spans="1:1" ht="15.75" customHeight="1" x14ac:dyDescent="0.25">
      <c r="A294" s="52"/>
    </row>
    <row r="295" spans="1:1" ht="15.75" customHeight="1" x14ac:dyDescent="0.25">
      <c r="A295" s="52"/>
    </row>
    <row r="296" spans="1:1" ht="15.75" customHeight="1" x14ac:dyDescent="0.25">
      <c r="A296" s="52"/>
    </row>
    <row r="297" spans="1:1" ht="15.75" customHeight="1" x14ac:dyDescent="0.25">
      <c r="A297" s="52"/>
    </row>
    <row r="298" spans="1:1" ht="15.75" customHeight="1" x14ac:dyDescent="0.25">
      <c r="A298" s="52"/>
    </row>
    <row r="299" spans="1:1" ht="15.75" customHeight="1" x14ac:dyDescent="0.25">
      <c r="A299" s="52"/>
    </row>
    <row r="300" spans="1:1" ht="15.75" customHeight="1" x14ac:dyDescent="0.25">
      <c r="A300" s="52"/>
    </row>
    <row r="301" spans="1:1" ht="15.75" customHeight="1" x14ac:dyDescent="0.25">
      <c r="A301" s="52"/>
    </row>
    <row r="302" spans="1:1" ht="15.75" customHeight="1" x14ac:dyDescent="0.25">
      <c r="A302" s="52"/>
    </row>
    <row r="303" spans="1:1" ht="15.75" customHeight="1" x14ac:dyDescent="0.25">
      <c r="A303" s="52"/>
    </row>
    <row r="304" spans="1:1" ht="15.75" customHeight="1" x14ac:dyDescent="0.25">
      <c r="A304" s="52"/>
    </row>
    <row r="305" spans="1:1" ht="15.75" customHeight="1" x14ac:dyDescent="0.25">
      <c r="A305" s="52"/>
    </row>
    <row r="306" spans="1:1" ht="15.75" customHeight="1" x14ac:dyDescent="0.25">
      <c r="A306" s="52"/>
    </row>
    <row r="307" spans="1:1" ht="15.75" customHeight="1" x14ac:dyDescent="0.25">
      <c r="A307" s="52"/>
    </row>
    <row r="308" spans="1:1" ht="15.75" customHeight="1" x14ac:dyDescent="0.25">
      <c r="A308" s="52"/>
    </row>
    <row r="309" spans="1:1" ht="15.75" customHeight="1" x14ac:dyDescent="0.25">
      <c r="A309" s="52"/>
    </row>
    <row r="310" spans="1:1" ht="15.75" customHeight="1" x14ac:dyDescent="0.25">
      <c r="A310" s="52"/>
    </row>
    <row r="311" spans="1:1" ht="15.75" customHeight="1" x14ac:dyDescent="0.25">
      <c r="A311" s="52"/>
    </row>
    <row r="312" spans="1:1" ht="15.75" customHeight="1" x14ac:dyDescent="0.25">
      <c r="A312" s="52"/>
    </row>
    <row r="313" spans="1:1" ht="15.75" customHeight="1" x14ac:dyDescent="0.25">
      <c r="A313" s="52"/>
    </row>
    <row r="314" spans="1:1" ht="15.75" customHeight="1" x14ac:dyDescent="0.25">
      <c r="A314" s="52"/>
    </row>
    <row r="315" spans="1:1" ht="15.75" customHeight="1" x14ac:dyDescent="0.25">
      <c r="A315" s="52"/>
    </row>
    <row r="316" spans="1:1" ht="15.75" customHeight="1" x14ac:dyDescent="0.25">
      <c r="A316" s="52"/>
    </row>
    <row r="317" spans="1:1" ht="15.75" customHeight="1" x14ac:dyDescent="0.25">
      <c r="A317" s="52"/>
    </row>
    <row r="318" spans="1:1" ht="15.75" customHeight="1" x14ac:dyDescent="0.25">
      <c r="A318" s="52"/>
    </row>
    <row r="319" spans="1:1" ht="15.75" customHeight="1" x14ac:dyDescent="0.25">
      <c r="A319" s="52"/>
    </row>
    <row r="320" spans="1:1" ht="15.75" customHeight="1" x14ac:dyDescent="0.25">
      <c r="A320" s="52"/>
    </row>
    <row r="321" spans="1:1" ht="15.75" customHeight="1" x14ac:dyDescent="0.25">
      <c r="A321" s="52"/>
    </row>
    <row r="322" spans="1:1" ht="15.75" customHeight="1" x14ac:dyDescent="0.25">
      <c r="A322" s="52"/>
    </row>
    <row r="323" spans="1:1" ht="15.75" customHeight="1" x14ac:dyDescent="0.25">
      <c r="A323" s="52"/>
    </row>
    <row r="324" spans="1:1" ht="15.75" customHeight="1" x14ac:dyDescent="0.25">
      <c r="A324" s="52"/>
    </row>
    <row r="325" spans="1:1" ht="15.75" customHeight="1" x14ac:dyDescent="0.25">
      <c r="A325" s="52"/>
    </row>
    <row r="326" spans="1:1" ht="15.75" customHeight="1" x14ac:dyDescent="0.25">
      <c r="A326" s="52"/>
    </row>
    <row r="327" spans="1:1" ht="15.75" customHeight="1" x14ac:dyDescent="0.25">
      <c r="A327" s="52"/>
    </row>
    <row r="328" spans="1:1" ht="15.75" customHeight="1" x14ac:dyDescent="0.25">
      <c r="A328" s="52"/>
    </row>
    <row r="329" spans="1:1" ht="15.75" customHeight="1" x14ac:dyDescent="0.25">
      <c r="A329" s="52"/>
    </row>
    <row r="330" spans="1:1" ht="15.75" customHeight="1" x14ac:dyDescent="0.25">
      <c r="A330" s="52"/>
    </row>
    <row r="331" spans="1:1" ht="15.75" customHeight="1" x14ac:dyDescent="0.25">
      <c r="A331" s="52"/>
    </row>
    <row r="332" spans="1:1" ht="15.75" customHeight="1" x14ac:dyDescent="0.25">
      <c r="A332" s="52"/>
    </row>
    <row r="333" spans="1:1" ht="15.75" customHeight="1" x14ac:dyDescent="0.25">
      <c r="A333" s="52"/>
    </row>
    <row r="334" spans="1:1" ht="15.75" customHeight="1" x14ac:dyDescent="0.25">
      <c r="A334" s="52"/>
    </row>
    <row r="335" spans="1:1" ht="15.75" customHeight="1" x14ac:dyDescent="0.25">
      <c r="A335" s="52"/>
    </row>
    <row r="336" spans="1:1" ht="15.75" customHeight="1" x14ac:dyDescent="0.25">
      <c r="A336" s="52"/>
    </row>
    <row r="337" spans="1:1" ht="15.75" customHeight="1" x14ac:dyDescent="0.25">
      <c r="A337" s="52"/>
    </row>
    <row r="338" spans="1:1" ht="15.75" customHeight="1" x14ac:dyDescent="0.25">
      <c r="A338" s="52"/>
    </row>
    <row r="339" spans="1:1" ht="15.75" customHeight="1" x14ac:dyDescent="0.25">
      <c r="A339" s="52"/>
    </row>
    <row r="340" spans="1:1" ht="15.75" customHeight="1" x14ac:dyDescent="0.25">
      <c r="A340" s="52"/>
    </row>
    <row r="341" spans="1:1" ht="15.75" customHeight="1" x14ac:dyDescent="0.25">
      <c r="A341" s="52"/>
    </row>
    <row r="342" spans="1:1" ht="15.75" customHeight="1" x14ac:dyDescent="0.25">
      <c r="A342" s="52"/>
    </row>
    <row r="343" spans="1:1" ht="15.75" customHeight="1" x14ac:dyDescent="0.25">
      <c r="A343" s="52"/>
    </row>
    <row r="344" spans="1:1" ht="15.75" customHeight="1" x14ac:dyDescent="0.25">
      <c r="A344" s="52"/>
    </row>
    <row r="345" spans="1:1" ht="15.75" customHeight="1" x14ac:dyDescent="0.25">
      <c r="A345" s="52"/>
    </row>
    <row r="346" spans="1:1" ht="15.75" customHeight="1" x14ac:dyDescent="0.25">
      <c r="A346" s="52"/>
    </row>
    <row r="347" spans="1:1" ht="15.75" customHeight="1" x14ac:dyDescent="0.25">
      <c r="A347" s="52"/>
    </row>
    <row r="348" spans="1:1" ht="15.75" customHeight="1" x14ac:dyDescent="0.25">
      <c r="A348" s="52"/>
    </row>
    <row r="349" spans="1:1" ht="15.75" customHeight="1" x14ac:dyDescent="0.25">
      <c r="A349" s="52"/>
    </row>
    <row r="350" spans="1:1" ht="15.75" customHeight="1" x14ac:dyDescent="0.25">
      <c r="A350" s="52"/>
    </row>
    <row r="351" spans="1:1" ht="15.75" customHeight="1" x14ac:dyDescent="0.25">
      <c r="A351" s="52"/>
    </row>
    <row r="352" spans="1:1" ht="15.75" customHeight="1" x14ac:dyDescent="0.25">
      <c r="A352" s="52"/>
    </row>
    <row r="353" spans="1:1" ht="15.75" customHeight="1" x14ac:dyDescent="0.25">
      <c r="A353" s="52"/>
    </row>
    <row r="354" spans="1:1" ht="15.75" customHeight="1" x14ac:dyDescent="0.25">
      <c r="A354" s="52"/>
    </row>
    <row r="355" spans="1:1" ht="15.75" customHeight="1" x14ac:dyDescent="0.25">
      <c r="A355" s="52"/>
    </row>
    <row r="356" spans="1:1" ht="15.75" customHeight="1" x14ac:dyDescent="0.25">
      <c r="A356" s="52"/>
    </row>
    <row r="357" spans="1:1" ht="15.75" customHeight="1" x14ac:dyDescent="0.25">
      <c r="A357" s="52"/>
    </row>
    <row r="358" spans="1:1" ht="15.75" customHeight="1" x14ac:dyDescent="0.25">
      <c r="A358" s="52"/>
    </row>
    <row r="359" spans="1:1" ht="15.75" customHeight="1" x14ac:dyDescent="0.25">
      <c r="A359" s="52"/>
    </row>
    <row r="360" spans="1:1" ht="15.75" customHeight="1" x14ac:dyDescent="0.25">
      <c r="A360" s="52"/>
    </row>
    <row r="361" spans="1:1" ht="15.75" customHeight="1" x14ac:dyDescent="0.25">
      <c r="A361" s="52"/>
    </row>
    <row r="362" spans="1:1" ht="15.75" customHeight="1" x14ac:dyDescent="0.25">
      <c r="A362" s="52"/>
    </row>
    <row r="363" spans="1:1" ht="15.75" customHeight="1" x14ac:dyDescent="0.25">
      <c r="A363" s="52"/>
    </row>
    <row r="364" spans="1:1" ht="15.75" customHeight="1" x14ac:dyDescent="0.25">
      <c r="A364" s="52"/>
    </row>
    <row r="365" spans="1:1" ht="15.75" customHeight="1" x14ac:dyDescent="0.25">
      <c r="A365" s="52"/>
    </row>
    <row r="366" spans="1:1" ht="15.75" customHeight="1" x14ac:dyDescent="0.25">
      <c r="A366" s="52"/>
    </row>
    <row r="367" spans="1:1" ht="15.75" customHeight="1" x14ac:dyDescent="0.25">
      <c r="A367" s="52"/>
    </row>
    <row r="368" spans="1:1" ht="15.75" customHeight="1" x14ac:dyDescent="0.25">
      <c r="A368" s="52"/>
    </row>
    <row r="369" spans="1:1" ht="15.75" customHeight="1" x14ac:dyDescent="0.25">
      <c r="A369" s="52"/>
    </row>
    <row r="370" spans="1:1" ht="15.75" customHeight="1" x14ac:dyDescent="0.25">
      <c r="A370" s="52"/>
    </row>
    <row r="371" spans="1:1" ht="15.75" customHeight="1" x14ac:dyDescent="0.25">
      <c r="A371" s="52"/>
    </row>
    <row r="372" spans="1:1" ht="15.75" customHeight="1" x14ac:dyDescent="0.25">
      <c r="A372" s="52"/>
    </row>
    <row r="373" spans="1:1" ht="15.75" customHeight="1" x14ac:dyDescent="0.25">
      <c r="A373" s="52"/>
    </row>
    <row r="374" spans="1:1" ht="15.75" customHeight="1" x14ac:dyDescent="0.25">
      <c r="A374" s="52"/>
    </row>
    <row r="375" spans="1:1" ht="15.75" customHeight="1" x14ac:dyDescent="0.25">
      <c r="A375" s="52"/>
    </row>
    <row r="376" spans="1:1" ht="15.75" customHeight="1" x14ac:dyDescent="0.25">
      <c r="A376" s="52"/>
    </row>
    <row r="377" spans="1:1" ht="15.75" customHeight="1" x14ac:dyDescent="0.25">
      <c r="A377" s="52"/>
    </row>
    <row r="378" spans="1:1" ht="15.75" customHeight="1" x14ac:dyDescent="0.25">
      <c r="A378" s="52"/>
    </row>
    <row r="379" spans="1:1" ht="15.75" customHeight="1" x14ac:dyDescent="0.25">
      <c r="A379" s="52"/>
    </row>
    <row r="380" spans="1:1" ht="15.75" customHeight="1" x14ac:dyDescent="0.25">
      <c r="A380" s="52"/>
    </row>
    <row r="381" spans="1:1" ht="15.75" customHeight="1" x14ac:dyDescent="0.25">
      <c r="A381" s="52"/>
    </row>
    <row r="382" spans="1:1" ht="15.75" customHeight="1" x14ac:dyDescent="0.25">
      <c r="A382" s="52"/>
    </row>
    <row r="383" spans="1:1" ht="15.75" customHeight="1" x14ac:dyDescent="0.25">
      <c r="A383" s="52"/>
    </row>
    <row r="384" spans="1:1" ht="15.75" customHeight="1" x14ac:dyDescent="0.25">
      <c r="A384" s="52"/>
    </row>
    <row r="385" spans="1:1" ht="15.75" customHeight="1" x14ac:dyDescent="0.25">
      <c r="A385" s="52"/>
    </row>
    <row r="386" spans="1:1" ht="15.75" customHeight="1" x14ac:dyDescent="0.25">
      <c r="A386" s="52"/>
    </row>
    <row r="387" spans="1:1" ht="15.75" customHeight="1" x14ac:dyDescent="0.25">
      <c r="A387" s="52"/>
    </row>
    <row r="388" spans="1:1" ht="15.75" customHeight="1" x14ac:dyDescent="0.25">
      <c r="A388" s="52"/>
    </row>
    <row r="389" spans="1:1" ht="15.75" customHeight="1" x14ac:dyDescent="0.25">
      <c r="A389" s="52"/>
    </row>
    <row r="390" spans="1:1" ht="15.75" customHeight="1" x14ac:dyDescent="0.25">
      <c r="A390" s="52"/>
    </row>
    <row r="391" spans="1:1" ht="15.75" customHeight="1" x14ac:dyDescent="0.25">
      <c r="A391" s="52"/>
    </row>
    <row r="392" spans="1:1" ht="15.75" customHeight="1" x14ac:dyDescent="0.25">
      <c r="A392" s="52"/>
    </row>
    <row r="393" spans="1:1" ht="15.75" customHeight="1" x14ac:dyDescent="0.25">
      <c r="A393" s="52"/>
    </row>
    <row r="394" spans="1:1" ht="15.75" customHeight="1" x14ac:dyDescent="0.25">
      <c r="A394" s="52"/>
    </row>
    <row r="395" spans="1:1" ht="15.75" customHeight="1" x14ac:dyDescent="0.25">
      <c r="A395" s="52"/>
    </row>
    <row r="396" spans="1:1" ht="15.75" customHeight="1" x14ac:dyDescent="0.25">
      <c r="A396" s="52"/>
    </row>
    <row r="397" spans="1:1" ht="15.75" customHeight="1" x14ac:dyDescent="0.25">
      <c r="A397" s="52"/>
    </row>
    <row r="398" spans="1:1" ht="15.75" customHeight="1" x14ac:dyDescent="0.25">
      <c r="A398" s="52"/>
    </row>
    <row r="399" spans="1:1" ht="15.75" customHeight="1" x14ac:dyDescent="0.25">
      <c r="A399" s="52"/>
    </row>
    <row r="400" spans="1:1" ht="15.75" customHeight="1" x14ac:dyDescent="0.25">
      <c r="A400" s="52"/>
    </row>
    <row r="401" spans="1:1" ht="15.75" customHeight="1" x14ac:dyDescent="0.25">
      <c r="A401" s="52"/>
    </row>
    <row r="402" spans="1:1" ht="15.75" customHeight="1" x14ac:dyDescent="0.25">
      <c r="A402" s="52"/>
    </row>
    <row r="403" spans="1:1" ht="15.75" customHeight="1" x14ac:dyDescent="0.25">
      <c r="A403" s="52"/>
    </row>
    <row r="404" spans="1:1" ht="15.75" customHeight="1" x14ac:dyDescent="0.25">
      <c r="A404" s="52"/>
    </row>
    <row r="405" spans="1:1" ht="15.75" customHeight="1" x14ac:dyDescent="0.25">
      <c r="A405" s="52"/>
    </row>
    <row r="406" spans="1:1" ht="15.75" customHeight="1" x14ac:dyDescent="0.25">
      <c r="A406" s="52"/>
    </row>
    <row r="407" spans="1:1" ht="15.75" customHeight="1" x14ac:dyDescent="0.25">
      <c r="A407" s="52"/>
    </row>
    <row r="408" spans="1:1" ht="15.75" customHeight="1" x14ac:dyDescent="0.25">
      <c r="A408" s="52"/>
    </row>
    <row r="409" spans="1:1" ht="15.75" customHeight="1" x14ac:dyDescent="0.25">
      <c r="A409" s="52"/>
    </row>
    <row r="410" spans="1:1" ht="15.75" customHeight="1" x14ac:dyDescent="0.25">
      <c r="A410" s="52"/>
    </row>
    <row r="411" spans="1:1" ht="15.75" customHeight="1" x14ac:dyDescent="0.25">
      <c r="A411" s="52"/>
    </row>
    <row r="412" spans="1:1" ht="15.75" customHeight="1" x14ac:dyDescent="0.25">
      <c r="A412" s="52"/>
    </row>
    <row r="413" spans="1:1" ht="15.75" customHeight="1" x14ac:dyDescent="0.25">
      <c r="A413" s="52"/>
    </row>
    <row r="414" spans="1:1" ht="15.75" customHeight="1" x14ac:dyDescent="0.25">
      <c r="A414" s="52"/>
    </row>
    <row r="415" spans="1:1" ht="15.75" customHeight="1" x14ac:dyDescent="0.25">
      <c r="A415" s="52"/>
    </row>
    <row r="416" spans="1:1" ht="15.75" customHeight="1" x14ac:dyDescent="0.25">
      <c r="A416" s="52"/>
    </row>
    <row r="417" spans="1:1" ht="15.75" customHeight="1" x14ac:dyDescent="0.25">
      <c r="A417" s="52"/>
    </row>
    <row r="418" spans="1:1" ht="15.75" customHeight="1" x14ac:dyDescent="0.25">
      <c r="A418" s="52"/>
    </row>
    <row r="419" spans="1:1" ht="15.75" customHeight="1" x14ac:dyDescent="0.25">
      <c r="A419" s="52"/>
    </row>
    <row r="420" spans="1:1" ht="15.75" customHeight="1" x14ac:dyDescent="0.25">
      <c r="A420" s="52"/>
    </row>
    <row r="421" spans="1:1" ht="15.75" customHeight="1" x14ac:dyDescent="0.25">
      <c r="A421" s="52"/>
    </row>
    <row r="422" spans="1:1" ht="15.75" customHeight="1" x14ac:dyDescent="0.25">
      <c r="A422" s="52"/>
    </row>
    <row r="423" spans="1:1" ht="15.75" customHeight="1" x14ac:dyDescent="0.25">
      <c r="A423" s="52"/>
    </row>
    <row r="424" spans="1:1" ht="15.75" customHeight="1" x14ac:dyDescent="0.25">
      <c r="A424" s="52"/>
    </row>
    <row r="425" spans="1:1" ht="15.75" customHeight="1" x14ac:dyDescent="0.25">
      <c r="A425" s="52"/>
    </row>
    <row r="426" spans="1:1" ht="15.75" customHeight="1" x14ac:dyDescent="0.25">
      <c r="A426" s="52"/>
    </row>
    <row r="427" spans="1:1" ht="15.75" customHeight="1" x14ac:dyDescent="0.25">
      <c r="A427" s="52"/>
    </row>
    <row r="428" spans="1:1" ht="15.75" customHeight="1" x14ac:dyDescent="0.25">
      <c r="A428" s="52"/>
    </row>
    <row r="429" spans="1:1" ht="15.75" customHeight="1" x14ac:dyDescent="0.25">
      <c r="A429" s="52"/>
    </row>
    <row r="430" spans="1:1" ht="15.75" customHeight="1" x14ac:dyDescent="0.25">
      <c r="A430" s="52"/>
    </row>
    <row r="431" spans="1:1" ht="15.75" customHeight="1" x14ac:dyDescent="0.25">
      <c r="A431" s="52"/>
    </row>
    <row r="432" spans="1:1" ht="15.75" customHeight="1" x14ac:dyDescent="0.25">
      <c r="A432" s="52"/>
    </row>
    <row r="433" spans="1:1" ht="15.75" customHeight="1" x14ac:dyDescent="0.25">
      <c r="A433" s="52"/>
    </row>
    <row r="434" spans="1:1" ht="15.75" customHeight="1" x14ac:dyDescent="0.25">
      <c r="A434" s="52"/>
    </row>
    <row r="435" spans="1:1" ht="15.75" customHeight="1" x14ac:dyDescent="0.25">
      <c r="A435" s="52"/>
    </row>
    <row r="436" spans="1:1" ht="15.75" customHeight="1" x14ac:dyDescent="0.25">
      <c r="A436" s="52"/>
    </row>
    <row r="437" spans="1:1" ht="15.75" customHeight="1" x14ac:dyDescent="0.25">
      <c r="A437" s="52"/>
    </row>
    <row r="438" spans="1:1" ht="15.75" customHeight="1" x14ac:dyDescent="0.25">
      <c r="A438" s="52"/>
    </row>
    <row r="439" spans="1:1" ht="15.75" customHeight="1" x14ac:dyDescent="0.25">
      <c r="A439" s="52"/>
    </row>
    <row r="440" spans="1:1" ht="15.75" customHeight="1" x14ac:dyDescent="0.25">
      <c r="A440" s="52"/>
    </row>
    <row r="441" spans="1:1" ht="15.75" customHeight="1" x14ac:dyDescent="0.25">
      <c r="A441" s="52"/>
    </row>
    <row r="442" spans="1:1" ht="15.75" customHeight="1" x14ac:dyDescent="0.25">
      <c r="A442" s="52"/>
    </row>
    <row r="443" spans="1:1" ht="15.75" customHeight="1" x14ac:dyDescent="0.25">
      <c r="A443" s="52"/>
    </row>
    <row r="444" spans="1:1" ht="15.75" customHeight="1" x14ac:dyDescent="0.25">
      <c r="A444" s="52"/>
    </row>
    <row r="445" spans="1:1" ht="15.75" customHeight="1" x14ac:dyDescent="0.25">
      <c r="A445" s="52"/>
    </row>
    <row r="446" spans="1:1" ht="15.75" customHeight="1" x14ac:dyDescent="0.25">
      <c r="A446" s="52"/>
    </row>
    <row r="447" spans="1:1" ht="15.75" customHeight="1" x14ac:dyDescent="0.25">
      <c r="A447" s="52"/>
    </row>
    <row r="448" spans="1:1" ht="15.75" customHeight="1" x14ac:dyDescent="0.25">
      <c r="A448" s="52"/>
    </row>
    <row r="449" spans="1:1" ht="15.75" customHeight="1" x14ac:dyDescent="0.25">
      <c r="A449" s="52"/>
    </row>
    <row r="450" spans="1:1" ht="15.75" customHeight="1" x14ac:dyDescent="0.25">
      <c r="A450" s="52"/>
    </row>
    <row r="451" spans="1:1" ht="15.75" customHeight="1" x14ac:dyDescent="0.25">
      <c r="A451" s="52"/>
    </row>
    <row r="452" spans="1:1" ht="15.75" customHeight="1" x14ac:dyDescent="0.25">
      <c r="A452" s="52"/>
    </row>
    <row r="453" spans="1:1" ht="15.75" customHeight="1" x14ac:dyDescent="0.25">
      <c r="A453" s="52"/>
    </row>
    <row r="454" spans="1:1" ht="15.75" customHeight="1" x14ac:dyDescent="0.25">
      <c r="A454" s="52"/>
    </row>
    <row r="455" spans="1:1" ht="15.75" customHeight="1" x14ac:dyDescent="0.25">
      <c r="A455" s="52"/>
    </row>
    <row r="456" spans="1:1" ht="15.75" customHeight="1" x14ac:dyDescent="0.25">
      <c r="A456" s="52"/>
    </row>
    <row r="457" spans="1:1" ht="15.75" customHeight="1" x14ac:dyDescent="0.25">
      <c r="A457" s="52"/>
    </row>
    <row r="458" spans="1:1" ht="15.75" customHeight="1" x14ac:dyDescent="0.25">
      <c r="A458" s="52"/>
    </row>
    <row r="459" spans="1:1" ht="15.75" customHeight="1" x14ac:dyDescent="0.25">
      <c r="A459" s="52"/>
    </row>
    <row r="460" spans="1:1" ht="15.75" customHeight="1" x14ac:dyDescent="0.25">
      <c r="A460" s="52"/>
    </row>
    <row r="461" spans="1:1" ht="15.75" customHeight="1" x14ac:dyDescent="0.25">
      <c r="A461" s="52"/>
    </row>
    <row r="462" spans="1:1" ht="15.75" customHeight="1" x14ac:dyDescent="0.25">
      <c r="A462" s="52"/>
    </row>
    <row r="463" spans="1:1" ht="15.75" customHeight="1" x14ac:dyDescent="0.25">
      <c r="A463" s="52"/>
    </row>
    <row r="464" spans="1:1" ht="15.75" customHeight="1" x14ac:dyDescent="0.25">
      <c r="A464" s="52"/>
    </row>
    <row r="465" spans="1:1" ht="15.75" customHeight="1" x14ac:dyDescent="0.25">
      <c r="A465" s="52"/>
    </row>
    <row r="466" spans="1:1" ht="15.75" customHeight="1" x14ac:dyDescent="0.25">
      <c r="A466" s="52"/>
    </row>
    <row r="467" spans="1:1" ht="15.75" customHeight="1" x14ac:dyDescent="0.25">
      <c r="A467" s="52"/>
    </row>
    <row r="468" spans="1:1" ht="15.75" customHeight="1" x14ac:dyDescent="0.25">
      <c r="A468" s="52"/>
    </row>
    <row r="469" spans="1:1" ht="15.75" customHeight="1" x14ac:dyDescent="0.25">
      <c r="A469" s="52"/>
    </row>
    <row r="470" spans="1:1" ht="15.75" customHeight="1" x14ac:dyDescent="0.25">
      <c r="A470" s="52"/>
    </row>
    <row r="471" spans="1:1" ht="15.75" customHeight="1" x14ac:dyDescent="0.25">
      <c r="A471" s="52"/>
    </row>
    <row r="472" spans="1:1" ht="15.75" customHeight="1" x14ac:dyDescent="0.25">
      <c r="A472" s="52"/>
    </row>
    <row r="473" spans="1:1" ht="15.75" customHeight="1" x14ac:dyDescent="0.25">
      <c r="A473" s="52"/>
    </row>
    <row r="474" spans="1:1" ht="15.75" customHeight="1" x14ac:dyDescent="0.25">
      <c r="A474" s="52"/>
    </row>
    <row r="475" spans="1:1" ht="15.75" customHeight="1" x14ac:dyDescent="0.25">
      <c r="A475" s="52"/>
    </row>
    <row r="476" spans="1:1" ht="15.75" customHeight="1" x14ac:dyDescent="0.25">
      <c r="A476" s="52"/>
    </row>
    <row r="477" spans="1:1" ht="15.75" customHeight="1" x14ac:dyDescent="0.25">
      <c r="A477" s="52"/>
    </row>
    <row r="478" spans="1:1" ht="15.75" customHeight="1" x14ac:dyDescent="0.25">
      <c r="A478" s="52"/>
    </row>
    <row r="479" spans="1:1" ht="15.75" customHeight="1" x14ac:dyDescent="0.25">
      <c r="A479" s="52"/>
    </row>
    <row r="480" spans="1:1" ht="15.75" customHeight="1" x14ac:dyDescent="0.25">
      <c r="A480" s="52"/>
    </row>
    <row r="481" spans="1:1" ht="15.75" customHeight="1" x14ac:dyDescent="0.25">
      <c r="A481" s="52"/>
    </row>
    <row r="482" spans="1:1" ht="15.75" customHeight="1" x14ac:dyDescent="0.25">
      <c r="A482" s="52"/>
    </row>
    <row r="483" spans="1:1" ht="15.75" customHeight="1" x14ac:dyDescent="0.25">
      <c r="A483" s="52"/>
    </row>
    <row r="484" spans="1:1" ht="15.75" customHeight="1" x14ac:dyDescent="0.25">
      <c r="A484" s="52"/>
    </row>
    <row r="485" spans="1:1" ht="15.75" customHeight="1" x14ac:dyDescent="0.25">
      <c r="A485" s="52"/>
    </row>
    <row r="486" spans="1:1" ht="15.75" customHeight="1" x14ac:dyDescent="0.25">
      <c r="A486" s="52"/>
    </row>
    <row r="487" spans="1:1" ht="15.75" customHeight="1" x14ac:dyDescent="0.25">
      <c r="A487" s="52"/>
    </row>
    <row r="488" spans="1:1" ht="15.75" customHeight="1" x14ac:dyDescent="0.25">
      <c r="A488" s="52"/>
    </row>
    <row r="489" spans="1:1" ht="15.75" customHeight="1" x14ac:dyDescent="0.25">
      <c r="A489" s="52"/>
    </row>
    <row r="490" spans="1:1" ht="15.75" customHeight="1" x14ac:dyDescent="0.25">
      <c r="A490" s="52"/>
    </row>
    <row r="491" spans="1:1" ht="15.75" customHeight="1" x14ac:dyDescent="0.25">
      <c r="A491" s="52"/>
    </row>
    <row r="492" spans="1:1" ht="15.75" customHeight="1" x14ac:dyDescent="0.25">
      <c r="A492" s="52"/>
    </row>
    <row r="493" spans="1:1" ht="15.75" customHeight="1" x14ac:dyDescent="0.25">
      <c r="A493" s="52"/>
    </row>
    <row r="494" spans="1:1" ht="15.75" customHeight="1" x14ac:dyDescent="0.25">
      <c r="A494" s="52"/>
    </row>
    <row r="495" spans="1:1" ht="15.75" customHeight="1" x14ac:dyDescent="0.25">
      <c r="A495" s="52"/>
    </row>
    <row r="496" spans="1:1" ht="15.75" customHeight="1" x14ac:dyDescent="0.25">
      <c r="A496" s="52"/>
    </row>
    <row r="497" spans="1:1" ht="15.75" customHeight="1" x14ac:dyDescent="0.25">
      <c r="A497" s="52"/>
    </row>
    <row r="498" spans="1:1" ht="15.75" customHeight="1" x14ac:dyDescent="0.25">
      <c r="A498" s="52"/>
    </row>
    <row r="499" spans="1:1" ht="15.75" customHeight="1" x14ac:dyDescent="0.25">
      <c r="A499" s="52"/>
    </row>
    <row r="500" spans="1:1" ht="15.75" customHeight="1" x14ac:dyDescent="0.25">
      <c r="A500" s="52"/>
    </row>
    <row r="501" spans="1:1" ht="15.75" customHeight="1" x14ac:dyDescent="0.25">
      <c r="A501" s="52"/>
    </row>
    <row r="502" spans="1:1" ht="15.75" customHeight="1" x14ac:dyDescent="0.25">
      <c r="A502" s="52"/>
    </row>
    <row r="503" spans="1:1" ht="15.75" customHeight="1" x14ac:dyDescent="0.25">
      <c r="A503" s="52"/>
    </row>
    <row r="504" spans="1:1" ht="15.75" customHeight="1" x14ac:dyDescent="0.25">
      <c r="A504" s="52"/>
    </row>
    <row r="505" spans="1:1" ht="15.75" customHeight="1" x14ac:dyDescent="0.25">
      <c r="A505" s="52"/>
    </row>
    <row r="506" spans="1:1" ht="15.75" customHeight="1" x14ac:dyDescent="0.25">
      <c r="A506" s="52"/>
    </row>
    <row r="507" spans="1:1" ht="15.75" customHeight="1" x14ac:dyDescent="0.25">
      <c r="A507" s="52"/>
    </row>
    <row r="508" spans="1:1" ht="15.75" customHeight="1" x14ac:dyDescent="0.25">
      <c r="A508" s="52"/>
    </row>
    <row r="509" spans="1:1" ht="15.75" customHeight="1" x14ac:dyDescent="0.25">
      <c r="A509" s="52"/>
    </row>
    <row r="510" spans="1:1" ht="15.75" customHeight="1" x14ac:dyDescent="0.25">
      <c r="A510" s="52"/>
    </row>
    <row r="511" spans="1:1" ht="15.75" customHeight="1" x14ac:dyDescent="0.25">
      <c r="A511" s="52"/>
    </row>
    <row r="512" spans="1:1" ht="15.75" customHeight="1" x14ac:dyDescent="0.25">
      <c r="A512" s="52"/>
    </row>
    <row r="513" spans="1:1" ht="15.75" customHeight="1" x14ac:dyDescent="0.25">
      <c r="A513" s="52"/>
    </row>
    <row r="514" spans="1:1" ht="15.75" customHeight="1" x14ac:dyDescent="0.25">
      <c r="A514" s="52"/>
    </row>
    <row r="515" spans="1:1" ht="15.75" customHeight="1" x14ac:dyDescent="0.25">
      <c r="A515" s="52"/>
    </row>
    <row r="516" spans="1:1" ht="15.75" customHeight="1" x14ac:dyDescent="0.25">
      <c r="A516" s="52"/>
    </row>
    <row r="517" spans="1:1" ht="15.75" customHeight="1" x14ac:dyDescent="0.25">
      <c r="A517" s="52"/>
    </row>
    <row r="518" spans="1:1" ht="15.75" customHeight="1" x14ac:dyDescent="0.25">
      <c r="A518" s="52"/>
    </row>
    <row r="519" spans="1:1" ht="15.75" customHeight="1" x14ac:dyDescent="0.25">
      <c r="A519" s="52"/>
    </row>
    <row r="520" spans="1:1" ht="15.75" customHeight="1" x14ac:dyDescent="0.25">
      <c r="A520" s="52"/>
    </row>
    <row r="521" spans="1:1" ht="15.75" customHeight="1" x14ac:dyDescent="0.25">
      <c r="A521" s="52"/>
    </row>
    <row r="522" spans="1:1" ht="15.75" customHeight="1" x14ac:dyDescent="0.25">
      <c r="A522" s="52"/>
    </row>
    <row r="523" spans="1:1" ht="15.75" customHeight="1" x14ac:dyDescent="0.25">
      <c r="A523" s="52"/>
    </row>
    <row r="524" spans="1:1" ht="15.75" customHeight="1" x14ac:dyDescent="0.25">
      <c r="A524" s="52"/>
    </row>
    <row r="525" spans="1:1" ht="15.75" customHeight="1" x14ac:dyDescent="0.25">
      <c r="A525" s="52"/>
    </row>
    <row r="526" spans="1:1" ht="15.75" customHeight="1" x14ac:dyDescent="0.25">
      <c r="A526" s="52"/>
    </row>
    <row r="527" spans="1:1" ht="15.75" customHeight="1" x14ac:dyDescent="0.25">
      <c r="A527" s="52"/>
    </row>
    <row r="528" spans="1:1" ht="15.75" customHeight="1" x14ac:dyDescent="0.25">
      <c r="A528" s="52"/>
    </row>
    <row r="529" spans="1:1" ht="15.75" customHeight="1" x14ac:dyDescent="0.25">
      <c r="A529" s="52"/>
    </row>
    <row r="530" spans="1:1" ht="15.75" customHeight="1" x14ac:dyDescent="0.25">
      <c r="A530" s="52"/>
    </row>
    <row r="531" spans="1:1" ht="15.75" customHeight="1" x14ac:dyDescent="0.25">
      <c r="A531" s="52"/>
    </row>
    <row r="532" spans="1:1" ht="15.75" customHeight="1" x14ac:dyDescent="0.25">
      <c r="A532" s="52"/>
    </row>
    <row r="533" spans="1:1" ht="15.75" customHeight="1" x14ac:dyDescent="0.25">
      <c r="A533" s="52"/>
    </row>
    <row r="534" spans="1:1" ht="15.75" customHeight="1" x14ac:dyDescent="0.25">
      <c r="A534" s="52"/>
    </row>
    <row r="535" spans="1:1" ht="15.75" customHeight="1" x14ac:dyDescent="0.25">
      <c r="A535" s="52"/>
    </row>
    <row r="536" spans="1:1" ht="15.75" customHeight="1" x14ac:dyDescent="0.25">
      <c r="A536" s="52"/>
    </row>
    <row r="537" spans="1:1" ht="15.75" customHeight="1" x14ac:dyDescent="0.25">
      <c r="A537" s="52"/>
    </row>
    <row r="538" spans="1:1" ht="15.75" customHeight="1" x14ac:dyDescent="0.25">
      <c r="A538" s="52"/>
    </row>
    <row r="539" spans="1:1" ht="15.75" customHeight="1" x14ac:dyDescent="0.25">
      <c r="A539" s="52"/>
    </row>
    <row r="540" spans="1:1" ht="15.75" customHeight="1" x14ac:dyDescent="0.25">
      <c r="A540" s="52"/>
    </row>
    <row r="541" spans="1:1" ht="15.75" customHeight="1" x14ac:dyDescent="0.25">
      <c r="A541" s="52"/>
    </row>
    <row r="542" spans="1:1" ht="15.75" customHeight="1" x14ac:dyDescent="0.25">
      <c r="A542" s="52"/>
    </row>
    <row r="543" spans="1:1" ht="15.75" customHeight="1" x14ac:dyDescent="0.25">
      <c r="A543" s="52"/>
    </row>
    <row r="544" spans="1:1" ht="15.75" customHeight="1" x14ac:dyDescent="0.25">
      <c r="A544" s="52"/>
    </row>
    <row r="545" spans="1:1" ht="15.75" customHeight="1" x14ac:dyDescent="0.25">
      <c r="A545" s="52"/>
    </row>
    <row r="546" spans="1:1" ht="15.75" customHeight="1" x14ac:dyDescent="0.25">
      <c r="A546" s="52"/>
    </row>
    <row r="547" spans="1:1" ht="15.75" customHeight="1" x14ac:dyDescent="0.25">
      <c r="A547" s="52"/>
    </row>
    <row r="548" spans="1:1" ht="15.75" customHeight="1" x14ac:dyDescent="0.25">
      <c r="A548" s="52"/>
    </row>
    <row r="549" spans="1:1" ht="15.75" customHeight="1" x14ac:dyDescent="0.25">
      <c r="A549" s="52"/>
    </row>
    <row r="550" spans="1:1" ht="15.75" customHeight="1" x14ac:dyDescent="0.25">
      <c r="A550" s="52"/>
    </row>
    <row r="551" spans="1:1" ht="15.75" customHeight="1" x14ac:dyDescent="0.25">
      <c r="A551" s="52"/>
    </row>
    <row r="552" spans="1:1" ht="15.75" customHeight="1" x14ac:dyDescent="0.25">
      <c r="A552" s="52"/>
    </row>
    <row r="553" spans="1:1" ht="15.75" customHeight="1" x14ac:dyDescent="0.25">
      <c r="A553" s="52"/>
    </row>
    <row r="554" spans="1:1" ht="15.75" customHeight="1" x14ac:dyDescent="0.25">
      <c r="A554" s="52"/>
    </row>
    <row r="555" spans="1:1" ht="15.75" customHeight="1" x14ac:dyDescent="0.25">
      <c r="A555" s="52"/>
    </row>
    <row r="556" spans="1:1" ht="15.75" customHeight="1" x14ac:dyDescent="0.25">
      <c r="A556" s="52"/>
    </row>
    <row r="557" spans="1:1" ht="15.75" customHeight="1" x14ac:dyDescent="0.25">
      <c r="A557" s="52"/>
    </row>
    <row r="558" spans="1:1" ht="15.75" customHeight="1" x14ac:dyDescent="0.25">
      <c r="A558" s="52"/>
    </row>
    <row r="559" spans="1:1" ht="15.75" customHeight="1" x14ac:dyDescent="0.25">
      <c r="A559" s="52"/>
    </row>
    <row r="560" spans="1:1" ht="15.75" customHeight="1" x14ac:dyDescent="0.25">
      <c r="A560" s="52"/>
    </row>
    <row r="561" spans="1:1" ht="15.75" customHeight="1" x14ac:dyDescent="0.25">
      <c r="A561" s="52"/>
    </row>
    <row r="562" spans="1:1" ht="15.75" customHeight="1" x14ac:dyDescent="0.25">
      <c r="A562" s="52"/>
    </row>
    <row r="563" spans="1:1" ht="15.75" customHeight="1" x14ac:dyDescent="0.25">
      <c r="A563" s="52"/>
    </row>
    <row r="564" spans="1:1" ht="15.75" customHeight="1" x14ac:dyDescent="0.25">
      <c r="A564" s="52"/>
    </row>
    <row r="565" spans="1:1" ht="15.75" customHeight="1" x14ac:dyDescent="0.25">
      <c r="A565" s="52"/>
    </row>
    <row r="566" spans="1:1" ht="15.75" customHeight="1" x14ac:dyDescent="0.25">
      <c r="A566" s="52"/>
    </row>
    <row r="567" spans="1:1" ht="15.75" customHeight="1" x14ac:dyDescent="0.25">
      <c r="A567" s="52"/>
    </row>
    <row r="568" spans="1:1" ht="15.75" customHeight="1" x14ac:dyDescent="0.25">
      <c r="A568" s="52"/>
    </row>
    <row r="569" spans="1:1" ht="15.75" customHeight="1" x14ac:dyDescent="0.25">
      <c r="A569" s="52"/>
    </row>
    <row r="570" spans="1:1" ht="15.75" customHeight="1" x14ac:dyDescent="0.25">
      <c r="A570" s="52"/>
    </row>
    <row r="571" spans="1:1" ht="15.75" customHeight="1" x14ac:dyDescent="0.25">
      <c r="A571" s="52"/>
    </row>
    <row r="572" spans="1:1" ht="15.75" customHeight="1" x14ac:dyDescent="0.25">
      <c r="A572" s="52"/>
    </row>
    <row r="573" spans="1:1" ht="15.75" customHeight="1" x14ac:dyDescent="0.25">
      <c r="A573" s="52"/>
    </row>
    <row r="574" spans="1:1" ht="15.75" customHeight="1" x14ac:dyDescent="0.25">
      <c r="A574" s="52"/>
    </row>
    <row r="575" spans="1:1" ht="15.75" customHeight="1" x14ac:dyDescent="0.25">
      <c r="A575" s="52"/>
    </row>
    <row r="576" spans="1:1" ht="15.75" customHeight="1" x14ac:dyDescent="0.25">
      <c r="A576" s="52"/>
    </row>
    <row r="577" spans="1:1" ht="15.75" customHeight="1" x14ac:dyDescent="0.25">
      <c r="A577" s="52"/>
    </row>
    <row r="578" spans="1:1" ht="15.75" customHeight="1" x14ac:dyDescent="0.25">
      <c r="A578" s="52"/>
    </row>
    <row r="579" spans="1:1" ht="15.75" customHeight="1" x14ac:dyDescent="0.25">
      <c r="A579" s="52"/>
    </row>
    <row r="580" spans="1:1" ht="15.75" customHeight="1" x14ac:dyDescent="0.25">
      <c r="A580" s="52"/>
    </row>
    <row r="581" spans="1:1" ht="15.75" customHeight="1" x14ac:dyDescent="0.25">
      <c r="A581" s="52"/>
    </row>
    <row r="582" spans="1:1" ht="15.75" customHeight="1" x14ac:dyDescent="0.25">
      <c r="A582" s="52"/>
    </row>
    <row r="583" spans="1:1" ht="15.75" customHeight="1" x14ac:dyDescent="0.25">
      <c r="A583" s="52"/>
    </row>
    <row r="584" spans="1:1" ht="15.75" customHeight="1" x14ac:dyDescent="0.25">
      <c r="A584" s="52"/>
    </row>
    <row r="585" spans="1:1" ht="15.75" customHeight="1" x14ac:dyDescent="0.25">
      <c r="A585" s="52"/>
    </row>
    <row r="586" spans="1:1" ht="15.75" customHeight="1" x14ac:dyDescent="0.25">
      <c r="A586" s="52"/>
    </row>
    <row r="587" spans="1:1" ht="15.75" customHeight="1" x14ac:dyDescent="0.25">
      <c r="A587" s="52"/>
    </row>
    <row r="588" spans="1:1" ht="15.75" customHeight="1" x14ac:dyDescent="0.25">
      <c r="A588" s="52"/>
    </row>
    <row r="589" spans="1:1" ht="15.75" customHeight="1" x14ac:dyDescent="0.25">
      <c r="A589" s="52"/>
    </row>
    <row r="590" spans="1:1" ht="15.75" customHeight="1" x14ac:dyDescent="0.25">
      <c r="A590" s="52"/>
    </row>
    <row r="591" spans="1:1" ht="15.75" customHeight="1" x14ac:dyDescent="0.25">
      <c r="A591" s="52"/>
    </row>
    <row r="592" spans="1:1" ht="15.75" customHeight="1" x14ac:dyDescent="0.25">
      <c r="A592" s="52"/>
    </row>
    <row r="593" spans="1:1" ht="15.75" customHeight="1" x14ac:dyDescent="0.25">
      <c r="A593" s="52"/>
    </row>
    <row r="594" spans="1:1" ht="15.75" customHeight="1" x14ac:dyDescent="0.25">
      <c r="A594" s="52"/>
    </row>
    <row r="595" spans="1:1" ht="15.75" customHeight="1" x14ac:dyDescent="0.25">
      <c r="A595" s="52"/>
    </row>
    <row r="596" spans="1:1" ht="15.75" customHeight="1" x14ac:dyDescent="0.25">
      <c r="A596" s="52"/>
    </row>
    <row r="597" spans="1:1" ht="15.75" customHeight="1" x14ac:dyDescent="0.25">
      <c r="A597" s="52"/>
    </row>
    <row r="598" spans="1:1" ht="15.75" customHeight="1" x14ac:dyDescent="0.25">
      <c r="A598" s="52"/>
    </row>
    <row r="599" spans="1:1" ht="15.75" customHeight="1" x14ac:dyDescent="0.25">
      <c r="A599" s="52"/>
    </row>
    <row r="600" spans="1:1" ht="15.75" customHeight="1" x14ac:dyDescent="0.25">
      <c r="A600" s="52"/>
    </row>
    <row r="601" spans="1:1" ht="15.75" customHeight="1" x14ac:dyDescent="0.25">
      <c r="A601" s="52"/>
    </row>
    <row r="602" spans="1:1" ht="15.75" customHeight="1" x14ac:dyDescent="0.25">
      <c r="A602" s="52"/>
    </row>
    <row r="603" spans="1:1" ht="15.75" customHeight="1" x14ac:dyDescent="0.25">
      <c r="A603" s="52"/>
    </row>
    <row r="604" spans="1:1" ht="15.75" customHeight="1" x14ac:dyDescent="0.25">
      <c r="A604" s="52"/>
    </row>
    <row r="605" spans="1:1" ht="15.75" customHeight="1" x14ac:dyDescent="0.25">
      <c r="A605" s="52"/>
    </row>
    <row r="606" spans="1:1" ht="15.75" customHeight="1" x14ac:dyDescent="0.25">
      <c r="A606" s="52"/>
    </row>
    <row r="607" spans="1:1" ht="15.75" customHeight="1" x14ac:dyDescent="0.25">
      <c r="A607" s="52"/>
    </row>
    <row r="608" spans="1:1" ht="15.75" customHeight="1" x14ac:dyDescent="0.25">
      <c r="A608" s="52"/>
    </row>
    <row r="609" spans="1:1" ht="15.75" customHeight="1" x14ac:dyDescent="0.25">
      <c r="A609" s="52"/>
    </row>
    <row r="610" spans="1:1" ht="15.75" customHeight="1" x14ac:dyDescent="0.25">
      <c r="A610" s="52"/>
    </row>
    <row r="611" spans="1:1" ht="15.75" customHeight="1" x14ac:dyDescent="0.25">
      <c r="A611" s="52"/>
    </row>
    <row r="612" spans="1:1" ht="15.75" customHeight="1" x14ac:dyDescent="0.25">
      <c r="A612" s="52"/>
    </row>
    <row r="613" spans="1:1" ht="15.75" customHeight="1" x14ac:dyDescent="0.25">
      <c r="A613" s="52"/>
    </row>
    <row r="614" spans="1:1" ht="15.75" customHeight="1" x14ac:dyDescent="0.25">
      <c r="A614" s="52"/>
    </row>
    <row r="615" spans="1:1" ht="15.75" customHeight="1" x14ac:dyDescent="0.25">
      <c r="A615" s="52"/>
    </row>
    <row r="616" spans="1:1" ht="15.75" customHeight="1" x14ac:dyDescent="0.25">
      <c r="A616" s="52"/>
    </row>
    <row r="617" spans="1:1" ht="15.75" customHeight="1" x14ac:dyDescent="0.25">
      <c r="A617" s="52"/>
    </row>
    <row r="618" spans="1:1" ht="15.75" customHeight="1" x14ac:dyDescent="0.25">
      <c r="A618" s="52"/>
    </row>
    <row r="619" spans="1:1" ht="15.75" customHeight="1" x14ac:dyDescent="0.25">
      <c r="A619" s="52"/>
    </row>
    <row r="620" spans="1:1" ht="15.75" customHeight="1" x14ac:dyDescent="0.25">
      <c r="A620" s="52"/>
    </row>
    <row r="621" spans="1:1" ht="15.75" customHeight="1" x14ac:dyDescent="0.25">
      <c r="A621" s="52"/>
    </row>
    <row r="622" spans="1:1" ht="15.75" customHeight="1" x14ac:dyDescent="0.25">
      <c r="A622" s="52"/>
    </row>
    <row r="623" spans="1:1" ht="15.75" customHeight="1" x14ac:dyDescent="0.25">
      <c r="A623" s="52"/>
    </row>
    <row r="624" spans="1:1" ht="15.75" customHeight="1" x14ac:dyDescent="0.25">
      <c r="A624" s="52"/>
    </row>
    <row r="625" spans="1:1" ht="15.75" customHeight="1" x14ac:dyDescent="0.25">
      <c r="A625" s="52"/>
    </row>
    <row r="626" spans="1:1" ht="15.75" customHeight="1" x14ac:dyDescent="0.25">
      <c r="A626" s="52"/>
    </row>
    <row r="627" spans="1:1" ht="15.75" customHeight="1" x14ac:dyDescent="0.25">
      <c r="A627" s="52"/>
    </row>
    <row r="628" spans="1:1" ht="15.75" customHeight="1" x14ac:dyDescent="0.25">
      <c r="A628" s="52"/>
    </row>
    <row r="629" spans="1:1" ht="15.75" customHeight="1" x14ac:dyDescent="0.25">
      <c r="A629" s="52"/>
    </row>
    <row r="630" spans="1:1" ht="15.75" customHeight="1" x14ac:dyDescent="0.25">
      <c r="A630" s="52"/>
    </row>
    <row r="631" spans="1:1" ht="15.75" customHeight="1" x14ac:dyDescent="0.25">
      <c r="A631" s="52"/>
    </row>
    <row r="632" spans="1:1" ht="15.75" customHeight="1" x14ac:dyDescent="0.25">
      <c r="A632" s="52"/>
    </row>
    <row r="633" spans="1:1" ht="15.75" customHeight="1" x14ac:dyDescent="0.25">
      <c r="A633" s="52"/>
    </row>
    <row r="634" spans="1:1" ht="15.75" customHeight="1" x14ac:dyDescent="0.25">
      <c r="A634" s="52"/>
    </row>
    <row r="635" spans="1:1" ht="15.75" customHeight="1" x14ac:dyDescent="0.25">
      <c r="A635" s="52"/>
    </row>
    <row r="636" spans="1:1" ht="15.75" customHeight="1" x14ac:dyDescent="0.25">
      <c r="A636" s="52"/>
    </row>
    <row r="637" spans="1:1" ht="15.75" customHeight="1" x14ac:dyDescent="0.25">
      <c r="A637" s="52"/>
    </row>
    <row r="638" spans="1:1" ht="15.75" customHeight="1" x14ac:dyDescent="0.25">
      <c r="A638" s="52"/>
    </row>
    <row r="639" spans="1:1" ht="15.75" customHeight="1" x14ac:dyDescent="0.25">
      <c r="A639" s="52"/>
    </row>
    <row r="640" spans="1:1" ht="15.75" customHeight="1" x14ac:dyDescent="0.25">
      <c r="A640" s="52"/>
    </row>
    <row r="641" spans="1:1" ht="15.75" customHeight="1" x14ac:dyDescent="0.25">
      <c r="A641" s="52"/>
    </row>
    <row r="642" spans="1:1" ht="15.75" customHeight="1" x14ac:dyDescent="0.25">
      <c r="A642" s="52"/>
    </row>
    <row r="643" spans="1:1" ht="15.75" customHeight="1" x14ac:dyDescent="0.25">
      <c r="A643" s="52"/>
    </row>
    <row r="644" spans="1:1" ht="15.75" customHeight="1" x14ac:dyDescent="0.25">
      <c r="A644" s="52"/>
    </row>
    <row r="645" spans="1:1" ht="15.75" customHeight="1" x14ac:dyDescent="0.25">
      <c r="A645" s="52"/>
    </row>
    <row r="646" spans="1:1" ht="15.75" customHeight="1" x14ac:dyDescent="0.25">
      <c r="A646" s="52"/>
    </row>
    <row r="647" spans="1:1" ht="15.75" customHeight="1" x14ac:dyDescent="0.25">
      <c r="A647" s="52"/>
    </row>
    <row r="648" spans="1:1" ht="15.75" customHeight="1" x14ac:dyDescent="0.25">
      <c r="A648" s="52"/>
    </row>
    <row r="649" spans="1:1" ht="15.75" customHeight="1" x14ac:dyDescent="0.25">
      <c r="A649" s="52"/>
    </row>
    <row r="650" spans="1:1" ht="15.75" customHeight="1" x14ac:dyDescent="0.25">
      <c r="A650" s="52"/>
    </row>
    <row r="651" spans="1:1" ht="15.75" customHeight="1" x14ac:dyDescent="0.25">
      <c r="A651" s="52"/>
    </row>
    <row r="652" spans="1:1" ht="15.75" customHeight="1" x14ac:dyDescent="0.25">
      <c r="A652" s="52"/>
    </row>
    <row r="653" spans="1:1" ht="15.75" customHeight="1" x14ac:dyDescent="0.25">
      <c r="A653" s="52"/>
    </row>
    <row r="654" spans="1:1" ht="15.75" customHeight="1" x14ac:dyDescent="0.25">
      <c r="A654" s="52"/>
    </row>
    <row r="655" spans="1:1" ht="15.75" customHeight="1" x14ac:dyDescent="0.25">
      <c r="A655" s="52"/>
    </row>
    <row r="656" spans="1:1" ht="15.75" customHeight="1" x14ac:dyDescent="0.25">
      <c r="A656" s="52"/>
    </row>
    <row r="657" spans="1:1" ht="15.75" customHeight="1" x14ac:dyDescent="0.25">
      <c r="A657" s="52"/>
    </row>
    <row r="658" spans="1:1" ht="15.75" customHeight="1" x14ac:dyDescent="0.25">
      <c r="A658" s="52"/>
    </row>
    <row r="659" spans="1:1" ht="15.75" customHeight="1" x14ac:dyDescent="0.25">
      <c r="A659" s="52"/>
    </row>
    <row r="660" spans="1:1" ht="15.75" customHeight="1" x14ac:dyDescent="0.25">
      <c r="A660" s="52"/>
    </row>
    <row r="661" spans="1:1" ht="15.75" customHeight="1" x14ac:dyDescent="0.25">
      <c r="A661" s="52"/>
    </row>
    <row r="662" spans="1:1" ht="15.75" customHeight="1" x14ac:dyDescent="0.25">
      <c r="A662" s="52"/>
    </row>
    <row r="663" spans="1:1" ht="15.75" customHeight="1" x14ac:dyDescent="0.25">
      <c r="A663" s="52"/>
    </row>
    <row r="664" spans="1:1" ht="15.75" customHeight="1" x14ac:dyDescent="0.25">
      <c r="A664" s="52"/>
    </row>
    <row r="665" spans="1:1" ht="15.75" customHeight="1" x14ac:dyDescent="0.25">
      <c r="A665" s="52"/>
    </row>
    <row r="666" spans="1:1" ht="15.75" customHeight="1" x14ac:dyDescent="0.25">
      <c r="A666" s="52"/>
    </row>
    <row r="667" spans="1:1" ht="15.75" customHeight="1" x14ac:dyDescent="0.25">
      <c r="A667" s="52"/>
    </row>
    <row r="668" spans="1:1" ht="15.75" customHeight="1" x14ac:dyDescent="0.25">
      <c r="A668" s="52"/>
    </row>
    <row r="669" spans="1:1" ht="15.75" customHeight="1" x14ac:dyDescent="0.25">
      <c r="A669" s="52"/>
    </row>
    <row r="670" spans="1:1" ht="15.75" customHeight="1" x14ac:dyDescent="0.25">
      <c r="A670" s="52"/>
    </row>
    <row r="671" spans="1:1" ht="15.75" customHeight="1" x14ac:dyDescent="0.25">
      <c r="A671" s="52"/>
    </row>
    <row r="672" spans="1:1" ht="15.75" customHeight="1" x14ac:dyDescent="0.25">
      <c r="A672" s="52"/>
    </row>
    <row r="673" spans="1:1" ht="15.75" customHeight="1" x14ac:dyDescent="0.25">
      <c r="A673" s="52"/>
    </row>
    <row r="674" spans="1:1" ht="15.75" customHeight="1" x14ac:dyDescent="0.25">
      <c r="A674" s="52"/>
    </row>
    <row r="675" spans="1:1" ht="15.75" customHeight="1" x14ac:dyDescent="0.25">
      <c r="A675" s="52"/>
    </row>
    <row r="676" spans="1:1" ht="15.75" customHeight="1" x14ac:dyDescent="0.25">
      <c r="A676" s="52"/>
    </row>
    <row r="677" spans="1:1" ht="15.75" customHeight="1" x14ac:dyDescent="0.25">
      <c r="A677" s="52"/>
    </row>
    <row r="678" spans="1:1" ht="15.75" customHeight="1" x14ac:dyDescent="0.25">
      <c r="A678" s="52"/>
    </row>
    <row r="679" spans="1:1" ht="15.75" customHeight="1" x14ac:dyDescent="0.25">
      <c r="A679" s="52"/>
    </row>
    <row r="680" spans="1:1" ht="15.75" customHeight="1" x14ac:dyDescent="0.25">
      <c r="A680" s="52"/>
    </row>
    <row r="681" spans="1:1" ht="15.75" customHeight="1" x14ac:dyDescent="0.25">
      <c r="A681" s="52"/>
    </row>
    <row r="682" spans="1:1" ht="15.75" customHeight="1" x14ac:dyDescent="0.25">
      <c r="A682" s="52"/>
    </row>
    <row r="683" spans="1:1" ht="15.75" customHeight="1" x14ac:dyDescent="0.25">
      <c r="A683" s="52"/>
    </row>
    <row r="684" spans="1:1" ht="15.75" customHeight="1" x14ac:dyDescent="0.25">
      <c r="A684" s="52"/>
    </row>
    <row r="685" spans="1:1" ht="15.75" customHeight="1" x14ac:dyDescent="0.25">
      <c r="A685" s="52"/>
    </row>
    <row r="686" spans="1:1" ht="15.75" customHeight="1" x14ac:dyDescent="0.25">
      <c r="A686" s="52"/>
    </row>
    <row r="687" spans="1:1" ht="15.75" customHeight="1" x14ac:dyDescent="0.25">
      <c r="A687" s="52"/>
    </row>
    <row r="688" spans="1:1" ht="15.75" customHeight="1" x14ac:dyDescent="0.25">
      <c r="A688" s="52"/>
    </row>
    <row r="689" spans="1:1" ht="15.75" customHeight="1" x14ac:dyDescent="0.25">
      <c r="A689" s="52"/>
    </row>
    <row r="690" spans="1:1" ht="15.75" customHeight="1" x14ac:dyDescent="0.25">
      <c r="A690" s="52"/>
    </row>
    <row r="691" spans="1:1" ht="15.75" customHeight="1" x14ac:dyDescent="0.25">
      <c r="A691" s="52"/>
    </row>
    <row r="692" spans="1:1" ht="15.75" customHeight="1" x14ac:dyDescent="0.25">
      <c r="A692" s="52"/>
    </row>
    <row r="693" spans="1:1" ht="15.75" customHeight="1" x14ac:dyDescent="0.25">
      <c r="A693" s="52"/>
    </row>
    <row r="694" spans="1:1" ht="15.75" customHeight="1" x14ac:dyDescent="0.25">
      <c r="A694" s="52"/>
    </row>
    <row r="695" spans="1:1" ht="15.75" customHeight="1" x14ac:dyDescent="0.25">
      <c r="A695" s="52"/>
    </row>
    <row r="696" spans="1:1" ht="15.75" customHeight="1" x14ac:dyDescent="0.25">
      <c r="A696" s="52"/>
    </row>
    <row r="697" spans="1:1" ht="15.75" customHeight="1" x14ac:dyDescent="0.25">
      <c r="A697" s="52"/>
    </row>
    <row r="698" spans="1:1" ht="15.75" customHeight="1" x14ac:dyDescent="0.25">
      <c r="A698" s="52"/>
    </row>
    <row r="699" spans="1:1" ht="15.75" customHeight="1" x14ac:dyDescent="0.25">
      <c r="A699" s="52"/>
    </row>
    <row r="700" spans="1:1" ht="15.75" customHeight="1" x14ac:dyDescent="0.25">
      <c r="A700" s="52"/>
    </row>
    <row r="701" spans="1:1" ht="15.75" customHeight="1" x14ac:dyDescent="0.25">
      <c r="A701" s="52"/>
    </row>
    <row r="702" spans="1:1" ht="15.75" customHeight="1" x14ac:dyDescent="0.25">
      <c r="A702" s="52"/>
    </row>
    <row r="703" spans="1:1" ht="15.75" customHeight="1" x14ac:dyDescent="0.25">
      <c r="A703" s="52"/>
    </row>
    <row r="704" spans="1:1" ht="15.75" customHeight="1" x14ac:dyDescent="0.25">
      <c r="A704" s="52"/>
    </row>
    <row r="705" spans="1:1" ht="15.75" customHeight="1" x14ac:dyDescent="0.25">
      <c r="A705" s="52"/>
    </row>
    <row r="706" spans="1:1" ht="15.75" customHeight="1" x14ac:dyDescent="0.25">
      <c r="A706" s="52"/>
    </row>
    <row r="707" spans="1:1" ht="15.75" customHeight="1" x14ac:dyDescent="0.25">
      <c r="A707" s="52"/>
    </row>
    <row r="708" spans="1:1" ht="15.75" customHeight="1" x14ac:dyDescent="0.25">
      <c r="A708" s="52"/>
    </row>
    <row r="709" spans="1:1" ht="15.75" customHeight="1" x14ac:dyDescent="0.25">
      <c r="A709" s="52"/>
    </row>
    <row r="710" spans="1:1" ht="15.75" customHeight="1" x14ac:dyDescent="0.25">
      <c r="A710" s="52"/>
    </row>
    <row r="711" spans="1:1" ht="15.75" customHeight="1" x14ac:dyDescent="0.25">
      <c r="A711" s="52"/>
    </row>
    <row r="712" spans="1:1" ht="15.75" customHeight="1" x14ac:dyDescent="0.25">
      <c r="A712" s="52"/>
    </row>
    <row r="713" spans="1:1" ht="15.75" customHeight="1" x14ac:dyDescent="0.25">
      <c r="A713" s="52"/>
    </row>
    <row r="714" spans="1:1" ht="15.75" customHeight="1" x14ac:dyDescent="0.25">
      <c r="A714" s="52"/>
    </row>
    <row r="715" spans="1:1" ht="15.75" customHeight="1" x14ac:dyDescent="0.25">
      <c r="A715" s="52"/>
    </row>
    <row r="716" spans="1:1" ht="15.75" customHeight="1" x14ac:dyDescent="0.25">
      <c r="A716" s="52"/>
    </row>
    <row r="717" spans="1:1" ht="15.75" customHeight="1" x14ac:dyDescent="0.25">
      <c r="A717" s="52"/>
    </row>
    <row r="718" spans="1:1" ht="15.75" customHeight="1" x14ac:dyDescent="0.25">
      <c r="A718" s="52"/>
    </row>
    <row r="719" spans="1:1" ht="15.75" customHeight="1" x14ac:dyDescent="0.25">
      <c r="A719" s="52"/>
    </row>
    <row r="720" spans="1:1" ht="15.75" customHeight="1" x14ac:dyDescent="0.25">
      <c r="A720" s="52"/>
    </row>
    <row r="721" spans="1:1" ht="15.75" customHeight="1" x14ac:dyDescent="0.25">
      <c r="A721" s="52"/>
    </row>
    <row r="722" spans="1:1" ht="15.75" customHeight="1" x14ac:dyDescent="0.25">
      <c r="A722" s="52"/>
    </row>
    <row r="723" spans="1:1" ht="15.75" customHeight="1" x14ac:dyDescent="0.25">
      <c r="A723" s="52"/>
    </row>
    <row r="724" spans="1:1" ht="15.75" customHeight="1" x14ac:dyDescent="0.25">
      <c r="A724" s="52"/>
    </row>
    <row r="725" spans="1:1" ht="15.75" customHeight="1" x14ac:dyDescent="0.25">
      <c r="A725" s="52"/>
    </row>
    <row r="726" spans="1:1" ht="15.75" customHeight="1" x14ac:dyDescent="0.25">
      <c r="A726" s="52"/>
    </row>
    <row r="727" spans="1:1" ht="15.75" customHeight="1" x14ac:dyDescent="0.25">
      <c r="A727" s="52"/>
    </row>
    <row r="728" spans="1:1" ht="15.75" customHeight="1" x14ac:dyDescent="0.25">
      <c r="A728" s="52"/>
    </row>
    <row r="729" spans="1:1" ht="15.75" customHeight="1" x14ac:dyDescent="0.25">
      <c r="A729" s="52"/>
    </row>
    <row r="730" spans="1:1" ht="15.75" customHeight="1" x14ac:dyDescent="0.25">
      <c r="A730" s="52"/>
    </row>
    <row r="731" spans="1:1" ht="15.75" customHeight="1" x14ac:dyDescent="0.25">
      <c r="A731" s="52"/>
    </row>
    <row r="732" spans="1:1" ht="15.75" customHeight="1" x14ac:dyDescent="0.25">
      <c r="A732" s="52"/>
    </row>
    <row r="733" spans="1:1" ht="15.75" customHeight="1" x14ac:dyDescent="0.25">
      <c r="A733" s="52"/>
    </row>
    <row r="734" spans="1:1" ht="15.75" customHeight="1" x14ac:dyDescent="0.25">
      <c r="A734" s="52"/>
    </row>
    <row r="735" spans="1:1" ht="15.75" customHeight="1" x14ac:dyDescent="0.25">
      <c r="A735" s="52"/>
    </row>
    <row r="736" spans="1:1" ht="15.75" customHeight="1" x14ac:dyDescent="0.25">
      <c r="A736" s="52"/>
    </row>
    <row r="737" spans="1:1" ht="15.75" customHeight="1" x14ac:dyDescent="0.25">
      <c r="A737" s="52"/>
    </row>
    <row r="738" spans="1:1" ht="15.75" customHeight="1" x14ac:dyDescent="0.25">
      <c r="A738" s="52"/>
    </row>
    <row r="739" spans="1:1" ht="15.75" customHeight="1" x14ac:dyDescent="0.25">
      <c r="A739" s="52"/>
    </row>
    <row r="740" spans="1:1" ht="15.75" customHeight="1" x14ac:dyDescent="0.25">
      <c r="A740" s="52"/>
    </row>
    <row r="741" spans="1:1" ht="15.75" customHeight="1" x14ac:dyDescent="0.25">
      <c r="A741" s="52"/>
    </row>
    <row r="742" spans="1:1" ht="15.75" customHeight="1" x14ac:dyDescent="0.25">
      <c r="A742" s="52"/>
    </row>
    <row r="743" spans="1:1" ht="15.75" customHeight="1" x14ac:dyDescent="0.25">
      <c r="A743" s="52"/>
    </row>
    <row r="744" spans="1:1" ht="15.75" customHeight="1" x14ac:dyDescent="0.25">
      <c r="A744" s="52"/>
    </row>
    <row r="745" spans="1:1" ht="15.75" customHeight="1" x14ac:dyDescent="0.25">
      <c r="A745" s="52"/>
    </row>
    <row r="746" spans="1:1" ht="15.75" customHeight="1" x14ac:dyDescent="0.25">
      <c r="A746" s="52"/>
    </row>
    <row r="747" spans="1:1" ht="15.75" customHeight="1" x14ac:dyDescent="0.25">
      <c r="A747" s="52"/>
    </row>
    <row r="748" spans="1:1" ht="15.75" customHeight="1" x14ac:dyDescent="0.25">
      <c r="A748" s="52"/>
    </row>
    <row r="749" spans="1:1" ht="15.75" customHeight="1" x14ac:dyDescent="0.25">
      <c r="A749" s="52"/>
    </row>
    <row r="750" spans="1:1" ht="15.75" customHeight="1" x14ac:dyDescent="0.25">
      <c r="A750" s="52"/>
    </row>
    <row r="751" spans="1:1" ht="15.75" customHeight="1" x14ac:dyDescent="0.25">
      <c r="A751" s="52"/>
    </row>
    <row r="752" spans="1:1" ht="15.75" customHeight="1" x14ac:dyDescent="0.25">
      <c r="A752" s="52"/>
    </row>
    <row r="753" spans="1:1" ht="15.75" customHeight="1" x14ac:dyDescent="0.25">
      <c r="A753" s="52"/>
    </row>
    <row r="754" spans="1:1" ht="15.75" customHeight="1" x14ac:dyDescent="0.25">
      <c r="A754" s="52"/>
    </row>
    <row r="755" spans="1:1" ht="15.75" customHeight="1" x14ac:dyDescent="0.25">
      <c r="A755" s="52"/>
    </row>
    <row r="756" spans="1:1" ht="15.75" customHeight="1" x14ac:dyDescent="0.25">
      <c r="A756" s="52"/>
    </row>
    <row r="757" spans="1:1" ht="15.75" customHeight="1" x14ac:dyDescent="0.25">
      <c r="A757" s="52"/>
    </row>
    <row r="758" spans="1:1" ht="15.75" customHeight="1" x14ac:dyDescent="0.25">
      <c r="A758" s="52"/>
    </row>
    <row r="759" spans="1:1" ht="15.75" customHeight="1" x14ac:dyDescent="0.25">
      <c r="A759" s="52"/>
    </row>
    <row r="760" spans="1:1" ht="15.75" customHeight="1" x14ac:dyDescent="0.25">
      <c r="A760" s="52"/>
    </row>
    <row r="761" spans="1:1" ht="15.75" customHeight="1" x14ac:dyDescent="0.25">
      <c r="A761" s="52"/>
    </row>
    <row r="762" spans="1:1" ht="15.75" customHeight="1" x14ac:dyDescent="0.25">
      <c r="A762" s="52"/>
    </row>
    <row r="763" spans="1:1" ht="15.75" customHeight="1" x14ac:dyDescent="0.25">
      <c r="A763" s="52"/>
    </row>
    <row r="764" spans="1:1" ht="15.75" customHeight="1" x14ac:dyDescent="0.25">
      <c r="A764" s="52"/>
    </row>
    <row r="765" spans="1:1" ht="15.75" customHeight="1" x14ac:dyDescent="0.25">
      <c r="A765" s="52"/>
    </row>
    <row r="766" spans="1:1" ht="15.75" customHeight="1" x14ac:dyDescent="0.25">
      <c r="A766" s="52"/>
    </row>
    <row r="767" spans="1:1" ht="15.75" customHeight="1" x14ac:dyDescent="0.25">
      <c r="A767" s="52"/>
    </row>
    <row r="768" spans="1:1" ht="15.75" customHeight="1" x14ac:dyDescent="0.25">
      <c r="A768" s="52"/>
    </row>
    <row r="769" spans="1:1" ht="15.75" customHeight="1" x14ac:dyDescent="0.25">
      <c r="A769" s="52"/>
    </row>
    <row r="770" spans="1:1" ht="15.75" customHeight="1" x14ac:dyDescent="0.25">
      <c r="A770" s="52"/>
    </row>
    <row r="771" spans="1:1" ht="15.75" customHeight="1" x14ac:dyDescent="0.25">
      <c r="A771" s="52"/>
    </row>
    <row r="772" spans="1:1" ht="15.75" customHeight="1" x14ac:dyDescent="0.25">
      <c r="A772" s="52"/>
    </row>
    <row r="773" spans="1:1" ht="15.75" customHeight="1" x14ac:dyDescent="0.25">
      <c r="A773" s="52"/>
    </row>
    <row r="774" spans="1:1" ht="15.75" customHeight="1" x14ac:dyDescent="0.25">
      <c r="A774" s="52"/>
    </row>
    <row r="775" spans="1:1" ht="15.75" customHeight="1" x14ac:dyDescent="0.25">
      <c r="A775" s="52"/>
    </row>
    <row r="776" spans="1:1" ht="15.75" customHeight="1" x14ac:dyDescent="0.25">
      <c r="A776" s="52"/>
    </row>
    <row r="777" spans="1:1" ht="15.75" customHeight="1" x14ac:dyDescent="0.25">
      <c r="A777" s="52"/>
    </row>
    <row r="778" spans="1:1" ht="15.75" customHeight="1" x14ac:dyDescent="0.25">
      <c r="A778" s="52"/>
    </row>
    <row r="779" spans="1:1" ht="15.75" customHeight="1" x14ac:dyDescent="0.25">
      <c r="A779" s="52"/>
    </row>
    <row r="780" spans="1:1" ht="15.75" customHeight="1" x14ac:dyDescent="0.25">
      <c r="A780" s="52"/>
    </row>
    <row r="781" spans="1:1" ht="15.75" customHeight="1" x14ac:dyDescent="0.25">
      <c r="A781" s="52"/>
    </row>
    <row r="782" spans="1:1" ht="15.75" customHeight="1" x14ac:dyDescent="0.25">
      <c r="A782" s="52"/>
    </row>
    <row r="783" spans="1:1" ht="15.75" customHeight="1" x14ac:dyDescent="0.25">
      <c r="A783" s="52"/>
    </row>
    <row r="784" spans="1:1" ht="15.75" customHeight="1" x14ac:dyDescent="0.25">
      <c r="A784" s="52"/>
    </row>
    <row r="785" spans="1:1" ht="15.75" customHeight="1" x14ac:dyDescent="0.25">
      <c r="A785" s="52"/>
    </row>
    <row r="786" spans="1:1" ht="15.75" customHeight="1" x14ac:dyDescent="0.25">
      <c r="A786" s="52"/>
    </row>
    <row r="787" spans="1:1" ht="15.75" customHeight="1" x14ac:dyDescent="0.25">
      <c r="A787" s="52"/>
    </row>
    <row r="788" spans="1:1" ht="15.75" customHeight="1" x14ac:dyDescent="0.25">
      <c r="A788" s="52"/>
    </row>
    <row r="789" spans="1:1" ht="15.75" customHeight="1" x14ac:dyDescent="0.25">
      <c r="A789" s="52"/>
    </row>
    <row r="790" spans="1:1" ht="15.75" customHeight="1" x14ac:dyDescent="0.25">
      <c r="A790" s="52"/>
    </row>
    <row r="791" spans="1:1" ht="15.75" customHeight="1" x14ac:dyDescent="0.25">
      <c r="A791" s="52"/>
    </row>
    <row r="792" spans="1:1" ht="15.75" customHeight="1" x14ac:dyDescent="0.25">
      <c r="A792" s="52"/>
    </row>
    <row r="793" spans="1:1" ht="15.75" customHeight="1" x14ac:dyDescent="0.25">
      <c r="A793" s="52"/>
    </row>
    <row r="794" spans="1:1" ht="15.75" customHeight="1" x14ac:dyDescent="0.25">
      <c r="A794" s="52"/>
    </row>
    <row r="795" spans="1:1" ht="15.75" customHeight="1" x14ac:dyDescent="0.25">
      <c r="A795" s="52"/>
    </row>
    <row r="796" spans="1:1" ht="15.75" customHeight="1" x14ac:dyDescent="0.25">
      <c r="A796" s="52"/>
    </row>
    <row r="797" spans="1:1" ht="15.75" customHeight="1" x14ac:dyDescent="0.25">
      <c r="A797" s="52"/>
    </row>
    <row r="798" spans="1:1" ht="15.75" customHeight="1" x14ac:dyDescent="0.25">
      <c r="A798" s="52"/>
    </row>
    <row r="799" spans="1:1" ht="15.75" customHeight="1" x14ac:dyDescent="0.25">
      <c r="A799" s="52"/>
    </row>
    <row r="800" spans="1:1" ht="15.75" customHeight="1" x14ac:dyDescent="0.25">
      <c r="A800" s="52"/>
    </row>
    <row r="801" spans="1:1" ht="15.75" customHeight="1" x14ac:dyDescent="0.25">
      <c r="A801" s="52"/>
    </row>
    <row r="802" spans="1:1" ht="15.75" customHeight="1" x14ac:dyDescent="0.25">
      <c r="A802" s="52"/>
    </row>
    <row r="803" spans="1:1" ht="15.75" customHeight="1" x14ac:dyDescent="0.25">
      <c r="A803" s="52"/>
    </row>
    <row r="804" spans="1:1" ht="15.75" customHeight="1" x14ac:dyDescent="0.25">
      <c r="A804" s="52"/>
    </row>
    <row r="805" spans="1:1" ht="15.75" customHeight="1" x14ac:dyDescent="0.25">
      <c r="A805" s="52"/>
    </row>
    <row r="806" spans="1:1" ht="15.75" customHeight="1" x14ac:dyDescent="0.25">
      <c r="A806" s="52"/>
    </row>
    <row r="807" spans="1:1" ht="15.75" customHeight="1" x14ac:dyDescent="0.25">
      <c r="A807" s="52"/>
    </row>
    <row r="808" spans="1:1" ht="15.75" customHeight="1" x14ac:dyDescent="0.25">
      <c r="A808" s="52"/>
    </row>
    <row r="809" spans="1:1" ht="15.75" customHeight="1" x14ac:dyDescent="0.25">
      <c r="A809" s="52"/>
    </row>
    <row r="810" spans="1:1" ht="15.75" customHeight="1" x14ac:dyDescent="0.25">
      <c r="A810" s="52"/>
    </row>
    <row r="811" spans="1:1" ht="15.75" customHeight="1" x14ac:dyDescent="0.25">
      <c r="A811" s="52"/>
    </row>
    <row r="812" spans="1:1" ht="15.75" customHeight="1" x14ac:dyDescent="0.25">
      <c r="A812" s="52"/>
    </row>
    <row r="813" spans="1:1" ht="15.75" customHeight="1" x14ac:dyDescent="0.25">
      <c r="A813" s="52"/>
    </row>
    <row r="814" spans="1:1" ht="15.75" customHeight="1" x14ac:dyDescent="0.25">
      <c r="A814" s="52"/>
    </row>
    <row r="815" spans="1:1" ht="15.75" customHeight="1" x14ac:dyDescent="0.25">
      <c r="A815" s="52"/>
    </row>
    <row r="816" spans="1:1" ht="15.75" customHeight="1" x14ac:dyDescent="0.25">
      <c r="A816" s="52"/>
    </row>
    <row r="817" spans="1:1" ht="15.75" customHeight="1" x14ac:dyDescent="0.25">
      <c r="A817" s="52"/>
    </row>
    <row r="818" spans="1:1" ht="15.75" customHeight="1" x14ac:dyDescent="0.25">
      <c r="A818" s="52"/>
    </row>
    <row r="819" spans="1:1" ht="15.75" customHeight="1" x14ac:dyDescent="0.25">
      <c r="A819" s="52"/>
    </row>
    <row r="820" spans="1:1" ht="15.75" customHeight="1" x14ac:dyDescent="0.25">
      <c r="A820" s="52"/>
    </row>
    <row r="821" spans="1:1" ht="15.75" customHeight="1" x14ac:dyDescent="0.25">
      <c r="A821" s="52"/>
    </row>
    <row r="822" spans="1:1" ht="15.75" customHeight="1" x14ac:dyDescent="0.25">
      <c r="A822" s="52"/>
    </row>
    <row r="823" spans="1:1" ht="15.75" customHeight="1" x14ac:dyDescent="0.25">
      <c r="A823" s="52"/>
    </row>
    <row r="824" spans="1:1" ht="15.75" customHeight="1" x14ac:dyDescent="0.25">
      <c r="A824" s="52"/>
    </row>
    <row r="825" spans="1:1" ht="15.75" customHeight="1" x14ac:dyDescent="0.25">
      <c r="A825" s="52"/>
    </row>
    <row r="826" spans="1:1" ht="15.75" customHeight="1" x14ac:dyDescent="0.25">
      <c r="A826" s="52"/>
    </row>
    <row r="827" spans="1:1" ht="15.75" customHeight="1" x14ac:dyDescent="0.25">
      <c r="A827" s="52"/>
    </row>
    <row r="828" spans="1:1" ht="15.75" customHeight="1" x14ac:dyDescent="0.25">
      <c r="A828" s="52"/>
    </row>
    <row r="829" spans="1:1" ht="15.75" customHeight="1" x14ac:dyDescent="0.25">
      <c r="A829" s="52"/>
    </row>
    <row r="830" spans="1:1" ht="15.75" customHeight="1" x14ac:dyDescent="0.25">
      <c r="A830" s="52"/>
    </row>
    <row r="831" spans="1:1" ht="15.75" customHeight="1" x14ac:dyDescent="0.25">
      <c r="A831" s="52"/>
    </row>
    <row r="832" spans="1:1" ht="15.75" customHeight="1" x14ac:dyDescent="0.25">
      <c r="A832" s="52"/>
    </row>
    <row r="833" spans="1:1" ht="15.75" customHeight="1" x14ac:dyDescent="0.25">
      <c r="A833" s="52"/>
    </row>
    <row r="834" spans="1:1" ht="15.75" customHeight="1" x14ac:dyDescent="0.25">
      <c r="A834" s="52"/>
    </row>
    <row r="835" spans="1:1" ht="15.75" customHeight="1" x14ac:dyDescent="0.25">
      <c r="A835" s="52"/>
    </row>
    <row r="836" spans="1:1" ht="15.75" customHeight="1" x14ac:dyDescent="0.25">
      <c r="A836" s="52"/>
    </row>
    <row r="837" spans="1:1" ht="15.75" customHeight="1" x14ac:dyDescent="0.25">
      <c r="A837" s="52"/>
    </row>
    <row r="838" spans="1:1" ht="15.75" customHeight="1" x14ac:dyDescent="0.25">
      <c r="A838" s="52"/>
    </row>
    <row r="839" spans="1:1" ht="15.75" customHeight="1" x14ac:dyDescent="0.25">
      <c r="A839" s="52"/>
    </row>
    <row r="840" spans="1:1" ht="15.75" customHeight="1" x14ac:dyDescent="0.25">
      <c r="A840" s="52"/>
    </row>
    <row r="841" spans="1:1" ht="15.75" customHeight="1" x14ac:dyDescent="0.25">
      <c r="A841" s="52"/>
    </row>
    <row r="842" spans="1:1" ht="15.75" customHeight="1" x14ac:dyDescent="0.25">
      <c r="A842" s="52"/>
    </row>
    <row r="843" spans="1:1" ht="15.75" customHeight="1" x14ac:dyDescent="0.25">
      <c r="A843" s="52"/>
    </row>
    <row r="844" spans="1:1" ht="15.75" customHeight="1" x14ac:dyDescent="0.25">
      <c r="A844" s="52"/>
    </row>
    <row r="845" spans="1:1" ht="15.75" customHeight="1" x14ac:dyDescent="0.25">
      <c r="A845" s="52"/>
    </row>
    <row r="846" spans="1:1" ht="15.75" customHeight="1" x14ac:dyDescent="0.25">
      <c r="A846" s="52"/>
    </row>
    <row r="847" spans="1:1" ht="15.75" customHeight="1" x14ac:dyDescent="0.25">
      <c r="A847" s="52"/>
    </row>
    <row r="848" spans="1:1" ht="15.75" customHeight="1" x14ac:dyDescent="0.25">
      <c r="A848" s="52"/>
    </row>
    <row r="849" spans="1:1" ht="15.75" customHeight="1" x14ac:dyDescent="0.25">
      <c r="A849" s="52"/>
    </row>
    <row r="850" spans="1:1" ht="15.75" customHeight="1" x14ac:dyDescent="0.25">
      <c r="A850" s="52"/>
    </row>
    <row r="851" spans="1:1" ht="15.75" customHeight="1" x14ac:dyDescent="0.25">
      <c r="A851" s="52"/>
    </row>
    <row r="852" spans="1:1" ht="15.75" customHeight="1" x14ac:dyDescent="0.25">
      <c r="A852" s="52"/>
    </row>
    <row r="853" spans="1:1" ht="15.75" customHeight="1" x14ac:dyDescent="0.25">
      <c r="A853" s="52"/>
    </row>
    <row r="854" spans="1:1" ht="15.75" customHeight="1" x14ac:dyDescent="0.25">
      <c r="A854" s="52"/>
    </row>
    <row r="855" spans="1:1" ht="15.75" customHeight="1" x14ac:dyDescent="0.25">
      <c r="A855" s="52"/>
    </row>
    <row r="856" spans="1:1" ht="15.75" customHeight="1" x14ac:dyDescent="0.25">
      <c r="A856" s="52"/>
    </row>
    <row r="857" spans="1:1" ht="15.75" customHeight="1" x14ac:dyDescent="0.25">
      <c r="A857" s="52"/>
    </row>
    <row r="858" spans="1:1" ht="15.75" customHeight="1" x14ac:dyDescent="0.25">
      <c r="A858" s="52"/>
    </row>
    <row r="859" spans="1:1" ht="15.75" customHeight="1" x14ac:dyDescent="0.25">
      <c r="A859" s="52"/>
    </row>
    <row r="860" spans="1:1" ht="15.75" customHeight="1" x14ac:dyDescent="0.25">
      <c r="A860" s="52"/>
    </row>
    <row r="861" spans="1:1" ht="15.75" customHeight="1" x14ac:dyDescent="0.25">
      <c r="A861" s="52"/>
    </row>
    <row r="862" spans="1:1" ht="15.75" customHeight="1" x14ac:dyDescent="0.25">
      <c r="A862" s="52"/>
    </row>
    <row r="863" spans="1:1" ht="15.75" customHeight="1" x14ac:dyDescent="0.25">
      <c r="A863" s="52"/>
    </row>
    <row r="864" spans="1:1" ht="15.75" customHeight="1" x14ac:dyDescent="0.25">
      <c r="A864" s="52"/>
    </row>
    <row r="865" spans="1:1" ht="15.75" customHeight="1" x14ac:dyDescent="0.25">
      <c r="A865" s="52"/>
    </row>
    <row r="866" spans="1:1" ht="15.75" customHeight="1" x14ac:dyDescent="0.25">
      <c r="A866" s="52"/>
    </row>
    <row r="867" spans="1:1" ht="15.75" customHeight="1" x14ac:dyDescent="0.25">
      <c r="A867" s="52"/>
    </row>
    <row r="868" spans="1:1" ht="15.75" customHeight="1" x14ac:dyDescent="0.25">
      <c r="A868" s="52"/>
    </row>
    <row r="869" spans="1:1" ht="15.75" customHeight="1" x14ac:dyDescent="0.25">
      <c r="A869" s="52"/>
    </row>
    <row r="870" spans="1:1" ht="15.75" customHeight="1" x14ac:dyDescent="0.25">
      <c r="A870" s="52"/>
    </row>
    <row r="871" spans="1:1" ht="15.75" customHeight="1" x14ac:dyDescent="0.25">
      <c r="A871" s="52"/>
    </row>
    <row r="872" spans="1:1" ht="15.75" customHeight="1" x14ac:dyDescent="0.25">
      <c r="A872" s="52"/>
    </row>
    <row r="873" spans="1:1" ht="15.75" customHeight="1" x14ac:dyDescent="0.25">
      <c r="A873" s="52"/>
    </row>
    <row r="874" spans="1:1" ht="15.75" customHeight="1" x14ac:dyDescent="0.25">
      <c r="A874" s="52"/>
    </row>
    <row r="875" spans="1:1" ht="15.75" customHeight="1" x14ac:dyDescent="0.25">
      <c r="A875" s="52"/>
    </row>
    <row r="876" spans="1:1" ht="15.75" customHeight="1" x14ac:dyDescent="0.25">
      <c r="A876" s="52"/>
    </row>
    <row r="877" spans="1:1" ht="15.75" customHeight="1" x14ac:dyDescent="0.25">
      <c r="A877" s="52"/>
    </row>
    <row r="878" spans="1:1" ht="15.75" customHeight="1" x14ac:dyDescent="0.25">
      <c r="A878" s="52"/>
    </row>
    <row r="879" spans="1:1" ht="15.75" customHeight="1" x14ac:dyDescent="0.25">
      <c r="A879" s="52"/>
    </row>
    <row r="880" spans="1:1" ht="15.75" customHeight="1" x14ac:dyDescent="0.25">
      <c r="A880" s="52"/>
    </row>
    <row r="881" spans="1:1" ht="15.75" customHeight="1" x14ac:dyDescent="0.25">
      <c r="A881" s="52"/>
    </row>
    <row r="882" spans="1:1" ht="15.75" customHeight="1" x14ac:dyDescent="0.25">
      <c r="A882" s="52"/>
    </row>
    <row r="883" spans="1:1" ht="15.75" customHeight="1" x14ac:dyDescent="0.25">
      <c r="A883" s="52"/>
    </row>
    <row r="884" spans="1:1" ht="15.75" customHeight="1" x14ac:dyDescent="0.25">
      <c r="A884" s="52"/>
    </row>
    <row r="885" spans="1:1" ht="15.75" customHeight="1" x14ac:dyDescent="0.25">
      <c r="A885" s="52"/>
    </row>
    <row r="886" spans="1:1" ht="15.75" customHeight="1" x14ac:dyDescent="0.25">
      <c r="A886" s="52"/>
    </row>
    <row r="887" spans="1:1" ht="15.75" customHeight="1" x14ac:dyDescent="0.25">
      <c r="A887" s="52"/>
    </row>
    <row r="888" spans="1:1" ht="15.75" customHeight="1" x14ac:dyDescent="0.25">
      <c r="A888" s="52"/>
    </row>
    <row r="889" spans="1:1" ht="15.75" customHeight="1" x14ac:dyDescent="0.25">
      <c r="A889" s="52"/>
    </row>
    <row r="890" spans="1:1" ht="15.75" customHeight="1" x14ac:dyDescent="0.25">
      <c r="A890" s="52"/>
    </row>
    <row r="891" spans="1:1" ht="15.75" customHeight="1" x14ac:dyDescent="0.25">
      <c r="A891" s="52"/>
    </row>
    <row r="892" spans="1:1" ht="15.75" customHeight="1" x14ac:dyDescent="0.25">
      <c r="A892" s="52"/>
    </row>
    <row r="893" spans="1:1" ht="15.75" customHeight="1" x14ac:dyDescent="0.25">
      <c r="A893" s="52"/>
    </row>
    <row r="894" spans="1:1" ht="15.75" customHeight="1" x14ac:dyDescent="0.25">
      <c r="A894" s="52"/>
    </row>
    <row r="895" spans="1:1" ht="15.75" customHeight="1" x14ac:dyDescent="0.25">
      <c r="A895" s="52"/>
    </row>
    <row r="896" spans="1:1" ht="15.75" customHeight="1" x14ac:dyDescent="0.25">
      <c r="A896" s="52"/>
    </row>
    <row r="897" spans="1:1" ht="15.75" customHeight="1" x14ac:dyDescent="0.25">
      <c r="A897" s="52"/>
    </row>
    <row r="898" spans="1:1" ht="15.75" customHeight="1" x14ac:dyDescent="0.25">
      <c r="A898" s="52"/>
    </row>
    <row r="899" spans="1:1" ht="15.75" customHeight="1" x14ac:dyDescent="0.25">
      <c r="A899" s="52"/>
    </row>
    <row r="900" spans="1:1" ht="15.75" customHeight="1" x14ac:dyDescent="0.25">
      <c r="A900" s="52"/>
    </row>
    <row r="901" spans="1:1" ht="15.75" customHeight="1" x14ac:dyDescent="0.25">
      <c r="A901" s="52"/>
    </row>
    <row r="902" spans="1:1" ht="15.75" customHeight="1" x14ac:dyDescent="0.25">
      <c r="A902" s="52"/>
    </row>
    <row r="903" spans="1:1" ht="15.75" customHeight="1" x14ac:dyDescent="0.25">
      <c r="A903" s="52"/>
    </row>
    <row r="904" spans="1:1" ht="15.75" customHeight="1" x14ac:dyDescent="0.25">
      <c r="A904" s="52"/>
    </row>
    <row r="905" spans="1:1" ht="15.75" customHeight="1" x14ac:dyDescent="0.25">
      <c r="A905" s="52"/>
    </row>
    <row r="906" spans="1:1" ht="15.75" customHeight="1" x14ac:dyDescent="0.25">
      <c r="A906" s="52"/>
    </row>
    <row r="907" spans="1:1" ht="15.75" customHeight="1" x14ac:dyDescent="0.25">
      <c r="A907" s="52"/>
    </row>
    <row r="908" spans="1:1" ht="15.75" customHeight="1" x14ac:dyDescent="0.25">
      <c r="A908" s="52"/>
    </row>
    <row r="909" spans="1:1" ht="15.75" customHeight="1" x14ac:dyDescent="0.25">
      <c r="A909" s="52"/>
    </row>
    <row r="910" spans="1:1" ht="15.75" customHeight="1" x14ac:dyDescent="0.25">
      <c r="A910" s="52"/>
    </row>
    <row r="911" spans="1:1" ht="15.75" customHeight="1" x14ac:dyDescent="0.25">
      <c r="A911" s="52"/>
    </row>
    <row r="912" spans="1:1" ht="15.75" customHeight="1" x14ac:dyDescent="0.25">
      <c r="A912" s="52"/>
    </row>
    <row r="913" spans="1:1" ht="15.75" customHeight="1" x14ac:dyDescent="0.25">
      <c r="A913" s="52"/>
    </row>
    <row r="914" spans="1:1" ht="15.75" customHeight="1" x14ac:dyDescent="0.25">
      <c r="A914" s="52"/>
    </row>
    <row r="915" spans="1:1" ht="15.75" customHeight="1" x14ac:dyDescent="0.25">
      <c r="A915" s="52"/>
    </row>
    <row r="916" spans="1:1" ht="15.75" customHeight="1" x14ac:dyDescent="0.25">
      <c r="A916" s="52"/>
    </row>
    <row r="917" spans="1:1" ht="15.75" customHeight="1" x14ac:dyDescent="0.25">
      <c r="A917" s="52"/>
    </row>
    <row r="918" spans="1:1" ht="15.75" customHeight="1" x14ac:dyDescent="0.25">
      <c r="A918" s="52"/>
    </row>
    <row r="919" spans="1:1" ht="15.75" customHeight="1" x14ac:dyDescent="0.25">
      <c r="A919" s="52"/>
    </row>
    <row r="920" spans="1:1" ht="15.75" customHeight="1" x14ac:dyDescent="0.25">
      <c r="A920" s="52"/>
    </row>
    <row r="921" spans="1:1" ht="15.75" customHeight="1" x14ac:dyDescent="0.25">
      <c r="A921" s="52"/>
    </row>
    <row r="922" spans="1:1" ht="15.75" customHeight="1" x14ac:dyDescent="0.25">
      <c r="A922" s="52"/>
    </row>
    <row r="923" spans="1:1" ht="15.75" customHeight="1" x14ac:dyDescent="0.25">
      <c r="A923" s="52"/>
    </row>
    <row r="924" spans="1:1" ht="15.75" customHeight="1" x14ac:dyDescent="0.25">
      <c r="A924" s="52"/>
    </row>
    <row r="925" spans="1:1" ht="15.75" customHeight="1" x14ac:dyDescent="0.25">
      <c r="A925" s="52"/>
    </row>
    <row r="926" spans="1:1" ht="15.75" customHeight="1" x14ac:dyDescent="0.25">
      <c r="A926" s="52"/>
    </row>
    <row r="927" spans="1:1" ht="15.75" customHeight="1" x14ac:dyDescent="0.25">
      <c r="A927" s="52"/>
    </row>
    <row r="928" spans="1:1" ht="15.75" customHeight="1" x14ac:dyDescent="0.25">
      <c r="A928" s="52"/>
    </row>
    <row r="929" spans="1:1" ht="15.75" customHeight="1" x14ac:dyDescent="0.25">
      <c r="A929" s="52"/>
    </row>
    <row r="930" spans="1:1" ht="15.75" customHeight="1" x14ac:dyDescent="0.25">
      <c r="A930" s="52"/>
    </row>
    <row r="931" spans="1:1" ht="15.75" customHeight="1" x14ac:dyDescent="0.25">
      <c r="A931" s="52"/>
    </row>
    <row r="932" spans="1:1" ht="15.75" customHeight="1" x14ac:dyDescent="0.25">
      <c r="A932" s="52"/>
    </row>
    <row r="933" spans="1:1" ht="15.75" customHeight="1" x14ac:dyDescent="0.25">
      <c r="A933" s="52"/>
    </row>
    <row r="934" spans="1:1" ht="15.75" customHeight="1" x14ac:dyDescent="0.25">
      <c r="A934" s="52"/>
    </row>
    <row r="935" spans="1:1" ht="15.75" customHeight="1" x14ac:dyDescent="0.25">
      <c r="A935" s="52"/>
    </row>
    <row r="936" spans="1:1" ht="15.75" customHeight="1" x14ac:dyDescent="0.25">
      <c r="A936" s="52"/>
    </row>
    <row r="937" spans="1:1" ht="15.75" customHeight="1" x14ac:dyDescent="0.25">
      <c r="A937" s="52"/>
    </row>
    <row r="938" spans="1:1" ht="15.75" customHeight="1" x14ac:dyDescent="0.25">
      <c r="A938" s="52"/>
    </row>
    <row r="939" spans="1:1" ht="15.75" customHeight="1" x14ac:dyDescent="0.25">
      <c r="A939" s="52"/>
    </row>
    <row r="940" spans="1:1" ht="15.75" customHeight="1" x14ac:dyDescent="0.25">
      <c r="A940" s="52"/>
    </row>
    <row r="941" spans="1:1" ht="15.75" customHeight="1" x14ac:dyDescent="0.25">
      <c r="A941" s="52"/>
    </row>
    <row r="942" spans="1:1" ht="15.75" customHeight="1" x14ac:dyDescent="0.25">
      <c r="A942" s="52"/>
    </row>
    <row r="943" spans="1:1" ht="15.75" customHeight="1" x14ac:dyDescent="0.25">
      <c r="A943" s="52"/>
    </row>
    <row r="944" spans="1:1" ht="15.75" customHeight="1" x14ac:dyDescent="0.25">
      <c r="A944" s="52"/>
    </row>
    <row r="945" spans="1:1" ht="15.75" customHeight="1" x14ac:dyDescent="0.25">
      <c r="A945" s="52"/>
    </row>
    <row r="946" spans="1:1" ht="15.75" customHeight="1" x14ac:dyDescent="0.25">
      <c r="A946" s="52"/>
    </row>
    <row r="947" spans="1:1" ht="15.75" customHeight="1" x14ac:dyDescent="0.25">
      <c r="A947" s="52"/>
    </row>
    <row r="948" spans="1:1" ht="15.75" customHeight="1" x14ac:dyDescent="0.25">
      <c r="A948" s="52"/>
    </row>
    <row r="949" spans="1:1" ht="15.75" customHeight="1" x14ac:dyDescent="0.25">
      <c r="A949" s="52"/>
    </row>
    <row r="950" spans="1:1" ht="15.75" customHeight="1" x14ac:dyDescent="0.25">
      <c r="A950" s="52"/>
    </row>
    <row r="951" spans="1:1" ht="15.75" customHeight="1" x14ac:dyDescent="0.25">
      <c r="A951" s="52"/>
    </row>
    <row r="952" spans="1:1" ht="15.75" customHeight="1" x14ac:dyDescent="0.25">
      <c r="A952" s="52"/>
    </row>
    <row r="953" spans="1:1" ht="15.75" customHeight="1" x14ac:dyDescent="0.25">
      <c r="A953" s="52"/>
    </row>
    <row r="954" spans="1:1" ht="15.75" customHeight="1" x14ac:dyDescent="0.25">
      <c r="A954" s="52"/>
    </row>
    <row r="955" spans="1:1" ht="15.75" customHeight="1" x14ac:dyDescent="0.25">
      <c r="A955" s="52"/>
    </row>
    <row r="956" spans="1:1" ht="15.75" customHeight="1" x14ac:dyDescent="0.25">
      <c r="A956" s="52"/>
    </row>
    <row r="957" spans="1:1" ht="15.75" customHeight="1" x14ac:dyDescent="0.25">
      <c r="A957" s="52"/>
    </row>
    <row r="958" spans="1:1" ht="15.75" customHeight="1" x14ac:dyDescent="0.25">
      <c r="A958" s="52"/>
    </row>
    <row r="959" spans="1:1" ht="15.75" customHeight="1" x14ac:dyDescent="0.25">
      <c r="A959" s="52"/>
    </row>
    <row r="960" spans="1:1" ht="15.75" customHeight="1" x14ac:dyDescent="0.25">
      <c r="A960" s="52"/>
    </row>
    <row r="961" spans="1:1" ht="15.75" customHeight="1" x14ac:dyDescent="0.25">
      <c r="A961" s="52"/>
    </row>
    <row r="962" spans="1:1" ht="15.75" customHeight="1" x14ac:dyDescent="0.25">
      <c r="A962" s="52"/>
    </row>
    <row r="963" spans="1:1" ht="15.75" customHeight="1" x14ac:dyDescent="0.25">
      <c r="A963" s="52"/>
    </row>
    <row r="964" spans="1:1" ht="15.75" customHeight="1" x14ac:dyDescent="0.25">
      <c r="A964" s="52"/>
    </row>
    <row r="965" spans="1:1" ht="15.75" customHeight="1" x14ac:dyDescent="0.25">
      <c r="A965" s="52"/>
    </row>
    <row r="966" spans="1:1" ht="15.75" customHeight="1" x14ac:dyDescent="0.25">
      <c r="A966" s="52"/>
    </row>
    <row r="967" spans="1:1" ht="15.75" customHeight="1" x14ac:dyDescent="0.25">
      <c r="A967" s="52"/>
    </row>
    <row r="968" spans="1:1" ht="15.75" customHeight="1" x14ac:dyDescent="0.25">
      <c r="A968" s="52"/>
    </row>
    <row r="969" spans="1:1" ht="15.75" customHeight="1" x14ac:dyDescent="0.25">
      <c r="A969" s="52"/>
    </row>
    <row r="970" spans="1:1" ht="15.75" customHeight="1" x14ac:dyDescent="0.25">
      <c r="A970" s="52"/>
    </row>
    <row r="971" spans="1:1" ht="15.75" customHeight="1" x14ac:dyDescent="0.25">
      <c r="A971" s="52"/>
    </row>
    <row r="972" spans="1:1" ht="15.75" customHeight="1" x14ac:dyDescent="0.25">
      <c r="A972" s="52"/>
    </row>
    <row r="973" spans="1:1" ht="15.75" customHeight="1" x14ac:dyDescent="0.25">
      <c r="A973" s="52"/>
    </row>
    <row r="974" spans="1:1" ht="15.75" customHeight="1" x14ac:dyDescent="0.25">
      <c r="A974" s="52"/>
    </row>
    <row r="975" spans="1:1" ht="15.75" customHeight="1" x14ac:dyDescent="0.25">
      <c r="A975" s="52"/>
    </row>
    <row r="976" spans="1:1" ht="15.75" customHeight="1" x14ac:dyDescent="0.25">
      <c r="A976" s="52"/>
    </row>
    <row r="977" spans="1:1" ht="15.75" customHeight="1" x14ac:dyDescent="0.25">
      <c r="A977" s="52"/>
    </row>
    <row r="978" spans="1:1" ht="15.75" customHeight="1" x14ac:dyDescent="0.25">
      <c r="A978" s="52"/>
    </row>
    <row r="979" spans="1:1" ht="15.75" customHeight="1" x14ac:dyDescent="0.25">
      <c r="A979" s="52"/>
    </row>
    <row r="980" spans="1:1" ht="15.75" customHeight="1" x14ac:dyDescent="0.25">
      <c r="A980" s="52"/>
    </row>
    <row r="981" spans="1:1" ht="15.75" customHeight="1" x14ac:dyDescent="0.25">
      <c r="A981" s="52"/>
    </row>
    <row r="982" spans="1:1" ht="15.75" customHeight="1" x14ac:dyDescent="0.25">
      <c r="A982" s="52"/>
    </row>
    <row r="983" spans="1:1" ht="15.75" customHeight="1" x14ac:dyDescent="0.25">
      <c r="A983" s="52"/>
    </row>
    <row r="984" spans="1:1" ht="15.75" customHeight="1" x14ac:dyDescent="0.25">
      <c r="A984" s="52"/>
    </row>
    <row r="985" spans="1:1" ht="15.75" customHeight="1" x14ac:dyDescent="0.25">
      <c r="A985" s="52"/>
    </row>
    <row r="986" spans="1:1" ht="15.75" customHeight="1" x14ac:dyDescent="0.25">
      <c r="A986" s="52"/>
    </row>
    <row r="987" spans="1:1" ht="15.75" customHeight="1" x14ac:dyDescent="0.25">
      <c r="A987" s="52"/>
    </row>
    <row r="988" spans="1:1" ht="15.75" customHeight="1" x14ac:dyDescent="0.25">
      <c r="A988" s="52"/>
    </row>
    <row r="989" spans="1:1" ht="15.75" customHeight="1" x14ac:dyDescent="0.25">
      <c r="A989" s="52"/>
    </row>
    <row r="990" spans="1:1" ht="15.75" customHeight="1" x14ac:dyDescent="0.25">
      <c r="A990" s="52"/>
    </row>
    <row r="991" spans="1:1" ht="15.75" customHeight="1" x14ac:dyDescent="0.25">
      <c r="A991" s="52"/>
    </row>
    <row r="992" spans="1:1" ht="15.75" customHeight="1" x14ac:dyDescent="0.25">
      <c r="A992" s="52"/>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North Twin</vt:lpstr>
      <vt:lpstr>MillinocketQuakish</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2019-09-30T19:37:10Z</dcterms:modified>
</cp:coreProperties>
</file>