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20/ARM_Fall_2020/airm/Starbux/"/>
    </mc:Choice>
  </mc:AlternateContent>
  <xr:revisionPtr revIDLastSave="0" documentId="13_ncr:1_{E772A9D5-86D4-6A4B-8569-CEA2A5FF0ECC}" xr6:coauthVersionLast="45" xr6:coauthVersionMax="45" xr10:uidLastSave="{00000000-0000-0000-0000-000000000000}"/>
  <bookViews>
    <workbookView xWindow="1620" yWindow="460" windowWidth="34480" windowHeight="16100" activeTab="2" xr2:uid="{52F2AE2F-E901-431B-B28C-A5949CF2296F}"/>
  </bookViews>
  <sheets>
    <sheet name="Ops-Summary" sheetId="1" r:id="rId1"/>
    <sheet name="Market-Data" sheetId="2" r:id="rId2"/>
    <sheet name="Q6-scenarios" sheetId="3" r:id="rId3"/>
    <sheet name="Q8 - Analyst Model" sheetId="4" r:id="rId4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'Market-Data'!#REF!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4" l="1"/>
  <c r="B19" i="4" l="1"/>
  <c r="B20" i="4"/>
  <c r="B24" i="4"/>
  <c r="B25" i="4"/>
  <c r="B38" i="4"/>
  <c r="B28" i="4"/>
  <c r="B41" i="4"/>
  <c r="I48" i="4"/>
  <c r="J48" i="4"/>
  <c r="J25" i="4"/>
  <c r="J26" i="4" s="1"/>
  <c r="J49" i="4" s="1"/>
  <c r="B11" i="4" s="1"/>
  <c r="B29" i="4" s="1"/>
  <c r="B30" i="4" s="1"/>
  <c r="B12" i="4"/>
  <c r="B14" i="4"/>
  <c r="R25" i="4"/>
  <c r="R26" i="4"/>
  <c r="R49" i="4" s="1"/>
  <c r="Q25" i="4"/>
  <c r="Q26" i="4" s="1"/>
  <c r="Q49" i="4" s="1"/>
  <c r="P25" i="4"/>
  <c r="P26" i="4" s="1"/>
  <c r="P49" i="4" s="1"/>
  <c r="O25" i="4"/>
  <c r="O26" i="4" s="1"/>
  <c r="O49" i="4" s="1"/>
  <c r="N25" i="4"/>
  <c r="N26" i="4" s="1"/>
  <c r="N49" i="4" s="1"/>
  <c r="M25" i="4"/>
  <c r="M26" i="4" s="1"/>
  <c r="M49" i="4" s="1"/>
  <c r="L25" i="4"/>
  <c r="L26" i="4" s="1"/>
  <c r="L49" i="4" s="1"/>
  <c r="K25" i="4"/>
  <c r="K26" i="4" s="1"/>
  <c r="K49" i="4" s="1"/>
  <c r="I25" i="4"/>
  <c r="I26" i="4" s="1"/>
  <c r="I49" i="4" s="1"/>
  <c r="E5" i="4"/>
  <c r="E32" i="4"/>
  <c r="E36" i="4"/>
  <c r="E27" i="4"/>
  <c r="E28" i="4"/>
  <c r="E33" i="4" s="1"/>
  <c r="E37" i="4" s="1"/>
  <c r="E41" i="4"/>
  <c r="E42" i="4"/>
  <c r="R48" i="4"/>
  <c r="Q48" i="4"/>
  <c r="P48" i="4"/>
  <c r="O48" i="4"/>
  <c r="N48" i="4"/>
  <c r="M48" i="4"/>
  <c r="L48" i="4"/>
  <c r="K48" i="4"/>
  <c r="E24" i="4"/>
  <c r="E29" i="4" s="1"/>
  <c r="H33" i="4" s="1"/>
  <c r="B20" i="1"/>
  <c r="B19" i="1"/>
  <c r="B14" i="1"/>
  <c r="B12" i="1"/>
  <c r="E43" i="4" l="1"/>
  <c r="E38" i="4"/>
  <c r="E46" i="4" s="1"/>
  <c r="B42" i="4"/>
  <c r="B33" i="4"/>
  <c r="E48" i="4" l="1"/>
  <c r="E47" i="4"/>
  <c r="B34" i="4"/>
  <c r="B43" i="4" s="1"/>
  <c r="E49" i="4" l="1"/>
  <c r="H11" i="4" s="1"/>
  <c r="B35" i="4"/>
  <c r="B45" i="4" s="1"/>
  <c r="B44" i="4" l="1"/>
  <c r="B47" i="4" s="1"/>
  <c r="H55" i="4" s="1"/>
</calcChain>
</file>

<file path=xl/sharedStrings.xml><?xml version="1.0" encoding="utf-8"?>
<sst xmlns="http://schemas.openxmlformats.org/spreadsheetml/2006/main" count="149" uniqueCount="101">
  <si>
    <t>STARBUX minicase</t>
  </si>
  <si>
    <t>Pre-season contract</t>
  </si>
  <si>
    <t>Parameter</t>
  </si>
  <si>
    <t>Volume purchased (% of total)</t>
  </si>
  <si>
    <t>Output</t>
  </si>
  <si>
    <t>Price ($/pound)</t>
  </si>
  <si>
    <t>Variable/decision cell</t>
  </si>
  <si>
    <t>Scenario-based value</t>
  </si>
  <si>
    <t>Open market</t>
  </si>
  <si>
    <t>Actual price ($/pound)</t>
  </si>
  <si>
    <t>Processing</t>
  </si>
  <si>
    <t>Yield for coop beans (%)</t>
  </si>
  <si>
    <t>In-house capacity (pounds)</t>
  </si>
  <si>
    <t>In-house cost ($/pound)</t>
  </si>
  <si>
    <t>Outsourcing fixed costs ($)</t>
  </si>
  <si>
    <t>Outsourcing variable cost ($/pound)</t>
  </si>
  <si>
    <t>Market for cocoa powder</t>
  </si>
  <si>
    <t>Demand Curve</t>
  </si>
  <si>
    <t>Intercept (pounds)</t>
  </si>
  <si>
    <t>Slope (pounds/$)</t>
  </si>
  <si>
    <t xml:space="preserve">Demand &amp; Sales  </t>
  </si>
  <si>
    <t>Demand cocoa powder (pounds)</t>
  </si>
  <si>
    <t>Sales cocoa powder (pounds)</t>
  </si>
  <si>
    <t>Sourcing</t>
  </si>
  <si>
    <t>Contract beans (pounds)</t>
  </si>
  <si>
    <t>Useful contract beans (pounds)</t>
  </si>
  <si>
    <t>Beans open market (pounds)</t>
  </si>
  <si>
    <t>Total beans (pounds)</t>
  </si>
  <si>
    <t>Amount done in-house (pounds)</t>
  </si>
  <si>
    <t>Amount outsourced (pounds)</t>
  </si>
  <si>
    <t>Revenues</t>
  </si>
  <si>
    <t>Revenues from sales of cocoa powder ($)</t>
  </si>
  <si>
    <t>Costs</t>
  </si>
  <si>
    <t>Sourcing in contract ($)</t>
  </si>
  <si>
    <t>Sourcing in open market ($)</t>
  </si>
  <si>
    <t>In-house roasting and grinding ($)</t>
  </si>
  <si>
    <t>Outsourcing variable costs ($)</t>
  </si>
  <si>
    <t>Starbux gross profit ($)</t>
  </si>
  <si>
    <t>Sample</t>
  </si>
  <si>
    <t>Market_Price_Beans</t>
  </si>
  <si>
    <t>Price_Cocoa_Powder</t>
  </si>
  <si>
    <t>Sales_Cocoa_Powder</t>
  </si>
  <si>
    <t>Scenario #</t>
  </si>
  <si>
    <t>Probability</t>
  </si>
  <si>
    <t>Yield</t>
  </si>
  <si>
    <t>Farmer Co-ops Decision-making</t>
  </si>
  <si>
    <t>Total households</t>
  </si>
  <si>
    <t>Starbux price ($/pound)</t>
  </si>
  <si>
    <t>Starbux total volume (pounds)</t>
  </si>
  <si>
    <t>Value based on decisions by other stakeholders</t>
  </si>
  <si>
    <t>Data per household</t>
  </si>
  <si>
    <t>Existing productive land (ha)</t>
  </si>
  <si>
    <r>
      <t xml:space="preserve">Data Table that examines how </t>
    </r>
    <r>
      <rPr>
        <b/>
        <sz val="12"/>
        <rFont val="Calibri"/>
        <family val="2"/>
        <scheme val="minor"/>
      </rPr>
      <t>Net Household Welfare</t>
    </r>
    <r>
      <rPr>
        <sz val="12"/>
        <rFont val="Calibri"/>
        <family val="2"/>
        <scheme val="minor"/>
      </rPr>
      <t xml:space="preserve"> depends on the </t>
    </r>
    <r>
      <rPr>
        <b/>
        <sz val="12"/>
        <rFont val="Calibri"/>
        <family val="2"/>
        <scheme val="minor"/>
      </rPr>
      <t xml:space="preserve">Starbux Contract Price </t>
    </r>
    <r>
      <rPr>
        <sz val="12"/>
        <rFont val="Calibri"/>
        <family val="2"/>
        <scheme val="minor"/>
      </rPr>
      <t xml:space="preserve">and the </t>
    </r>
    <r>
      <rPr>
        <b/>
        <sz val="12"/>
        <rFont val="Calibri"/>
        <family val="2"/>
        <scheme val="minor"/>
      </rPr>
      <t xml:space="preserve">Amount of Forest Converted </t>
    </r>
    <r>
      <rPr>
        <sz val="12"/>
        <rFont val="Calibri"/>
        <family val="2"/>
        <scheme val="minor"/>
      </rPr>
      <t>to farmland</t>
    </r>
  </si>
  <si>
    <t>Farm productivity (pounds/ha)</t>
  </si>
  <si>
    <t xml:space="preserve">Labor hours in a day </t>
  </si>
  <si>
    <t>Starbux Contract Price</t>
  </si>
  <si>
    <t>Processing yield with no labor (%)</t>
  </si>
  <si>
    <t>Yield improvement through labor (%/hour/ha)</t>
  </si>
  <si>
    <t>Forest to convert</t>
  </si>
  <si>
    <t>Costs production inputs ($/ha)</t>
  </si>
  <si>
    <t>Costs starting new plantation ($/ha)</t>
  </si>
  <si>
    <t>Minimum income target ($/season)</t>
  </si>
  <si>
    <t>Value of income beyond target ($/$)</t>
  </si>
  <si>
    <t>Household decisions</t>
  </si>
  <si>
    <t>Amount of forest to convert (ha)</t>
  </si>
  <si>
    <t>Resulting Labor Distribution</t>
  </si>
  <si>
    <t>Labor on existing and converted land (hours/day/ha)</t>
  </si>
  <si>
    <t>Optimal decisions by farmer co-ops</t>
  </si>
  <si>
    <t>Optimal household welfare</t>
  </si>
  <si>
    <t>Household production</t>
  </si>
  <si>
    <t>Optimal forest amount to convert</t>
  </si>
  <si>
    <t>Amount on existing land (pounds)</t>
  </si>
  <si>
    <t>Amount on converted land (pounds)</t>
  </si>
  <si>
    <t>Resulting processing yield (%)</t>
  </si>
  <si>
    <r>
      <t xml:space="preserve">Data Table that examines how the </t>
    </r>
    <r>
      <rPr>
        <b/>
        <sz val="12"/>
        <rFont val="Calibri"/>
        <family val="2"/>
        <scheme val="minor"/>
      </rPr>
      <t xml:space="preserve">Resulting Processing Yield </t>
    </r>
    <r>
      <rPr>
        <sz val="12"/>
        <rFont val="Calibri"/>
        <family val="2"/>
        <scheme val="minor"/>
      </rPr>
      <t xml:space="preserve">depends on the </t>
    </r>
    <r>
      <rPr>
        <b/>
        <sz val="12"/>
        <rFont val="Calibri"/>
        <family val="2"/>
        <scheme val="minor"/>
      </rPr>
      <t xml:space="preserve">Starbux Contract Price </t>
    </r>
    <r>
      <rPr>
        <sz val="12"/>
        <rFont val="Calibri"/>
        <family val="2"/>
        <scheme val="minor"/>
      </rPr>
      <t xml:space="preserve">and the </t>
    </r>
    <r>
      <rPr>
        <b/>
        <sz val="12"/>
        <rFont val="Calibri"/>
        <family val="2"/>
        <scheme val="minor"/>
      </rPr>
      <t xml:space="preserve">Amount of Forest Converted </t>
    </r>
    <r>
      <rPr>
        <sz val="12"/>
        <rFont val="Calibri"/>
        <family val="2"/>
        <scheme val="minor"/>
      </rPr>
      <t>to farmland</t>
    </r>
  </si>
  <si>
    <t>Channels for selling</t>
  </si>
  <si>
    <t>Amount required Starbucks (pounds)</t>
  </si>
  <si>
    <t>Amount sold in open market (pounds)</t>
  </si>
  <si>
    <t>Household revenues</t>
  </si>
  <si>
    <t>From Starbux contract ($)</t>
  </si>
  <si>
    <t>From open market ($)</t>
  </si>
  <si>
    <t>Total ($)</t>
  </si>
  <si>
    <t>Costs from production</t>
  </si>
  <si>
    <t>Production costs ($)</t>
  </si>
  <si>
    <t>New plantation costs ($)</t>
  </si>
  <si>
    <t>Household welfare</t>
  </si>
  <si>
    <t>Total income ($)</t>
  </si>
  <si>
    <t>Impact on Starbux given farmer decisions</t>
  </si>
  <si>
    <t>Income up to target</t>
  </si>
  <si>
    <t>Income beyond target</t>
  </si>
  <si>
    <t>Net welfare</t>
  </si>
  <si>
    <t>Resulting processing yield</t>
  </si>
  <si>
    <r>
      <t xml:space="preserve">Data Table that examines how </t>
    </r>
    <r>
      <rPr>
        <b/>
        <sz val="12"/>
        <rFont val="Calibri"/>
        <family val="2"/>
        <scheme val="minor"/>
      </rPr>
      <t xml:space="preserve">Starbuck's Gross Profit </t>
    </r>
    <r>
      <rPr>
        <sz val="12"/>
        <rFont val="Calibri"/>
        <family val="2"/>
        <scheme val="minor"/>
      </rPr>
      <t xml:space="preserve">depends on the </t>
    </r>
    <r>
      <rPr>
        <b/>
        <sz val="12"/>
        <rFont val="Calibri"/>
        <family val="2"/>
        <scheme val="minor"/>
      </rPr>
      <t xml:space="preserve">Starbux Contract Price </t>
    </r>
    <r>
      <rPr>
        <sz val="12"/>
        <rFont val="Calibri"/>
        <family val="2"/>
        <scheme val="minor"/>
      </rPr>
      <t>when farmers choose to optimally convert land as above</t>
    </r>
  </si>
  <si>
    <t>Starbucks gross profit</t>
  </si>
  <si>
    <t>Assumptions when building this model.</t>
  </si>
  <si>
    <t>1. I am assuming that the total Starbux volume (E5) is split evenly among all households (E3); this model considers an "average" household.</t>
  </si>
  <si>
    <t>2. Farmers seek to meet a basic income need for their household (cell E17). They deforest only as much as they have to in order to meet that need.</t>
  </si>
  <si>
    <t>3. Farmers always meet their contract with Starbux if they can, and they sell any extra beans in the open market (E33) and receive the open market price (E37).</t>
  </si>
  <si>
    <t>4. Farmers split their limited labor across all their farmland (E24)</t>
  </si>
  <si>
    <t>5. Spending more time on each hectar of land results in yield improvement (at the rate in E12)</t>
  </si>
  <si>
    <t>Market_price_beans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</si>
</sst>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.00"/>
    <numFmt numFmtId="166" formatCode="_(&quot;$&quot;* #,##0_);_(&quot;$&quot;* \(#,##0\);_(&quot;$&quot;* &quot;-&quot;??_);_(@_)"/>
    <numFmt numFmtId="167" formatCode="0.0%"/>
    <numFmt numFmtId="168" formatCode="_(* #,##0_);_(* \(#,##0\);_(* &quot;-&quot;??_);_(@_)"/>
    <numFmt numFmtId="169" formatCode="0.0"/>
    <numFmt numFmtId="170" formatCode="&quot;$&quot;#,##0.0"/>
    <numFmt numFmtId="171" formatCode="&quot;$&quot;#,##0"/>
  </numFmts>
  <fonts count="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5" fillId="0" borderId="1" xfId="0" applyFont="1" applyBorder="1"/>
    <xf numFmtId="0" fontId="4" fillId="0" borderId="2" xfId="0" applyFont="1" applyBorder="1"/>
    <xf numFmtId="164" fontId="4" fillId="2" borderId="0" xfId="0" applyNumberFormat="1" applyFont="1" applyFill="1"/>
    <xf numFmtId="0" fontId="4" fillId="0" borderId="5" xfId="0" applyFont="1" applyBorder="1" applyAlignment="1">
      <alignment vertical="center"/>
    </xf>
    <xf numFmtId="9" fontId="4" fillId="2" borderId="6" xfId="0" applyNumberFormat="1" applyFont="1" applyFill="1" applyBorder="1"/>
    <xf numFmtId="3" fontId="4" fillId="3" borderId="0" xfId="0" applyNumberFormat="1" applyFont="1" applyFill="1"/>
    <xf numFmtId="165" fontId="4" fillId="2" borderId="6" xfId="0" applyNumberFormat="1" applyFont="1" applyFill="1" applyBorder="1"/>
    <xf numFmtId="2" fontId="4" fillId="4" borderId="0" xfId="0" applyNumberFormat="1" applyFont="1" applyFill="1" applyAlignment="1">
      <alignment horizontal="right"/>
    </xf>
    <xf numFmtId="0" fontId="4" fillId="0" borderId="5" xfId="0" applyFont="1" applyBorder="1"/>
    <xf numFmtId="0" fontId="4" fillId="0" borderId="6" xfId="0" applyFont="1" applyBorder="1"/>
    <xf numFmtId="165" fontId="4" fillId="5" borderId="0" xfId="3" applyNumberFormat="1" applyFont="1" applyFill="1" applyBorder="1"/>
    <xf numFmtId="0" fontId="5" fillId="0" borderId="5" xfId="0" applyFont="1" applyBorder="1"/>
    <xf numFmtId="3" fontId="4" fillId="2" borderId="6" xfId="0" applyNumberFormat="1" applyFont="1" applyFill="1" applyBorder="1"/>
    <xf numFmtId="0" fontId="5" fillId="0" borderId="5" xfId="0" applyFont="1" applyBorder="1" applyAlignment="1">
      <alignment vertical="center"/>
    </xf>
    <xf numFmtId="2" fontId="3" fillId="0" borderId="6" xfId="0" applyNumberFormat="1" applyFont="1" applyBorder="1"/>
    <xf numFmtId="0" fontId="4" fillId="0" borderId="5" xfId="0" applyFont="1" applyBorder="1" applyAlignment="1">
      <alignment horizontal="left" indent="3"/>
    </xf>
    <xf numFmtId="3" fontId="4" fillId="2" borderId="6" xfId="0" applyNumberFormat="1" applyFont="1" applyFill="1" applyBorder="1" applyAlignment="1">
      <alignment horizontal="right"/>
    </xf>
    <xf numFmtId="0" fontId="4" fillId="0" borderId="3" xfId="0" applyFont="1" applyBorder="1" applyAlignment="1">
      <alignment vertical="center"/>
    </xf>
    <xf numFmtId="165" fontId="4" fillId="2" borderId="4" xfId="0" applyNumberFormat="1" applyFont="1" applyFill="1" applyBorder="1" applyAlignment="1">
      <alignment horizontal="right"/>
    </xf>
    <xf numFmtId="0" fontId="3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 vertical="center"/>
    </xf>
    <xf numFmtId="166" fontId="4" fillId="3" borderId="0" xfId="3" applyNumberFormat="1" applyFont="1" applyFill="1"/>
    <xf numFmtId="0" fontId="7" fillId="0" borderId="0" xfId="0" applyFont="1"/>
    <xf numFmtId="0" fontId="7" fillId="0" borderId="0" xfId="0" applyFont="1" applyAlignment="1">
      <alignment horizontal="right"/>
    </xf>
    <xf numFmtId="2" fontId="0" fillId="0" borderId="0" xfId="0" applyNumberFormat="1"/>
    <xf numFmtId="167" fontId="0" fillId="0" borderId="0" xfId="0" applyNumberFormat="1"/>
    <xf numFmtId="9" fontId="0" fillId="0" borderId="0" xfId="4" applyFont="1"/>
    <xf numFmtId="3" fontId="4" fillId="2" borderId="0" xfId="0" applyNumberFormat="1" applyFont="1" applyFill="1"/>
    <xf numFmtId="168" fontId="4" fillId="0" borderId="0" xfId="1" applyNumberFormat="1" applyFont="1"/>
    <xf numFmtId="165" fontId="4" fillId="2" borderId="0" xfId="0" applyNumberFormat="1" applyFont="1" applyFill="1"/>
    <xf numFmtId="165" fontId="4" fillId="0" borderId="0" xfId="0" applyNumberFormat="1" applyFont="1"/>
    <xf numFmtId="165" fontId="4" fillId="4" borderId="6" xfId="0" applyNumberFormat="1" applyFont="1" applyFill="1" applyBorder="1"/>
    <xf numFmtId="165" fontId="4" fillId="6" borderId="0" xfId="3" applyNumberFormat="1" applyFont="1" applyFill="1" applyBorder="1"/>
    <xf numFmtId="2" fontId="4" fillId="2" borderId="0" xfId="0" applyNumberFormat="1" applyFont="1" applyFill="1"/>
    <xf numFmtId="2" fontId="4" fillId="0" borderId="0" xfId="0" applyNumberFormat="1" applyFont="1"/>
    <xf numFmtId="169" fontId="4" fillId="2" borderId="0" xfId="0" applyNumberFormat="1" applyFont="1" applyFill="1"/>
    <xf numFmtId="0" fontId="4" fillId="0" borderId="1" xfId="0" applyFont="1" applyBorder="1"/>
    <xf numFmtId="0" fontId="4" fillId="0" borderId="7" xfId="0" applyFont="1" applyBorder="1"/>
    <xf numFmtId="167" fontId="4" fillId="6" borderId="6" xfId="2" applyNumberFormat="1" applyFont="1" applyFill="1" applyBorder="1"/>
    <xf numFmtId="9" fontId="4" fillId="2" borderId="0" xfId="0" applyNumberFormat="1" applyFont="1" applyFill="1"/>
    <xf numFmtId="165" fontId="4" fillId="0" borderId="0" xfId="0" applyNumberFormat="1" applyFont="1" applyAlignment="1">
      <alignment horizontal="right"/>
    </xf>
    <xf numFmtId="165" fontId="4" fillId="0" borderId="6" xfId="0" applyNumberFormat="1" applyFont="1" applyBorder="1" applyAlignment="1">
      <alignment horizontal="right"/>
    </xf>
    <xf numFmtId="10" fontId="4" fillId="2" borderId="0" xfId="0" applyNumberFormat="1" applyFont="1" applyFill="1"/>
    <xf numFmtId="165" fontId="4" fillId="0" borderId="6" xfId="0" applyNumberFormat="1" applyFont="1" applyBorder="1"/>
    <xf numFmtId="170" fontId="4" fillId="2" borderId="0" xfId="0" applyNumberFormat="1" applyFont="1" applyFill="1"/>
    <xf numFmtId="9" fontId="4" fillId="0" borderId="0" xfId="0" applyNumberFormat="1" applyFont="1"/>
    <xf numFmtId="0" fontId="4" fillId="2" borderId="0" xfId="0" applyFont="1" applyFill="1"/>
    <xf numFmtId="10" fontId="4" fillId="0" borderId="0" xfId="0" applyNumberFormat="1" applyFont="1"/>
    <xf numFmtId="171" fontId="4" fillId="0" borderId="0" xfId="0" applyNumberFormat="1" applyFont="1"/>
    <xf numFmtId="0" fontId="4" fillId="4" borderId="0" xfId="0" applyFont="1" applyFill="1"/>
    <xf numFmtId="0" fontId="4" fillId="0" borderId="8" xfId="0" applyFont="1" applyBorder="1"/>
    <xf numFmtId="165" fontId="4" fillId="0" borderId="8" xfId="0" applyNumberFormat="1" applyFont="1" applyBorder="1"/>
    <xf numFmtId="165" fontId="4" fillId="0" borderId="4" xfId="0" applyNumberFormat="1" applyFont="1" applyBorder="1"/>
    <xf numFmtId="169" fontId="4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7" fontId="4" fillId="3" borderId="0" xfId="0" applyNumberFormat="1" applyFont="1" applyFill="1"/>
    <xf numFmtId="169" fontId="4" fillId="0" borderId="0" xfId="3" applyNumberFormat="1" applyFont="1" applyAlignment="1"/>
    <xf numFmtId="167" fontId="4" fillId="0" borderId="0" xfId="0" applyNumberFormat="1" applyFont="1"/>
    <xf numFmtId="167" fontId="4" fillId="0" borderId="0" xfId="5" applyNumberFormat="1" applyFont="1" applyBorder="1"/>
    <xf numFmtId="167" fontId="4" fillId="0" borderId="6" xfId="5" applyNumberFormat="1" applyFont="1" applyBorder="1"/>
    <xf numFmtId="170" fontId="4" fillId="0" borderId="0" xfId="0" applyNumberFormat="1" applyFont="1"/>
    <xf numFmtId="168" fontId="4" fillId="0" borderId="0" xfId="0" applyNumberFormat="1" applyFont="1"/>
    <xf numFmtId="170" fontId="4" fillId="0" borderId="0" xfId="3" applyNumberFormat="1" applyFont="1" applyAlignment="1"/>
    <xf numFmtId="43" fontId="4" fillId="0" borderId="0" xfId="0" applyNumberFormat="1" applyFont="1"/>
    <xf numFmtId="165" fontId="4" fillId="0" borderId="0" xfId="3" applyNumberFormat="1" applyFont="1" applyFill="1" applyAlignment="1"/>
    <xf numFmtId="167" fontId="4" fillId="0" borderId="8" xfId="5" applyNumberFormat="1" applyFont="1" applyBorder="1"/>
    <xf numFmtId="167" fontId="4" fillId="0" borderId="4" xfId="5" applyNumberFormat="1" applyFont="1" applyBorder="1"/>
    <xf numFmtId="165" fontId="4" fillId="3" borderId="0" xfId="0" applyNumberFormat="1" applyFont="1" applyFill="1"/>
    <xf numFmtId="167" fontId="4" fillId="0" borderId="0" xfId="5" applyNumberFormat="1" applyFont="1"/>
    <xf numFmtId="166" fontId="4" fillId="0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6">
    <cellStyle name="Comma" xfId="1" builtinId="3"/>
    <cellStyle name="Currency 2" xfId="3" xr:uid="{710B1A46-22D8-4506-96D0-2E444ED6C4D3}"/>
    <cellStyle name="Normal" xfId="0" builtinId="0"/>
    <cellStyle name="Percent" xfId="2" builtinId="5"/>
    <cellStyle name="Percent 2" xfId="4" xr:uid="{E0C110B9-DE10-45DD-A6AD-9722E2723E02}"/>
    <cellStyle name="Percent 3" xfId="5" xr:uid="{F6012592-13E4-469F-A08E-A7F1190DA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Contract Price on Farmer Welfare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'Q8 - Analyst Model'!$H$26</c:f>
              <c:strCache>
                <c:ptCount val="1"/>
                <c:pt idx="0">
                  <c:v>Optimal forest amount to convert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'Q8 - Analyst Model'!$I$11:$R$11</c:f>
              <c:numCache>
                <c:formatCode>"$"#,##0.00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</c:numCache>
            </c:numRef>
          </c:xVal>
          <c:yVal>
            <c:numRef>
              <c:f>'Q8 - Analyst Model'!$I$25:$R$25</c:f>
              <c:numCache>
                <c:formatCode>"$"#,##0</c:formatCode>
                <c:ptCount val="10"/>
                <c:pt idx="0">
                  <c:v>1785</c:v>
                </c:pt>
                <c:pt idx="1">
                  <c:v>2235</c:v>
                </c:pt>
                <c:pt idx="2">
                  <c:v>2500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F-46AC-844B-E226E4F9C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6128"/>
        <c:axId val="36845456"/>
      </c:scatterChart>
      <c:valAx>
        <c:axId val="62716128"/>
        <c:scaling>
          <c:orientation val="minMax"/>
          <c:max val="6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Contract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5456"/>
        <c:crosses val="autoZero"/>
        <c:crossBetween val="midCat"/>
      </c:valAx>
      <c:valAx>
        <c:axId val="3684545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Net household welfare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Contract Price on Deforestation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'Q8 - Analyst Model'!$H$26</c:f>
              <c:strCache>
                <c:ptCount val="1"/>
                <c:pt idx="0">
                  <c:v>Optimal forest amount to convert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'Q8 - Analyst Model'!$I$11:$R$11</c:f>
              <c:numCache>
                <c:formatCode>"$"#,##0.00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</c:numCache>
            </c:numRef>
          </c:xVal>
          <c:yVal>
            <c:numRef>
              <c:f>'Q8 - Analyst Model'!$I$26:$R$26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4.5</c:v>
                </c:pt>
                <c:pt idx="3">
                  <c:v>2.5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5-462C-884E-904280DD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6128"/>
        <c:axId val="36845456"/>
      </c:scatterChart>
      <c:valAx>
        <c:axId val="62716128"/>
        <c:scaling>
          <c:orientation val="minMax"/>
          <c:max val="6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Contract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5456"/>
        <c:crosses val="autoZero"/>
        <c:crossBetween val="midCat"/>
      </c:valAx>
      <c:valAx>
        <c:axId val="36845456"/>
        <c:scaling>
          <c:orientation val="minMax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Amount of forest to convert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Contract Price on Starbux Gross</a:t>
            </a:r>
            <a:r>
              <a:rPr lang="en-US" baseline="0"/>
              <a:t> Profit</a:t>
            </a:r>
          </a:p>
          <a:p>
            <a:pPr>
              <a:defRPr/>
            </a:pPr>
            <a:r>
              <a:rPr lang="en-US" baseline="0"/>
              <a:t>(taking into account farmer's optimal actions)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'Q8 - Analyst Model'!$H$54</c:f>
              <c:strCache>
                <c:ptCount val="1"/>
                <c:pt idx="0">
                  <c:v>Starbucks gross profit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'Q8 - Analyst Model'!$I$54:$R$54</c:f>
              <c:numCache>
                <c:formatCode>"$"#,##0.00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</c:numCache>
            </c:numRef>
          </c:xVal>
          <c:yVal>
            <c:numRef>
              <c:f>'Q8 - Analyst Model'!$I$55:$R$55</c:f>
              <c:numCache>
                <c:formatCode>"$"#,##0</c:formatCode>
                <c:ptCount val="10"/>
                <c:pt idx="0">
                  <c:v>874036000</c:v>
                </c:pt>
                <c:pt idx="1">
                  <c:v>820036000</c:v>
                </c:pt>
                <c:pt idx="2">
                  <c:v>773142400</c:v>
                </c:pt>
                <c:pt idx="3">
                  <c:v>760488727.27272725</c:v>
                </c:pt>
                <c:pt idx="4">
                  <c:v>918576000</c:v>
                </c:pt>
                <c:pt idx="5">
                  <c:v>864576000</c:v>
                </c:pt>
                <c:pt idx="6">
                  <c:v>810576000</c:v>
                </c:pt>
                <c:pt idx="7">
                  <c:v>756576000</c:v>
                </c:pt>
                <c:pt idx="8">
                  <c:v>702576000</c:v>
                </c:pt>
                <c:pt idx="9">
                  <c:v>648576000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DF-4EF9-89FA-0D811C28D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6128"/>
        <c:axId val="36845456"/>
      </c:scatterChart>
      <c:valAx>
        <c:axId val="62716128"/>
        <c:scaling>
          <c:orientation val="minMax"/>
          <c:max val="6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Contract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5456"/>
        <c:crosses val="autoZero"/>
        <c:crossBetween val="midCat"/>
      </c:valAx>
      <c:valAx>
        <c:axId val="36845456"/>
        <c:scaling>
          <c:orientation val="minMax"/>
          <c:max val="1000000000"/>
          <c:min val="40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Gross</a:t>
                </a:r>
                <a:r>
                  <a:rPr lang="en-US" sz="1200" baseline="0"/>
                  <a:t> Profit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8FFAE1E-A0A9-4C85-BDEF-AA4F721CA38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3E7CA5A2-5C96-4F34-8D58-A7E4714B9E0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223D15B6-A921-47F4-81AE-F97788C5926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8CD7DC36-E2AA-4212-B35E-6D2FEDF4D7F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2AE16874-1003-4316-90D9-5F2E42B1BE6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50F8AC25-7481-4EFC-9A95-F6545158EDB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AEF29D3F-F4EA-48BB-AA59-C14D3DDBC99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6EE4A62-EED5-4201-8C24-080EC4D51B0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7AF94A63-0D53-4D0E-AE9B-648B37DA762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1D7A2B19-B9CE-46CF-BF8F-91DADD7A618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7A5BD07B-53BC-456F-BF70-712D7B11B4A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BF2F8A0E-EB9A-414E-8F4B-DB163A17399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" name="Text Box 8">
          <a:extLst>
            <a:ext uri="{FF2B5EF4-FFF2-40B4-BE49-F238E27FC236}">
              <a16:creationId xmlns:a16="http://schemas.microsoft.com/office/drawing/2014/main" id="{15C38B19-4D4D-4D3D-84E5-63DC9B17B79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3CF12072-58C4-43EE-AD51-EFF644E0648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205CC5FC-84E3-497C-B47D-03CB78AC735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9C8A7E62-5B64-4165-BBC9-9A3A1D68A68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A2F788E0-0DB1-4B8A-B82B-EDEEA8A7E74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F0E1D1D7-EEF3-4050-B221-B71A1A841A0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02CE4EFA-4893-4579-A689-D40EAD821AC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B80C3183-41FB-4292-8435-21902D12C22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2" name="Text Box 8">
          <a:extLst>
            <a:ext uri="{FF2B5EF4-FFF2-40B4-BE49-F238E27FC236}">
              <a16:creationId xmlns:a16="http://schemas.microsoft.com/office/drawing/2014/main" id="{4CF0AA38-E647-481E-AE4D-6D71BACF428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A8E56973-D021-4E57-A846-F554D058257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7E295478-2BA3-4459-8A7B-9961FB38079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6785E3A3-2D29-4283-8F11-F8727B2E1B3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2C5146FE-36C5-4994-B43E-AFB3A3D832D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7434AD95-C762-465B-95AB-223841F8917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E82E82C0-5F10-4543-862C-00B94B82BD6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3BC5E361-EB57-4422-8862-BF8CDF83020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0" name="Text Box 8">
          <a:extLst>
            <a:ext uri="{FF2B5EF4-FFF2-40B4-BE49-F238E27FC236}">
              <a16:creationId xmlns:a16="http://schemas.microsoft.com/office/drawing/2014/main" id="{E60343B7-EA63-42ED-A6D9-8311F86BE65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DEBBADE2-7011-40F0-B594-E1C931FC8C1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F7BE6628-F046-4759-8846-1F4CF327940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C6479349-CC1D-4C31-801A-0FBE4EEA0F8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EC028FCF-16B7-4574-9E38-61AACFC2D44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F5BF683F-1E27-4CEA-931F-27820FBC36C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69A5E1CB-7B16-4AD5-933E-E2E2215C7F5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3C2B2E8C-0306-4454-9A79-ACACBE2740D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8" name="Text Box 8">
          <a:extLst>
            <a:ext uri="{FF2B5EF4-FFF2-40B4-BE49-F238E27FC236}">
              <a16:creationId xmlns:a16="http://schemas.microsoft.com/office/drawing/2014/main" id="{FC702689-7551-4FD2-9DC1-9462F18E326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8A78D1C5-7D3D-4473-814C-168F94C02AD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A2D497B8-324F-413A-BBE3-D0695FDA32D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78800195-64DF-4A28-BD07-EF3642059C1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26601FD8-02C0-447D-B67D-CFB53F13366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E872189C-6855-4A2B-9056-ABD27C0972C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168FFDA3-E150-4F37-A688-96B71F5B30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4FB9BD9A-7A08-4E1B-9EB5-6CC6ABC8D39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6" name="Text Box 8">
          <a:extLst>
            <a:ext uri="{FF2B5EF4-FFF2-40B4-BE49-F238E27FC236}">
              <a16:creationId xmlns:a16="http://schemas.microsoft.com/office/drawing/2014/main" id="{C24E2336-DCF3-46AD-B138-76BC0B6C562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EB16C270-CEA1-434A-8409-A2DACA6DE46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55BE994A-CAF6-4662-9FA4-B1B41465836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D62AB1AB-C3B7-400A-9C03-66C10925D3E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B860C77D-5622-4963-81EC-AC0284AAA02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B469163A-FD09-4865-B45A-05EC3AC3700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D498181-2DB5-41A8-ACDB-80D260780F0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99A5AD5B-04F8-4B61-B887-8F34DE54375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" name="Text Box 8">
          <a:extLst>
            <a:ext uri="{FF2B5EF4-FFF2-40B4-BE49-F238E27FC236}">
              <a16:creationId xmlns:a16="http://schemas.microsoft.com/office/drawing/2014/main" id="{3538E350-3954-4B8B-A82E-4F10F5084BA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7C203A7B-14CC-4B71-810A-7C3FDA9EAC4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12DFCDCE-788D-44DB-9EA5-1592DF5D65E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8AECE749-0A42-42AC-B127-8FCBD5EFD18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8E3EF0A-2394-4CEE-B156-44E6A06063C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B36ABB9F-92F5-4F80-93E9-D60E3E9CCB7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AFB5D6B0-1387-445D-BDE3-B23CF28F20F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A1241AAB-73F3-480B-A8DD-826B6023509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" name="Text Box 8">
          <a:extLst>
            <a:ext uri="{FF2B5EF4-FFF2-40B4-BE49-F238E27FC236}">
              <a16:creationId xmlns:a16="http://schemas.microsoft.com/office/drawing/2014/main" id="{8C7326F5-0652-4FF3-9C19-0AA9A515DD3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DCA80C7A-B378-42EA-9804-429A18205EC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2268461D-75DC-4196-8202-F56CBE5C43A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DB0B31E6-5DFB-415F-BF10-B3C7FEA05BB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D502DD91-6FBF-4536-B9C3-FBACCA5DC2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164F92A0-527D-4411-9AB3-90678F5016D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0DC91A9B-AE59-4284-BC7A-1BA4534AD6D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BC4529A5-1830-45EE-89CD-35853A75E2B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70" name="Text Box 8">
          <a:extLst>
            <a:ext uri="{FF2B5EF4-FFF2-40B4-BE49-F238E27FC236}">
              <a16:creationId xmlns:a16="http://schemas.microsoft.com/office/drawing/2014/main" id="{5A2C7A6B-0FE0-4A7A-80BB-0BB5C9901B5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99ADD40F-C4E1-48D3-809B-B4CB6CC314C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CD004800-9CDB-42A1-8D82-FD7C62A24FA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6E984F3C-3F53-4C18-A9A3-EF6E03CA044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0D31AA76-AC30-465B-AE2A-C97E9287AF1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02AA1C0D-F65F-4E7D-9704-334CFB5B745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7D62C60D-931C-425D-A520-01CBFE97449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9FC8BF97-9593-49A5-8E7D-5425F083878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" name="Text Box 8">
          <a:extLst>
            <a:ext uri="{FF2B5EF4-FFF2-40B4-BE49-F238E27FC236}">
              <a16:creationId xmlns:a16="http://schemas.microsoft.com/office/drawing/2014/main" id="{43032CC4-4F2A-414A-BC9B-8EB0142C2D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C052AEC6-2425-4E15-A4B7-1DA63B668C2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06581871-EF62-4285-B4D8-2C11F9A9367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D54F4466-7DCE-4CF1-87E4-7D2CCA217F4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E5D0C61C-DEEF-4D49-B18D-1052221C1A5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4DD0CA24-B0EB-4420-A29B-C7E5C7F55FD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4506B5CD-60DB-4238-A718-985B1D1ACCC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4DA158B3-DCA3-4E3B-B2C1-BA9EB52B8E4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" name="Text Box 8">
          <a:extLst>
            <a:ext uri="{FF2B5EF4-FFF2-40B4-BE49-F238E27FC236}">
              <a16:creationId xmlns:a16="http://schemas.microsoft.com/office/drawing/2014/main" id="{7502EE04-CF3A-4832-91BD-80C8A1F2339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F6926507-29C4-45EA-9BAA-42705541D41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C643844E-DF9C-488A-ACE1-FDFFEBB81CA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C5058BCE-DBF4-4458-BE97-8301C2FE14F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AC0A3E60-A44B-4241-93EF-EE5127C299C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D99C4518-C638-468E-9FB4-55CA9C4AD28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D4824A14-F69C-4977-B129-6A6AF0C276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E5D36F91-ED0E-41BC-A260-565BDF6CC3C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4" name="Text Box 8">
          <a:extLst>
            <a:ext uri="{FF2B5EF4-FFF2-40B4-BE49-F238E27FC236}">
              <a16:creationId xmlns:a16="http://schemas.microsoft.com/office/drawing/2014/main" id="{C0568858-BD65-44E6-B373-1939F1B2E68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7A6BE879-97FD-4CA6-91B8-E3C087CB32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318CB075-6D1E-4837-B0C7-CA74CDCB8D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C888ED52-0B6A-409E-965E-6F37F80E406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D8BF41A7-2B8F-43A9-A91D-8374F4B415A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24A8EE37-806D-403C-984F-11D99951944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A54F71F5-5510-4E78-BBDF-D7FBF4F3084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18E388AD-ABFF-462B-BB8E-437E1B3877F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" name="Text Box 8">
          <a:extLst>
            <a:ext uri="{FF2B5EF4-FFF2-40B4-BE49-F238E27FC236}">
              <a16:creationId xmlns:a16="http://schemas.microsoft.com/office/drawing/2014/main" id="{DE368BDB-42F3-4D87-89A9-38139A0BB8E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5AFB4A33-B75D-492B-90E9-238F216AB2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3277A37C-F768-4726-8944-B1F0C26CEB2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7E8B1755-07FB-40A5-AE81-DF4A226DCE1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" name="Text Box 8">
          <a:extLst>
            <a:ext uri="{FF2B5EF4-FFF2-40B4-BE49-F238E27FC236}">
              <a16:creationId xmlns:a16="http://schemas.microsoft.com/office/drawing/2014/main" id="{6E0B8606-E3F2-40FF-83C7-D4CE39FEC16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7B2E44D-DAEC-4740-9619-7BD5AEB8C08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8" name="Text Box 8">
          <a:extLst>
            <a:ext uri="{FF2B5EF4-FFF2-40B4-BE49-F238E27FC236}">
              <a16:creationId xmlns:a16="http://schemas.microsoft.com/office/drawing/2014/main" id="{6DF4937F-B3B4-4D3B-AC37-6396AA7A228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770B1136-BA30-4692-ACBE-60A97F1D2E9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0" name="Text Box 8">
          <a:extLst>
            <a:ext uri="{FF2B5EF4-FFF2-40B4-BE49-F238E27FC236}">
              <a16:creationId xmlns:a16="http://schemas.microsoft.com/office/drawing/2014/main" id="{5F07CC31-A328-412B-9C2C-DF32D21CC33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5D1D708A-FA21-4080-BBCA-50114A4537D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" name="Text Box 8">
          <a:extLst>
            <a:ext uri="{FF2B5EF4-FFF2-40B4-BE49-F238E27FC236}">
              <a16:creationId xmlns:a16="http://schemas.microsoft.com/office/drawing/2014/main" id="{2C5B126F-AC99-4C56-AD8B-D34F4A7E504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BAFFBC03-8EA7-4721-AD97-A24ACDB4599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4" name="Text Box 8">
          <a:extLst>
            <a:ext uri="{FF2B5EF4-FFF2-40B4-BE49-F238E27FC236}">
              <a16:creationId xmlns:a16="http://schemas.microsoft.com/office/drawing/2014/main" id="{AFE1D2D8-D017-4271-B937-F12B866EC31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AA5DFC19-42CA-497F-A555-CB00C35DF43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5C06735F-B881-4946-88BC-9F56D1027B2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948525F8-CAE1-441C-976E-BCEB16D05C8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8" name="Text Box 8">
          <a:extLst>
            <a:ext uri="{FF2B5EF4-FFF2-40B4-BE49-F238E27FC236}">
              <a16:creationId xmlns:a16="http://schemas.microsoft.com/office/drawing/2014/main" id="{B973FF46-9470-43EA-9A72-65A818F6D1E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8C03ED4F-0A40-4B1E-90A1-04BF9C9D130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20" name="Text Box 8">
          <a:extLst>
            <a:ext uri="{FF2B5EF4-FFF2-40B4-BE49-F238E27FC236}">
              <a16:creationId xmlns:a16="http://schemas.microsoft.com/office/drawing/2014/main" id="{38B0A656-E0AD-4A28-941B-12E5C7AE7FC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C7AD40DA-58D2-4292-9A3F-6B28E0ED35C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678BA233-6CD7-4956-BE9A-72E5F777444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C8727F0D-E039-4DD7-A3A8-28FCC8B0BDB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" name="Text Box 8">
          <a:extLst>
            <a:ext uri="{FF2B5EF4-FFF2-40B4-BE49-F238E27FC236}">
              <a16:creationId xmlns:a16="http://schemas.microsoft.com/office/drawing/2014/main" id="{9ABC9D47-CD30-47E0-AEB8-105637CF0F5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660F84CC-C518-47F6-BD92-F02546C00EF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6" name="Text Box 8">
          <a:extLst>
            <a:ext uri="{FF2B5EF4-FFF2-40B4-BE49-F238E27FC236}">
              <a16:creationId xmlns:a16="http://schemas.microsoft.com/office/drawing/2014/main" id="{B5720513-FDA7-47C4-9C85-D96C5B9B6D1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4B001382-B66C-43C9-B54F-1795BA3E811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A5BB4F20-B637-4B59-B1D5-3DEBA1DFB7E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C7B83EBE-2576-43D0-9945-A466B4E016A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" name="Text Box 8">
          <a:extLst>
            <a:ext uri="{FF2B5EF4-FFF2-40B4-BE49-F238E27FC236}">
              <a16:creationId xmlns:a16="http://schemas.microsoft.com/office/drawing/2014/main" id="{1B34ECB5-DD0E-4380-8783-27C33214B12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F0B82FCB-71AC-4250-8E74-100470BF8E9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2" name="Text Box 8">
          <a:extLst>
            <a:ext uri="{FF2B5EF4-FFF2-40B4-BE49-F238E27FC236}">
              <a16:creationId xmlns:a16="http://schemas.microsoft.com/office/drawing/2014/main" id="{0C1FD68F-6FAE-4710-9433-B3C2B01428A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10F0BA77-EE27-4D67-8B07-157937A7860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4" name="Text Box 8">
          <a:extLst>
            <a:ext uri="{FF2B5EF4-FFF2-40B4-BE49-F238E27FC236}">
              <a16:creationId xmlns:a16="http://schemas.microsoft.com/office/drawing/2014/main" id="{6DB254D6-DF55-4B7D-95CC-61A461E939C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BA766B4-53BD-413D-9A20-936D647FBEE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6" name="Text Box 8">
          <a:extLst>
            <a:ext uri="{FF2B5EF4-FFF2-40B4-BE49-F238E27FC236}">
              <a16:creationId xmlns:a16="http://schemas.microsoft.com/office/drawing/2014/main" id="{0892A357-8149-458A-B896-F1AA69C16D8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E96E05D0-E48F-44C0-8C5A-1A4B792E98B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" name="Text Box 8">
          <a:extLst>
            <a:ext uri="{FF2B5EF4-FFF2-40B4-BE49-F238E27FC236}">
              <a16:creationId xmlns:a16="http://schemas.microsoft.com/office/drawing/2014/main" id="{A65B465C-C085-467D-8617-82E7A323D94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43320AA2-28B0-4219-B045-3DF1C901BFE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029F6773-DB42-47C6-81C4-2205DBD2211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2254B20F-F2A7-42F2-9886-9646E967647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" name="Text Box 8">
          <a:extLst>
            <a:ext uri="{FF2B5EF4-FFF2-40B4-BE49-F238E27FC236}">
              <a16:creationId xmlns:a16="http://schemas.microsoft.com/office/drawing/2014/main" id="{5EDE1149-44B8-4447-9BA2-6FA978D1339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F7B2E06A-7588-4EA1-BDF3-59F1065723A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4" name="Text Box 8">
          <a:extLst>
            <a:ext uri="{FF2B5EF4-FFF2-40B4-BE49-F238E27FC236}">
              <a16:creationId xmlns:a16="http://schemas.microsoft.com/office/drawing/2014/main" id="{B606CDAC-B61D-4C31-B487-9E35E17FFF2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F0084355-8F65-4547-8A39-19B9609FBCD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AD3B9A5A-F427-4D35-AD01-BF748F43683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856DA0A6-A53C-4073-90C5-C06B9D8459A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13D7024F-6780-4F5E-9434-CD33590A139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F0168506-C638-40DE-98BD-6CF3D556456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" name="Text Box 8">
          <a:extLst>
            <a:ext uri="{FF2B5EF4-FFF2-40B4-BE49-F238E27FC236}">
              <a16:creationId xmlns:a16="http://schemas.microsoft.com/office/drawing/2014/main" id="{F75726FC-74CE-44FF-9ED4-E65DE19297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9BC64021-6E27-4217-BBD3-30ADC01E8F7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74CF3815-4774-47B4-916B-6680EB493F7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4B8A8E4-BD1C-43A9-ADC4-5273EFC257E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758A5B26-5F3F-4C3E-87D0-9211F1B6050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CDC6648E-8DE9-4E3E-85E0-124E5CE3E1C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71C9870D-B872-462B-9923-A681E6552EC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C9DF4D79-6CAA-4C27-8501-88E8D55B0A4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8" name="Text Box 8">
          <a:extLst>
            <a:ext uri="{FF2B5EF4-FFF2-40B4-BE49-F238E27FC236}">
              <a16:creationId xmlns:a16="http://schemas.microsoft.com/office/drawing/2014/main" id="{F41E4150-B4F8-4D72-8C78-AE610D4F939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208B9BDF-B2C8-425E-A109-C1922D9FEF4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A96CF390-3910-47AF-8474-A965D605020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966F639D-2CFD-485F-867E-7BA4169C506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78157D1C-55BE-48FB-94FF-7E17FAFAF6A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9DCDBD03-A07D-4C7E-A614-5CB2755AF9D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B9A2F29F-1E72-4B49-B11A-165BAC1AF93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D9B7FEE5-0C9B-43C4-804E-625913E5D22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3D36A042-FFA7-4B79-8AC0-3FA97CD586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58066416-3F3A-4F2B-8DBF-01FD065954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ECC7A68-A2F3-48A2-939A-6F32E9938E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5EFF973D-EAD7-4F2D-9511-2677F842F7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719D0429-3814-43E9-B24F-B80E509CCC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E2F6658B-F0A2-4282-83A0-82839736E2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A89ACAAD-02DF-4721-9DC5-999F32168D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2B88B9E5-262E-4B56-A4F0-B8696A9292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47709841-EC99-4D41-9F16-91333C54D3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971492E4-9099-45DA-A1E2-9DD5432E33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F6454090-C3CF-4B6D-B045-B32E579C4F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8A7C8924-03CD-425B-B623-F5305E242E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" name="Text Box 8">
          <a:extLst>
            <a:ext uri="{FF2B5EF4-FFF2-40B4-BE49-F238E27FC236}">
              <a16:creationId xmlns:a16="http://schemas.microsoft.com/office/drawing/2014/main" id="{81B51A73-E8D4-4514-BBAA-1E56F35E98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B330E2D8-FEEE-4BB2-90C1-EF463CA6AD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332922</xdr:colOff>
      <xdr:row>5</xdr:row>
      <xdr:rowOff>15422</xdr:rowOff>
    </xdr:from>
    <xdr:to>
      <xdr:col>30</xdr:col>
      <xdr:colOff>326572</xdr:colOff>
      <xdr:row>25</xdr:row>
      <xdr:rowOff>125465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A9E89C0-3B1B-471C-B21B-5AF6CE46A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496208</xdr:colOff>
      <xdr:row>27</xdr:row>
      <xdr:rowOff>48079</xdr:rowOff>
    </xdr:from>
    <xdr:to>
      <xdr:col>30</xdr:col>
      <xdr:colOff>462644</xdr:colOff>
      <xdr:row>47</xdr:row>
      <xdr:rowOff>107322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9AEB0B1-9897-4CBF-ADB5-3E3EF2290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27215</xdr:colOff>
      <xdr:row>48</xdr:row>
      <xdr:rowOff>163284</xdr:rowOff>
    </xdr:from>
    <xdr:to>
      <xdr:col>30</xdr:col>
      <xdr:colOff>471714</xdr:colOff>
      <xdr:row>74</xdr:row>
      <xdr:rowOff>108856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AE007B6-1CB6-47CD-9D7D-E0AB94DA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0EC83E84-80F6-4F9C-AA63-CABCD36DBF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05ED7901-951E-4CFA-8613-FCB8B8D5C8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2F5557D8-FCC3-45A2-8CCD-11A1F34E76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2" name="Text Box 8">
          <a:extLst>
            <a:ext uri="{FF2B5EF4-FFF2-40B4-BE49-F238E27FC236}">
              <a16:creationId xmlns:a16="http://schemas.microsoft.com/office/drawing/2014/main" id="{B8ECFE72-7FF4-4CDF-B21B-CD911142CD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168D64DA-F9AB-490C-A9F1-AAD83697C4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58E0BDA2-3C19-43F0-96C0-8BE8334167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20207D6D-3385-46EF-ADEB-45251564E2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0C7DC6AF-2A5F-4E4C-88BC-57AFA2232D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0179507C-4970-4ED9-B040-94675758B3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F84DE105-790C-4DA4-9FAA-4A99AF9A52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79DBEE40-FC55-44DE-AB7D-3E76E89E0B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0" name="Text Box 8">
          <a:extLst>
            <a:ext uri="{FF2B5EF4-FFF2-40B4-BE49-F238E27FC236}">
              <a16:creationId xmlns:a16="http://schemas.microsoft.com/office/drawing/2014/main" id="{3521DC1A-774B-4B67-912A-9E73CB3D7F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AFA23F45-EBB9-488A-B0FA-8628A83632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88FE6C17-AAB8-4F93-BE9B-E6CB8623CC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C6342145-6E24-4A5D-9AF0-81C3FEB2CB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546C26E1-4870-46F8-926A-6009D14A06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1DBA2E9E-FC58-4334-A528-25185F4C72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985486C-2F99-427E-82F6-A0585F63AF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E3F9DE56-5E7F-4539-830D-B96AD6D05A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8" name="Text Box 8">
          <a:extLst>
            <a:ext uri="{FF2B5EF4-FFF2-40B4-BE49-F238E27FC236}">
              <a16:creationId xmlns:a16="http://schemas.microsoft.com/office/drawing/2014/main" id="{44288617-C837-4D3A-B30D-A071227DEA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315A8C55-F566-481D-958D-A2CAE68D34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135D0029-0EE8-4E30-9D1D-B2A5B2CC76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CA785279-98F9-4EE4-9AA7-D5BCB955FA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14159FA7-960D-468F-BB01-5CE8F7CC51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A6D36CD5-A41B-4B8D-BB4E-220C666F49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3014B3A3-DBB9-48A9-AFF3-E1739BAC72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164D23CC-6980-4FD9-A7E8-B95FB835AA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" name="Text Box 8">
          <a:extLst>
            <a:ext uri="{FF2B5EF4-FFF2-40B4-BE49-F238E27FC236}">
              <a16:creationId xmlns:a16="http://schemas.microsoft.com/office/drawing/2014/main" id="{B94D4708-D3F1-405B-9716-8477A69994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75342B23-4969-4D19-BAD3-18BE69E2CE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DA21433-7E0C-497C-9FF5-AFE70AF904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995E0E47-D0D0-4BF6-ABB0-55E771E5CC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20E9F709-5324-4E6A-B574-9CCD3E5E7D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4F056C30-489C-40BE-9563-2DC163D46A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88F18F8-506A-4C4E-9ED1-9AA945CE9D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94E28B9B-A2CD-4E54-AA8C-1E89E393D8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" name="Text Box 8">
          <a:extLst>
            <a:ext uri="{FF2B5EF4-FFF2-40B4-BE49-F238E27FC236}">
              <a16:creationId xmlns:a16="http://schemas.microsoft.com/office/drawing/2014/main" id="{56A59E34-4F58-4DFD-948F-3BBE95F8DB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CD65A6E7-B6CD-48AD-B243-FF13345330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465B6099-F5AD-4032-882C-71E8B918B8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DB7CAC1E-730D-4F16-976B-F02152EF79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6C076F66-17EE-499E-A45D-4BBAFA38C2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7B7599C8-C621-4FAC-8A48-FB4A0ACAB7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5202E169-2B51-4C99-B7AB-CD9E8C0E97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2C4D63D3-647F-40A8-B597-D0FDB03387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" name="Text Box 8">
          <a:extLst>
            <a:ext uri="{FF2B5EF4-FFF2-40B4-BE49-F238E27FC236}">
              <a16:creationId xmlns:a16="http://schemas.microsoft.com/office/drawing/2014/main" id="{7F4288E9-A30A-4BE4-B77F-84CC3E5BA8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494F88D1-CA1F-41CD-8163-D3CBB76659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DC2F7C61-F9D0-44E3-9B5B-9316C03DAB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71314B69-8851-4B27-A81F-69DB322EF3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18F594B-9ACE-4DA5-B6B9-7C85967F8F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B7BB6B79-48E4-48FC-86FB-E815921B8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DCB58879-0020-4B83-9DA3-83D9517875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E27A5CCC-1BE2-40B9-AA3F-ACC374D58D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" name="Text Box 8">
          <a:extLst>
            <a:ext uri="{FF2B5EF4-FFF2-40B4-BE49-F238E27FC236}">
              <a16:creationId xmlns:a16="http://schemas.microsoft.com/office/drawing/2014/main" id="{383A8EB2-8EE8-467D-9A70-D9A4F645F7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F44EE74D-8D3A-4D89-A191-118503E782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CD4D1F02-3FA2-4FEB-930C-7FAEAC91F2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E7D5584F-BAFC-4725-9F2D-DF883BAC3C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ED9B0E7D-EB7B-407B-83F4-925E64D38D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49579934-9E63-4BE3-8684-1FC07137B8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8A05EC86-5CF6-4B2F-80A3-CDAC78673A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AB9EE1AC-EF3A-429B-8F41-FF7A4B9435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" name="Text Box 8">
          <a:extLst>
            <a:ext uri="{FF2B5EF4-FFF2-40B4-BE49-F238E27FC236}">
              <a16:creationId xmlns:a16="http://schemas.microsoft.com/office/drawing/2014/main" id="{40042FD9-D9B3-4CFF-9EB0-BBC9061C0A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A9F0C81F-E4AF-47D2-A3D8-3F39C3E789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0946ECC6-AB5F-463B-83D0-626285A7D8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6D97C90F-EE47-44AA-B1F7-90E1E93A1F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B1FAED4B-33DD-4EC6-ADEE-BEED56524F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E274BC5C-B0E6-4272-96B8-A6A34AF756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B9A4638D-D4D0-4148-9AF6-73D9B7E554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4E09FB5D-622E-46A2-88C8-0234223306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" name="Text Box 8">
          <a:extLst>
            <a:ext uri="{FF2B5EF4-FFF2-40B4-BE49-F238E27FC236}">
              <a16:creationId xmlns:a16="http://schemas.microsoft.com/office/drawing/2014/main" id="{E10F06E7-E32B-4010-A139-402B71DBC9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EF9E6A15-7FCF-43BD-97C9-FF193C09CE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641F2F63-C306-4C76-BDA0-9147A48748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4E08A11F-E280-4A90-B828-6C188C6F89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2657DC3C-176B-46EA-A4F5-9DF4556704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4A96A134-1715-4A1F-977F-BDBA27DFAD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FF2DC4F9-BEF0-4A07-B4BF-8593279D66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0ABB0C57-F238-47B5-BC9E-F05B2F52A8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4" name="Text Box 8">
          <a:extLst>
            <a:ext uri="{FF2B5EF4-FFF2-40B4-BE49-F238E27FC236}">
              <a16:creationId xmlns:a16="http://schemas.microsoft.com/office/drawing/2014/main" id="{243D3F5F-A224-4C7F-871A-04029BE46C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3BD006FA-6AA4-4CF6-A190-08EFCA9A02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19551737-46D9-4455-B1F6-90DFE6B0A6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907C337B-EA3F-4B6A-B8EA-372C4B330E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1E63EE8E-E93F-4387-838A-B31071576F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5B5E3CB3-2E27-478D-9847-DB22CA7843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1DEB61F4-43D5-455B-85D8-FCAA2236D5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FCEA5D10-2700-406E-9941-07EBF2E180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" name="Text Box 8">
          <a:extLst>
            <a:ext uri="{FF2B5EF4-FFF2-40B4-BE49-F238E27FC236}">
              <a16:creationId xmlns:a16="http://schemas.microsoft.com/office/drawing/2014/main" id="{713A8668-5649-4F10-9008-83AE0A8EFC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C824C09F-EFC7-4FC1-9020-637672D192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725682E8-74E5-4269-934B-D49DBE78AF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8187DF29-040A-4374-BE13-26AB643924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06" name="Text Box 8">
          <a:extLst>
            <a:ext uri="{FF2B5EF4-FFF2-40B4-BE49-F238E27FC236}">
              <a16:creationId xmlns:a16="http://schemas.microsoft.com/office/drawing/2014/main" id="{41B64E2C-2E04-4B1F-9107-5477F8FFC2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C3BEF44E-EE91-4F36-B2AD-2C02922708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8" name="Text Box 8">
          <a:extLst>
            <a:ext uri="{FF2B5EF4-FFF2-40B4-BE49-F238E27FC236}">
              <a16:creationId xmlns:a16="http://schemas.microsoft.com/office/drawing/2014/main" id="{A8B61F26-408B-453A-84A8-F807577D8D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CA8D5824-AC53-4FB7-8D50-1CB6F7FD7A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" name="Text Box 8">
          <a:extLst>
            <a:ext uri="{FF2B5EF4-FFF2-40B4-BE49-F238E27FC236}">
              <a16:creationId xmlns:a16="http://schemas.microsoft.com/office/drawing/2014/main" id="{9C0C47B2-C205-4E0C-8CD3-76F11994A6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E164C0DC-DF23-4085-999C-661A66E417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2" name="Text Box 8">
          <a:extLst>
            <a:ext uri="{FF2B5EF4-FFF2-40B4-BE49-F238E27FC236}">
              <a16:creationId xmlns:a16="http://schemas.microsoft.com/office/drawing/2014/main" id="{05A900D3-5D74-4E49-B0B3-B3F68376CF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B072D22A-B0DC-4685-A40D-A3B000877F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" name="Text Box 8">
          <a:extLst>
            <a:ext uri="{FF2B5EF4-FFF2-40B4-BE49-F238E27FC236}">
              <a16:creationId xmlns:a16="http://schemas.microsoft.com/office/drawing/2014/main" id="{66E4FA63-8EDA-4A5B-A7CA-D4FC3D95A5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E6486A30-0C7F-47B1-B8B6-AF6A42CCBA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CF37427E-534C-41D6-A7D5-3B87829446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5076EFAF-61C5-4528-AEC9-338E0474CE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18" name="Text Box 8">
          <a:extLst>
            <a:ext uri="{FF2B5EF4-FFF2-40B4-BE49-F238E27FC236}">
              <a16:creationId xmlns:a16="http://schemas.microsoft.com/office/drawing/2014/main" id="{2C618613-BE7D-474A-9C8B-C9D142A4404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B0B37425-0CC8-4EF8-A550-AF8603F409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0" name="Text Box 8">
          <a:extLst>
            <a:ext uri="{FF2B5EF4-FFF2-40B4-BE49-F238E27FC236}">
              <a16:creationId xmlns:a16="http://schemas.microsoft.com/office/drawing/2014/main" id="{39418473-33FC-4ECF-A099-76127405F8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D9D785E4-2500-449A-AEE0-DE98F1DB05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F5B53C26-F534-4C85-BA7A-157F13698F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73823079-9CBE-4463-8F08-9216AF2879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4" name="Text Box 8">
          <a:extLst>
            <a:ext uri="{FF2B5EF4-FFF2-40B4-BE49-F238E27FC236}">
              <a16:creationId xmlns:a16="http://schemas.microsoft.com/office/drawing/2014/main" id="{56BBC748-6689-45B9-AB1A-9EB723FC22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F8A494E-B613-4A80-88D3-76E61F9A2E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" name="Text Box 8">
          <a:extLst>
            <a:ext uri="{FF2B5EF4-FFF2-40B4-BE49-F238E27FC236}">
              <a16:creationId xmlns:a16="http://schemas.microsoft.com/office/drawing/2014/main" id="{4777E675-2348-483F-A8BE-2530E9CF8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3594FD9D-4E3E-4EDA-B586-2F0870642A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84F59B19-32D8-4AEA-BE83-52C75BDF92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3B1CD27E-F6BC-4933-BA88-CF9709AD0E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0" name="Text Box 8">
          <a:extLst>
            <a:ext uri="{FF2B5EF4-FFF2-40B4-BE49-F238E27FC236}">
              <a16:creationId xmlns:a16="http://schemas.microsoft.com/office/drawing/2014/main" id="{39548454-FC8F-401F-BF6E-6ED59BBCE4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36E07E6-C760-4006-80BF-998AB1E12B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2" name="Text Box 8">
          <a:extLst>
            <a:ext uri="{FF2B5EF4-FFF2-40B4-BE49-F238E27FC236}">
              <a16:creationId xmlns:a16="http://schemas.microsoft.com/office/drawing/2014/main" id="{2F0C8F89-6B5B-4475-90BC-6C5DC8A1CC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CCE809C2-557D-4D22-ABC5-66A6FA64CB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" name="Text Box 8">
          <a:extLst>
            <a:ext uri="{FF2B5EF4-FFF2-40B4-BE49-F238E27FC236}">
              <a16:creationId xmlns:a16="http://schemas.microsoft.com/office/drawing/2014/main" id="{57F2ECA9-081E-45E7-AC76-A279659172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9BB2489-D6A9-429E-B2DA-B9938A2825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" name="Text Box 8">
          <a:extLst>
            <a:ext uri="{FF2B5EF4-FFF2-40B4-BE49-F238E27FC236}">
              <a16:creationId xmlns:a16="http://schemas.microsoft.com/office/drawing/2014/main" id="{F3E8EAFF-7EE1-48D4-AA6B-29200492DC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EA04C3C6-68A2-411C-97D8-335CF42594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8" name="Text Box 8">
          <a:extLst>
            <a:ext uri="{FF2B5EF4-FFF2-40B4-BE49-F238E27FC236}">
              <a16:creationId xmlns:a16="http://schemas.microsoft.com/office/drawing/2014/main" id="{4C19AA6A-C08C-408E-9FF2-B98B0317FE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C81D48E7-7561-4240-96B9-F23E913348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8ACD2E38-7AE2-4C82-A88C-1290E57DAE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8E3ABB13-F6F6-468F-9BB0-83B2A53D10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2" name="Text Box 8">
          <a:extLst>
            <a:ext uri="{FF2B5EF4-FFF2-40B4-BE49-F238E27FC236}">
              <a16:creationId xmlns:a16="http://schemas.microsoft.com/office/drawing/2014/main" id="{DAFB9E00-4825-42C7-84C1-EA9D5474B8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DE9BB81C-D091-458D-8182-96931DA51E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" name="Text Box 8">
          <a:extLst>
            <a:ext uri="{FF2B5EF4-FFF2-40B4-BE49-F238E27FC236}">
              <a16:creationId xmlns:a16="http://schemas.microsoft.com/office/drawing/2014/main" id="{84A1AD96-7A26-43AA-9A66-5D9B1A3239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972A64CD-72F8-40A5-8395-E563B8ED34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5630F440-4553-4987-A854-42D0013296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F8726177-A135-4733-A5CF-314BBFD1C7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094E05F9-E060-43F3-B4DD-28CCB09792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89A39305-DD03-47A6-A6F8-EF9503073E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" name="Text Box 8">
          <a:extLst>
            <a:ext uri="{FF2B5EF4-FFF2-40B4-BE49-F238E27FC236}">
              <a16:creationId xmlns:a16="http://schemas.microsoft.com/office/drawing/2014/main" id="{2BB6EB19-36E7-4017-A365-03F4BF749F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E67C5BD0-7874-4457-8D23-3C54682727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616F6724-6D09-4620-881A-306FD04A40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9E905238-AB79-492A-8A12-4C0CE68A2C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E21C4B6F-A38D-41DB-BE1A-CAFCC5E0B5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4EE1179E-F5F6-427D-846C-F5BB13A8F3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B9C8A35E-41D5-4B4B-9DBE-3136512A3F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E1D02662-2AE6-4073-AC69-05926F51F6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" name="Text Box 8">
          <a:extLst>
            <a:ext uri="{FF2B5EF4-FFF2-40B4-BE49-F238E27FC236}">
              <a16:creationId xmlns:a16="http://schemas.microsoft.com/office/drawing/2014/main" id="{523A79B1-B792-480A-8B48-C6788F16EE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EEEED494-1FD9-4137-B9B3-EE7990D0FF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C1FCB6A3-492F-41D3-A03C-A66C95182B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D3CBA44D-0832-4720-B789-4723F34616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3CC8B2BF-4ECC-4372-BB15-A955A2FEB9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65C9919E-C3E3-4826-89C3-70089921BE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3699C841-CFF4-4C0D-A347-D9B4F9CA32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7566B73F-D9A3-4406-A82A-1091322AF3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6" name="Text Box 8">
          <a:extLst>
            <a:ext uri="{FF2B5EF4-FFF2-40B4-BE49-F238E27FC236}">
              <a16:creationId xmlns:a16="http://schemas.microsoft.com/office/drawing/2014/main" id="{05CC3D5A-F437-4DA7-9476-1CC2300768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152541C0-C534-4644-9A03-3D087CBE5E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D21F28F1-82D1-4F61-86BE-CB0BE5165E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9" name="Text Box 8">
          <a:extLst>
            <a:ext uri="{FF2B5EF4-FFF2-40B4-BE49-F238E27FC236}">
              <a16:creationId xmlns:a16="http://schemas.microsoft.com/office/drawing/2014/main" id="{F52FA2C7-7C7A-4CEB-B617-3EE0022EC0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383A59D7-96D4-46B5-BC6C-9F2AB770C4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B65C3A58-DBC1-45F9-81D3-9CBE0C7596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7C896952-79A4-4B54-BF86-65B6D1B42F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F63A289-B8A0-49C5-94E7-2A170D1B95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" name="Text Box 8">
          <a:extLst>
            <a:ext uri="{FF2B5EF4-FFF2-40B4-BE49-F238E27FC236}">
              <a16:creationId xmlns:a16="http://schemas.microsoft.com/office/drawing/2014/main" id="{030EC752-CEB6-454F-995E-D1524931A1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" name="Text Box 8">
          <a:extLst>
            <a:ext uri="{FF2B5EF4-FFF2-40B4-BE49-F238E27FC236}">
              <a16:creationId xmlns:a16="http://schemas.microsoft.com/office/drawing/2014/main" id="{ECACFE6D-45DE-48BF-8F1A-B29E11BBAF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B51058F2-7416-4EC1-A4E5-9D3D920A94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" name="Text Box 8">
          <a:extLst>
            <a:ext uri="{FF2B5EF4-FFF2-40B4-BE49-F238E27FC236}">
              <a16:creationId xmlns:a16="http://schemas.microsoft.com/office/drawing/2014/main" id="{802E0400-4D13-473C-BBBB-69B3C25C14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6ECED10C-8F4D-4F00-B27E-5C04AFF24E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3C2E9F3E-0924-4961-915A-C1F38D03D2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90A3BC70-EC6B-4A60-97BE-096E9535D2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1" name="Text Box 8">
          <a:extLst>
            <a:ext uri="{FF2B5EF4-FFF2-40B4-BE49-F238E27FC236}">
              <a16:creationId xmlns:a16="http://schemas.microsoft.com/office/drawing/2014/main" id="{81FED50A-5C22-458C-A0AF-7CC4B509E9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" name="Text Box 8">
          <a:extLst>
            <a:ext uri="{FF2B5EF4-FFF2-40B4-BE49-F238E27FC236}">
              <a16:creationId xmlns:a16="http://schemas.microsoft.com/office/drawing/2014/main" id="{6F3ABEAD-1DC5-45C8-B356-5B575BB67B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" name="Text Box 8">
          <a:extLst>
            <a:ext uri="{FF2B5EF4-FFF2-40B4-BE49-F238E27FC236}">
              <a16:creationId xmlns:a16="http://schemas.microsoft.com/office/drawing/2014/main" id="{9EA37D9A-4954-4D68-961D-4E922D884F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A60294DC-9050-4AC6-A045-19C90B2A36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9C51D3C4-F03A-47BC-B11F-5506F088A8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378EB915-A96A-42C0-824E-6EBF122698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7" name="Text Box 8">
          <a:extLst>
            <a:ext uri="{FF2B5EF4-FFF2-40B4-BE49-F238E27FC236}">
              <a16:creationId xmlns:a16="http://schemas.microsoft.com/office/drawing/2014/main" id="{8CC92697-9195-45BE-9422-2B377C8C20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995D14E9-9016-4397-BC91-F65BACFE41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4EDFB3AD-C46D-47CA-9E9B-0F15BCA8F4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" name="Text Box 8">
          <a:extLst>
            <a:ext uri="{FF2B5EF4-FFF2-40B4-BE49-F238E27FC236}">
              <a16:creationId xmlns:a16="http://schemas.microsoft.com/office/drawing/2014/main" id="{D668E6A0-86A0-4506-B87C-9F113DF198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9614D9EF-AA64-432C-AFEF-906308317A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E6CD0D43-1012-44B5-B7E0-C54026B51D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3" name="Text Box 8">
          <a:extLst>
            <a:ext uri="{FF2B5EF4-FFF2-40B4-BE49-F238E27FC236}">
              <a16:creationId xmlns:a16="http://schemas.microsoft.com/office/drawing/2014/main" id="{CD719035-DB0A-475C-ACAE-F9687A3EE5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DD1D0F31-9B37-4140-916D-428EBC850F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" name="Text Box 8">
          <a:extLst>
            <a:ext uri="{FF2B5EF4-FFF2-40B4-BE49-F238E27FC236}">
              <a16:creationId xmlns:a16="http://schemas.microsoft.com/office/drawing/2014/main" id="{E914D38A-F986-48F2-8714-1664CF5C43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D1D44D80-F2DB-4A60-9570-CFA02D93CB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ECFB29BB-3DB4-4ED3-BB0D-170057AD4D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" name="Text Box 8">
          <a:extLst>
            <a:ext uri="{FF2B5EF4-FFF2-40B4-BE49-F238E27FC236}">
              <a16:creationId xmlns:a16="http://schemas.microsoft.com/office/drawing/2014/main" id="{60798ECA-7888-457E-82D9-44C202E8C8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9" name="Text Box 8">
          <a:extLst>
            <a:ext uri="{FF2B5EF4-FFF2-40B4-BE49-F238E27FC236}">
              <a16:creationId xmlns:a16="http://schemas.microsoft.com/office/drawing/2014/main" id="{22E062FA-B145-4A05-BC0A-209588FB9A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BB2444C6-00F6-4863-B253-F73B57000D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B1030D12-4801-4455-8C60-5ADCFD13CF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5B426874-9A79-4118-AF4A-409EAF2D92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D12FEBFF-703D-465B-A0F5-E0159BB43A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565CBC8A-C0C0-4505-8ABD-CFB605240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5" name="Text Box 8">
          <a:extLst>
            <a:ext uri="{FF2B5EF4-FFF2-40B4-BE49-F238E27FC236}">
              <a16:creationId xmlns:a16="http://schemas.microsoft.com/office/drawing/2014/main" id="{1A225A65-C887-47EB-9D99-5714655F67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6" name="Text Box 8">
          <a:extLst>
            <a:ext uri="{FF2B5EF4-FFF2-40B4-BE49-F238E27FC236}">
              <a16:creationId xmlns:a16="http://schemas.microsoft.com/office/drawing/2014/main" id="{274C1BF3-81D3-4D1D-916F-EEF28EDA5C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D779A5EA-192B-4DB7-85DB-01C3FA327C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A5C0EAB6-E434-43A9-854A-2B8412FD29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AFE0E57F-27CA-41D2-84AC-50AE48E690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04618DE2-E7DC-438C-B493-3D7A31550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1" name="Text Box 8">
          <a:extLst>
            <a:ext uri="{FF2B5EF4-FFF2-40B4-BE49-F238E27FC236}">
              <a16:creationId xmlns:a16="http://schemas.microsoft.com/office/drawing/2014/main" id="{570EAF95-C948-4B75-8766-FDADC37B83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B90F29F0-7250-4EEC-8C23-CF715215A7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3" name="Text Box 8">
          <a:extLst>
            <a:ext uri="{FF2B5EF4-FFF2-40B4-BE49-F238E27FC236}">
              <a16:creationId xmlns:a16="http://schemas.microsoft.com/office/drawing/2014/main" id="{6E8B6EF7-58EB-4968-B4C8-BBCB38FAE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14" name="Text Box 8">
          <a:extLst>
            <a:ext uri="{FF2B5EF4-FFF2-40B4-BE49-F238E27FC236}">
              <a16:creationId xmlns:a16="http://schemas.microsoft.com/office/drawing/2014/main" id="{FEC4C8BA-C0B0-42A3-94BF-948DE5D93E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14E671B2-B080-4541-A191-98BE6ADB3B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53EE68B7-078B-461B-9209-E2660F3F25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7" name="Text Box 8">
          <a:extLst>
            <a:ext uri="{FF2B5EF4-FFF2-40B4-BE49-F238E27FC236}">
              <a16:creationId xmlns:a16="http://schemas.microsoft.com/office/drawing/2014/main" id="{541B88B9-88D2-41A7-AAE7-1ECD4139EF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B2CB3491-EB4E-4EEB-8DF3-804722C981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E2E10DAA-C5E9-4596-939C-C7AB04DF97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4836354B-FF41-47E4-B138-F4FD5C914E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D05CA742-7F74-4B5F-AEF4-1E266E68E9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2" name="Text Box 8">
          <a:extLst>
            <a:ext uri="{FF2B5EF4-FFF2-40B4-BE49-F238E27FC236}">
              <a16:creationId xmlns:a16="http://schemas.microsoft.com/office/drawing/2014/main" id="{EAE38A21-A255-4202-823D-FD43E91C66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3" name="Text Box 8">
          <a:extLst>
            <a:ext uri="{FF2B5EF4-FFF2-40B4-BE49-F238E27FC236}">
              <a16:creationId xmlns:a16="http://schemas.microsoft.com/office/drawing/2014/main" id="{78BC7F85-DD50-4964-BC43-3200AC36E9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2F9C8565-3275-4AB9-B640-B8693AD11E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5" name="Text Box 8">
          <a:extLst>
            <a:ext uri="{FF2B5EF4-FFF2-40B4-BE49-F238E27FC236}">
              <a16:creationId xmlns:a16="http://schemas.microsoft.com/office/drawing/2014/main" id="{5E5CC7E7-92AB-4548-9A48-4B6DFF887B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DFF1BE41-CCCF-4461-983D-AC32809429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EE984474-4C51-4F00-A99C-2D6E184D3A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FCA67290-484C-4A22-B5B5-6139DBA3CD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03A5B613-7693-4A12-9DCE-DBC57E01D5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0" name="Text Box 8">
          <a:extLst>
            <a:ext uri="{FF2B5EF4-FFF2-40B4-BE49-F238E27FC236}">
              <a16:creationId xmlns:a16="http://schemas.microsoft.com/office/drawing/2014/main" id="{5636B315-7FF0-4FF5-81BA-E5314DEFF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3F62B0CD-0CAA-449E-9912-802DCBE740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8039B6A7-B4B3-4C2E-9D71-5ED9F360D0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F1FE01BA-D4D2-4D0D-989D-AF5CBCF062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6A263CA2-26BD-4F69-8F65-32E9C9D46A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5" name="Text Box 8">
          <a:extLst>
            <a:ext uri="{FF2B5EF4-FFF2-40B4-BE49-F238E27FC236}">
              <a16:creationId xmlns:a16="http://schemas.microsoft.com/office/drawing/2014/main" id="{2E6BA54B-FADF-41F6-9AB6-F28F4EAFA2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76953D88-FD2B-448F-A554-A167E568A9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7" name="Text Box 8">
          <a:extLst>
            <a:ext uri="{FF2B5EF4-FFF2-40B4-BE49-F238E27FC236}">
              <a16:creationId xmlns:a16="http://schemas.microsoft.com/office/drawing/2014/main" id="{DA3BDB2C-B0FC-40C5-A284-638D6497DC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8" name="Text Box 8">
          <a:extLst>
            <a:ext uri="{FF2B5EF4-FFF2-40B4-BE49-F238E27FC236}">
              <a16:creationId xmlns:a16="http://schemas.microsoft.com/office/drawing/2014/main" id="{DB666014-2FC8-4873-B6E3-1B5F6F2821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FCA41A10-6B29-43E4-B5F1-04E38A535C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91287A37-6CB0-4D4A-9E36-F1A8CCF925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1" name="Text Box 8">
          <a:extLst>
            <a:ext uri="{FF2B5EF4-FFF2-40B4-BE49-F238E27FC236}">
              <a16:creationId xmlns:a16="http://schemas.microsoft.com/office/drawing/2014/main" id="{EC45DE2D-1FE5-47E3-87AC-FE2A05540A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6DF1AD7B-2ACB-4BEC-A619-F82585DD54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3" name="Text Box 8">
          <a:extLst>
            <a:ext uri="{FF2B5EF4-FFF2-40B4-BE49-F238E27FC236}">
              <a16:creationId xmlns:a16="http://schemas.microsoft.com/office/drawing/2014/main" id="{4C4B680C-A68C-482B-9A7B-37265E26F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2A8F644A-99B3-4C87-BD82-72758D869E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64EC8E04-531C-4926-BF9E-C838599AA2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6" name="Text Box 8">
          <a:extLst>
            <a:ext uri="{FF2B5EF4-FFF2-40B4-BE49-F238E27FC236}">
              <a16:creationId xmlns:a16="http://schemas.microsoft.com/office/drawing/2014/main" id="{4539F1AB-6E98-4708-B9F5-1CB80292B4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7" name="Text Box 8">
          <a:extLst>
            <a:ext uri="{FF2B5EF4-FFF2-40B4-BE49-F238E27FC236}">
              <a16:creationId xmlns:a16="http://schemas.microsoft.com/office/drawing/2014/main" id="{446361A5-BAA9-4F87-9834-A742EDEF0E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4C267378-9E4A-45E1-A106-A63C53C2FF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28E3978E-3974-49E4-8833-891AE764F9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A187DDF-001B-449A-8634-72F4A0A478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7170D80B-74B9-4DC3-87CD-9CD45F4DE5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81706889-73FB-4ED8-AED8-E3A0C7FC55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3" name="Text Box 8">
          <a:extLst>
            <a:ext uri="{FF2B5EF4-FFF2-40B4-BE49-F238E27FC236}">
              <a16:creationId xmlns:a16="http://schemas.microsoft.com/office/drawing/2014/main" id="{45FCD469-04DA-4BEA-AAA4-AE2A1D817C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4" name="Text Box 8">
          <a:extLst>
            <a:ext uri="{FF2B5EF4-FFF2-40B4-BE49-F238E27FC236}">
              <a16:creationId xmlns:a16="http://schemas.microsoft.com/office/drawing/2014/main" id="{DB31FCD6-EC46-4892-82A9-3C910144F2C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90B7E63-6825-4686-87BF-A5D031E04E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4B3A4F6D-33C7-432A-BA54-E9E616618E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502E16E4-15A3-4FF9-BF69-09F402F9A4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C67E9E9F-0C11-4AC9-8DD9-3F47D822F8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9" name="Text Box 8">
          <a:extLst>
            <a:ext uri="{FF2B5EF4-FFF2-40B4-BE49-F238E27FC236}">
              <a16:creationId xmlns:a16="http://schemas.microsoft.com/office/drawing/2014/main" id="{08A628F2-EED9-463B-85FD-A94033E7A8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73D000A3-E67B-4F35-AD36-49B75C28ED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7294FB19-7AAE-44FE-A6E4-69FFF02395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62" name="Text Box 8">
          <a:extLst>
            <a:ext uri="{FF2B5EF4-FFF2-40B4-BE49-F238E27FC236}">
              <a16:creationId xmlns:a16="http://schemas.microsoft.com/office/drawing/2014/main" id="{63AF6D82-8E55-4135-8D3B-5EAF9EACBA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9098D85E-FA05-4A8B-9B1F-4F30A07872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64FAE164-59B0-4ACA-9B0D-7E52050079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5" name="Text Box 8">
          <a:extLst>
            <a:ext uri="{FF2B5EF4-FFF2-40B4-BE49-F238E27FC236}">
              <a16:creationId xmlns:a16="http://schemas.microsoft.com/office/drawing/2014/main" id="{A56BA4DA-6169-4178-853E-7DDA19DA4A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4DD6C17D-769B-44A1-8E39-388691D645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7" name="Text Box 8">
          <a:extLst>
            <a:ext uri="{FF2B5EF4-FFF2-40B4-BE49-F238E27FC236}">
              <a16:creationId xmlns:a16="http://schemas.microsoft.com/office/drawing/2014/main" id="{8E932901-4A0F-4B75-AD66-72CAD5FA5A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14E0E61B-AA88-4222-BF52-3900E763B0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630099CC-D9F8-400E-9E6C-700CF25CEF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0" name="Text Box 8">
          <a:extLst>
            <a:ext uri="{FF2B5EF4-FFF2-40B4-BE49-F238E27FC236}">
              <a16:creationId xmlns:a16="http://schemas.microsoft.com/office/drawing/2014/main" id="{7F128557-36DD-4F24-85AF-7229625443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1" name="Text Box 8">
          <a:extLst>
            <a:ext uri="{FF2B5EF4-FFF2-40B4-BE49-F238E27FC236}">
              <a16:creationId xmlns:a16="http://schemas.microsoft.com/office/drawing/2014/main" id="{8C1C060F-361B-44EE-B044-72B5E4C859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757BEF36-B15C-4025-9DE9-2457279D96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3" name="Text Box 8">
          <a:extLst>
            <a:ext uri="{FF2B5EF4-FFF2-40B4-BE49-F238E27FC236}">
              <a16:creationId xmlns:a16="http://schemas.microsoft.com/office/drawing/2014/main" id="{E63E3FAC-B6B6-40E6-B966-7A0BD767E0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E7841927-B820-4B92-A312-DFED94D583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2D0761CE-6248-4106-BAE8-64CB577F51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B5BAF850-EB00-4B1F-8A46-4D9BCE34C4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7" name="Text Box 8">
          <a:extLst>
            <a:ext uri="{FF2B5EF4-FFF2-40B4-BE49-F238E27FC236}">
              <a16:creationId xmlns:a16="http://schemas.microsoft.com/office/drawing/2014/main" id="{7351AFE4-D6B8-4E74-9345-24B0A3BB58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78" name="Text Box 8">
          <a:extLst>
            <a:ext uri="{FF2B5EF4-FFF2-40B4-BE49-F238E27FC236}">
              <a16:creationId xmlns:a16="http://schemas.microsoft.com/office/drawing/2014/main" id="{90379E1E-0B55-4843-B8CE-46F1B4C08F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41C9F209-0F16-4B2F-B1B8-3927C452AE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6BDED2AE-72D3-4C61-B9C5-DC41F9A42B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1AB34ECA-AC4C-4114-B7E9-4AED58BBEC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756C0226-E0AA-432E-B59D-A636F72F5A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83" name="Text Box 8">
          <a:extLst>
            <a:ext uri="{FF2B5EF4-FFF2-40B4-BE49-F238E27FC236}">
              <a16:creationId xmlns:a16="http://schemas.microsoft.com/office/drawing/2014/main" id="{A13730D4-0930-4236-A4BC-4D702AAFE9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2E5333CA-1A9A-41AB-A56F-C736BE3B4A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5" name="Text Box 8">
          <a:extLst>
            <a:ext uri="{FF2B5EF4-FFF2-40B4-BE49-F238E27FC236}">
              <a16:creationId xmlns:a16="http://schemas.microsoft.com/office/drawing/2014/main" id="{B708DC9A-BC80-42DB-BF41-23A2175A69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6" name="Text Box 8">
          <a:extLst>
            <a:ext uri="{FF2B5EF4-FFF2-40B4-BE49-F238E27FC236}">
              <a16:creationId xmlns:a16="http://schemas.microsoft.com/office/drawing/2014/main" id="{D90DD3BC-4B6F-4EFC-A097-E307875DF2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B9ABD47E-65A5-4A71-922B-756A246E96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3FADFDAD-2CB6-4B18-8B74-CF3014B0F2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89" name="Text Box 8">
          <a:extLst>
            <a:ext uri="{FF2B5EF4-FFF2-40B4-BE49-F238E27FC236}">
              <a16:creationId xmlns:a16="http://schemas.microsoft.com/office/drawing/2014/main" id="{16D6F739-9CE5-4BC4-BF75-594967EF93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89A2CC11-5070-49FF-A212-D00BAF3003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10869FC4-5CA6-4D34-A3AA-BAE2264030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E970A97F-69B6-4311-9576-58C84DEDD7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3" name="Text Box 8">
          <a:extLst>
            <a:ext uri="{FF2B5EF4-FFF2-40B4-BE49-F238E27FC236}">
              <a16:creationId xmlns:a16="http://schemas.microsoft.com/office/drawing/2014/main" id="{1852D843-D91D-4EF8-A4D1-E8FA12CCE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4" name="Text Box 8">
          <a:extLst>
            <a:ext uri="{FF2B5EF4-FFF2-40B4-BE49-F238E27FC236}">
              <a16:creationId xmlns:a16="http://schemas.microsoft.com/office/drawing/2014/main" id="{368CA0C7-5AAD-474B-AD1C-A7EEE72FBA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5" name="Text Box 8">
          <a:extLst>
            <a:ext uri="{FF2B5EF4-FFF2-40B4-BE49-F238E27FC236}">
              <a16:creationId xmlns:a16="http://schemas.microsoft.com/office/drawing/2014/main" id="{0AE86858-35AE-49D3-B4F3-E0D25D2E55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EA99A875-49B4-4568-9896-5BDDD32E5F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7" name="Text Box 8">
          <a:extLst>
            <a:ext uri="{FF2B5EF4-FFF2-40B4-BE49-F238E27FC236}">
              <a16:creationId xmlns:a16="http://schemas.microsoft.com/office/drawing/2014/main" id="{FEBFF36C-A69C-4BFF-8BEA-F8DB6C7F64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F2DDC5B5-00C4-4F06-93E8-F0FF6482F0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9" name="Text Box 8">
          <a:extLst>
            <a:ext uri="{FF2B5EF4-FFF2-40B4-BE49-F238E27FC236}">
              <a16:creationId xmlns:a16="http://schemas.microsoft.com/office/drawing/2014/main" id="{0839F6A5-0723-4011-AC57-CB23957F99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81E0F2E6-3118-402F-8930-B7DDDC0B2A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1" name="Text Box 8">
          <a:extLst>
            <a:ext uri="{FF2B5EF4-FFF2-40B4-BE49-F238E27FC236}">
              <a16:creationId xmlns:a16="http://schemas.microsoft.com/office/drawing/2014/main" id="{B4EAA456-A41D-40CB-A178-D85C629E91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2" name="Text Box 8">
          <a:extLst>
            <a:ext uri="{FF2B5EF4-FFF2-40B4-BE49-F238E27FC236}">
              <a16:creationId xmlns:a16="http://schemas.microsoft.com/office/drawing/2014/main" id="{AD47B298-3F45-445C-BDD7-89680B0C03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3" name="Text Box 8">
          <a:extLst>
            <a:ext uri="{FF2B5EF4-FFF2-40B4-BE49-F238E27FC236}">
              <a16:creationId xmlns:a16="http://schemas.microsoft.com/office/drawing/2014/main" id="{FD896600-4B31-4F02-B53A-E92B414EF0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027C463F-2A11-41FE-8258-2A75BEE382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5" name="Text Box 8">
          <a:extLst>
            <a:ext uri="{FF2B5EF4-FFF2-40B4-BE49-F238E27FC236}">
              <a16:creationId xmlns:a16="http://schemas.microsoft.com/office/drawing/2014/main" id="{EF3F30A6-8800-4D83-AEC5-3180934A0C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45C106D4-4942-4DF4-9364-4B7E013EA1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7" name="Text Box 8">
          <a:extLst>
            <a:ext uri="{FF2B5EF4-FFF2-40B4-BE49-F238E27FC236}">
              <a16:creationId xmlns:a16="http://schemas.microsoft.com/office/drawing/2014/main" id="{3F0ABDBB-9DEE-42F0-B246-E59EE5242D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0BA0552D-6893-4507-A3A9-ECF06AF52D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D0EB63E0-8A83-4CC6-ADBE-06780F2BC1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0" name="Text Box 8">
          <a:extLst>
            <a:ext uri="{FF2B5EF4-FFF2-40B4-BE49-F238E27FC236}">
              <a16:creationId xmlns:a16="http://schemas.microsoft.com/office/drawing/2014/main" id="{BFA8C0D1-6658-40C8-91A0-4BB3227E9D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1" name="Text Box 8">
          <a:extLst>
            <a:ext uri="{FF2B5EF4-FFF2-40B4-BE49-F238E27FC236}">
              <a16:creationId xmlns:a16="http://schemas.microsoft.com/office/drawing/2014/main" id="{F1FAAA8D-7B58-4542-84DE-FFB0B675DC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7A988745-A96D-4656-81CA-B0510C5375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3" name="Text Box 8">
          <a:extLst>
            <a:ext uri="{FF2B5EF4-FFF2-40B4-BE49-F238E27FC236}">
              <a16:creationId xmlns:a16="http://schemas.microsoft.com/office/drawing/2014/main" id="{EFA51A0B-06EF-4BE1-B86D-EA411A4AFD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54CF976E-0CD9-41DB-9464-CC2BAD2DE0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5" name="Text Box 8">
          <a:extLst>
            <a:ext uri="{FF2B5EF4-FFF2-40B4-BE49-F238E27FC236}">
              <a16:creationId xmlns:a16="http://schemas.microsoft.com/office/drawing/2014/main" id="{764B95F1-C5C7-4131-8D40-1C68D76CC4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06664896-DB87-4D2E-A968-46ED27D4C2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7" name="Text Box 8">
          <a:extLst>
            <a:ext uri="{FF2B5EF4-FFF2-40B4-BE49-F238E27FC236}">
              <a16:creationId xmlns:a16="http://schemas.microsoft.com/office/drawing/2014/main" id="{51629EEB-321C-4D72-BCDB-D5F6797884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8" name="Text Box 8">
          <a:extLst>
            <a:ext uri="{FF2B5EF4-FFF2-40B4-BE49-F238E27FC236}">
              <a16:creationId xmlns:a16="http://schemas.microsoft.com/office/drawing/2014/main" id="{4E8D8CAD-3948-4EEC-BF8D-7B2064EEC3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9" name="Text Box 8">
          <a:extLst>
            <a:ext uri="{FF2B5EF4-FFF2-40B4-BE49-F238E27FC236}">
              <a16:creationId xmlns:a16="http://schemas.microsoft.com/office/drawing/2014/main" id="{F0BC808B-79C5-4F83-9395-C4E31C6CAF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0E50D43E-9640-4877-BB07-9E700008F7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979A3015-2DA0-405C-B313-6BD1B0988A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7D7036BB-A074-4804-81B1-CEC580049B1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3" name="Text Box 8">
          <a:extLst>
            <a:ext uri="{FF2B5EF4-FFF2-40B4-BE49-F238E27FC236}">
              <a16:creationId xmlns:a16="http://schemas.microsoft.com/office/drawing/2014/main" id="{F590F358-56C1-4684-A43B-1CA0001441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ED06D3BD-FCF8-4D07-B12F-81D2CCA67E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5" name="Text Box 8">
          <a:extLst>
            <a:ext uri="{FF2B5EF4-FFF2-40B4-BE49-F238E27FC236}">
              <a16:creationId xmlns:a16="http://schemas.microsoft.com/office/drawing/2014/main" id="{195BE582-9FCE-45EC-BA42-7CB1701BB1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26" name="Text Box 8">
          <a:extLst>
            <a:ext uri="{FF2B5EF4-FFF2-40B4-BE49-F238E27FC236}">
              <a16:creationId xmlns:a16="http://schemas.microsoft.com/office/drawing/2014/main" id="{5C92FE4E-76C7-49E4-B2AE-06DA816D9B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27" name="Text Box 8">
          <a:extLst>
            <a:ext uri="{FF2B5EF4-FFF2-40B4-BE49-F238E27FC236}">
              <a16:creationId xmlns:a16="http://schemas.microsoft.com/office/drawing/2014/main" id="{BC46CE91-C349-4DA5-A114-8BC166DF14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2266068A-47A8-4098-8CDE-ED8F46F5A0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29" name="Text Box 8">
          <a:extLst>
            <a:ext uri="{FF2B5EF4-FFF2-40B4-BE49-F238E27FC236}">
              <a16:creationId xmlns:a16="http://schemas.microsoft.com/office/drawing/2014/main" id="{0070DB62-86DC-436C-BFFD-3AFFE0EC95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511BB78B-130C-400F-B802-28F3C57F23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31" name="Text Box 8">
          <a:extLst>
            <a:ext uri="{FF2B5EF4-FFF2-40B4-BE49-F238E27FC236}">
              <a16:creationId xmlns:a16="http://schemas.microsoft.com/office/drawing/2014/main" id="{8B6B7233-5E6C-43C6-B0C4-D0D3871EB7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DCE2184B-633A-4F34-8A33-578659396B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3" name="Text Box 8">
          <a:extLst>
            <a:ext uri="{FF2B5EF4-FFF2-40B4-BE49-F238E27FC236}">
              <a16:creationId xmlns:a16="http://schemas.microsoft.com/office/drawing/2014/main" id="{ECAF3731-F587-45F2-B90E-39773B5952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4" name="Text Box 8">
          <a:extLst>
            <a:ext uri="{FF2B5EF4-FFF2-40B4-BE49-F238E27FC236}">
              <a16:creationId xmlns:a16="http://schemas.microsoft.com/office/drawing/2014/main" id="{11423E91-D4DB-4498-A4C4-5463554021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5" name="Text Box 8">
          <a:extLst>
            <a:ext uri="{FF2B5EF4-FFF2-40B4-BE49-F238E27FC236}">
              <a16:creationId xmlns:a16="http://schemas.microsoft.com/office/drawing/2014/main" id="{87A1A627-7756-4EAF-A102-DF1EF2DBC7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3C944D5-D001-47E7-8607-475A425804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7" name="Text Box 8">
          <a:extLst>
            <a:ext uri="{FF2B5EF4-FFF2-40B4-BE49-F238E27FC236}">
              <a16:creationId xmlns:a16="http://schemas.microsoft.com/office/drawing/2014/main" id="{1132D828-7EFC-4717-A6F7-CC8F82CCAD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9923E7CC-84E6-4914-A508-FC33BC0523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B1D83971-2C22-4ED2-803B-E812CEAB5D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86B8A6B-BE4B-4672-8870-01F3DC9D26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1" name="Text Box 8">
          <a:extLst>
            <a:ext uri="{FF2B5EF4-FFF2-40B4-BE49-F238E27FC236}">
              <a16:creationId xmlns:a16="http://schemas.microsoft.com/office/drawing/2014/main" id="{DB2609D2-A44B-420D-A46D-E826EC6A5A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42" name="Text Box 8">
          <a:extLst>
            <a:ext uri="{FF2B5EF4-FFF2-40B4-BE49-F238E27FC236}">
              <a16:creationId xmlns:a16="http://schemas.microsoft.com/office/drawing/2014/main" id="{A6058358-6300-4EE9-B5C6-7E38A6A571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43" name="Text Box 8">
          <a:extLst>
            <a:ext uri="{FF2B5EF4-FFF2-40B4-BE49-F238E27FC236}">
              <a16:creationId xmlns:a16="http://schemas.microsoft.com/office/drawing/2014/main" id="{46234372-77E7-435C-9570-7703854623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C74CC884-965D-4DD7-B24A-3F75018FB1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45" name="Text Box 8">
          <a:extLst>
            <a:ext uri="{FF2B5EF4-FFF2-40B4-BE49-F238E27FC236}">
              <a16:creationId xmlns:a16="http://schemas.microsoft.com/office/drawing/2014/main" id="{D77E232B-7866-44EA-8101-612905EA024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1D181A04-A959-4D5E-8232-D2231D5620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47" name="Text Box 8">
          <a:extLst>
            <a:ext uri="{FF2B5EF4-FFF2-40B4-BE49-F238E27FC236}">
              <a16:creationId xmlns:a16="http://schemas.microsoft.com/office/drawing/2014/main" id="{E6EEF7E9-7EC4-43E9-A14B-8079DEAA1F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6182D026-4E70-4C38-BAB5-6CB52C0290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9" name="Text Box 8">
          <a:extLst>
            <a:ext uri="{FF2B5EF4-FFF2-40B4-BE49-F238E27FC236}">
              <a16:creationId xmlns:a16="http://schemas.microsoft.com/office/drawing/2014/main" id="{B48BE122-C874-4F42-99D3-D16A93E650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0" name="Text Box 8">
          <a:extLst>
            <a:ext uri="{FF2B5EF4-FFF2-40B4-BE49-F238E27FC236}">
              <a16:creationId xmlns:a16="http://schemas.microsoft.com/office/drawing/2014/main" id="{7D6DF0B2-01B0-40C7-B1D1-098A96F42E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AAC0EBAA-558A-4ECC-8F2A-98D8A16B26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6FF6D823-F614-4561-9D55-82B0B14456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53" name="Text Box 8">
          <a:extLst>
            <a:ext uri="{FF2B5EF4-FFF2-40B4-BE49-F238E27FC236}">
              <a16:creationId xmlns:a16="http://schemas.microsoft.com/office/drawing/2014/main" id="{253A80DA-CA16-45AB-981D-ED5548A72A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83BF27B4-6531-425A-B915-FDB3215523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5" name="Text Box 8">
          <a:extLst>
            <a:ext uri="{FF2B5EF4-FFF2-40B4-BE49-F238E27FC236}">
              <a16:creationId xmlns:a16="http://schemas.microsoft.com/office/drawing/2014/main" id="{AD3ACCFA-90AD-4D33-9145-F6CA7C6116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F740FC00-A7C7-4C6B-94A3-652180130C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57" name="Text Box 8">
          <a:extLst>
            <a:ext uri="{FF2B5EF4-FFF2-40B4-BE49-F238E27FC236}">
              <a16:creationId xmlns:a16="http://schemas.microsoft.com/office/drawing/2014/main" id="{0E7E5242-DA44-407A-81B8-8EE4FA65B9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58" name="Text Box 8">
          <a:extLst>
            <a:ext uri="{FF2B5EF4-FFF2-40B4-BE49-F238E27FC236}">
              <a16:creationId xmlns:a16="http://schemas.microsoft.com/office/drawing/2014/main" id="{C9BB85F1-18E8-4DD5-8675-5F3FB0666F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59" name="Text Box 8">
          <a:extLst>
            <a:ext uri="{FF2B5EF4-FFF2-40B4-BE49-F238E27FC236}">
              <a16:creationId xmlns:a16="http://schemas.microsoft.com/office/drawing/2014/main" id="{01AC7A54-DCD2-499E-BD22-A5CC02DD10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24094720-413B-4664-B0C3-9E8A28B28E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61" name="Text Box 8">
          <a:extLst>
            <a:ext uri="{FF2B5EF4-FFF2-40B4-BE49-F238E27FC236}">
              <a16:creationId xmlns:a16="http://schemas.microsoft.com/office/drawing/2014/main" id="{CEC551E0-0358-4F28-BBCC-50AC42FBDA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03C5E17D-67BC-4FD5-96A4-246FAEB23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3" name="Text Box 8">
          <a:extLst>
            <a:ext uri="{FF2B5EF4-FFF2-40B4-BE49-F238E27FC236}">
              <a16:creationId xmlns:a16="http://schemas.microsoft.com/office/drawing/2014/main" id="{84070280-52D9-4FD0-B875-AC305D3E82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E01DF894-FF69-435F-BBC0-8ED704D6F9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5" name="Text Box 8">
          <a:extLst>
            <a:ext uri="{FF2B5EF4-FFF2-40B4-BE49-F238E27FC236}">
              <a16:creationId xmlns:a16="http://schemas.microsoft.com/office/drawing/2014/main" id="{6185E572-4F9D-4A52-93F3-2AF809889F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6" name="Text Box 8">
          <a:extLst>
            <a:ext uri="{FF2B5EF4-FFF2-40B4-BE49-F238E27FC236}">
              <a16:creationId xmlns:a16="http://schemas.microsoft.com/office/drawing/2014/main" id="{7D604238-ADFC-4519-8EF9-8B2D4A9F9B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67" name="Text Box 8">
          <a:extLst>
            <a:ext uri="{FF2B5EF4-FFF2-40B4-BE49-F238E27FC236}">
              <a16:creationId xmlns:a16="http://schemas.microsoft.com/office/drawing/2014/main" id="{4E431A51-FE76-40AE-A855-604834B95D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5D1DC597-871C-4F15-A5AD-853FCBDCE2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BB95FB89-B7A0-4EF4-92E8-6D37AE9208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27F830C4-0EAB-4BA9-8A73-D5A537909F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1" name="Text Box 8">
          <a:extLst>
            <a:ext uri="{FF2B5EF4-FFF2-40B4-BE49-F238E27FC236}">
              <a16:creationId xmlns:a16="http://schemas.microsoft.com/office/drawing/2014/main" id="{35B8786F-D7D8-457C-AAF2-3D2E0BE050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AA165FA2-6E51-4E12-BD0B-6C38FDB404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73" name="Text Box 8">
          <a:extLst>
            <a:ext uri="{FF2B5EF4-FFF2-40B4-BE49-F238E27FC236}">
              <a16:creationId xmlns:a16="http://schemas.microsoft.com/office/drawing/2014/main" id="{8CC14E5C-E899-449F-A907-DC31CEC87E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74" name="Text Box 8">
          <a:extLst>
            <a:ext uri="{FF2B5EF4-FFF2-40B4-BE49-F238E27FC236}">
              <a16:creationId xmlns:a16="http://schemas.microsoft.com/office/drawing/2014/main" id="{9175CA73-CBEA-45F2-8EC8-7D2260FD56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75" name="Text Box 8">
          <a:extLst>
            <a:ext uri="{FF2B5EF4-FFF2-40B4-BE49-F238E27FC236}">
              <a16:creationId xmlns:a16="http://schemas.microsoft.com/office/drawing/2014/main" id="{75A99997-A881-4175-AB08-609EA605FC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F98B1AD-1289-49A7-8247-A043785CB5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77" name="Text Box 8">
          <a:extLst>
            <a:ext uri="{FF2B5EF4-FFF2-40B4-BE49-F238E27FC236}">
              <a16:creationId xmlns:a16="http://schemas.microsoft.com/office/drawing/2014/main" id="{80D588CE-D7DE-4D4E-995A-F413EAA3AF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351177E7-CCFF-45B2-9EFA-C12815A2F8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79" name="Text Box 8">
          <a:extLst>
            <a:ext uri="{FF2B5EF4-FFF2-40B4-BE49-F238E27FC236}">
              <a16:creationId xmlns:a16="http://schemas.microsoft.com/office/drawing/2014/main" id="{1274979D-159A-4B5B-B002-5C2180B547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4CAA66F5-A834-46FA-AAE1-5BF02A1830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948DCA84-4BD0-4063-9EB8-D0523B82E2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82" name="Text Box 8">
          <a:extLst>
            <a:ext uri="{FF2B5EF4-FFF2-40B4-BE49-F238E27FC236}">
              <a16:creationId xmlns:a16="http://schemas.microsoft.com/office/drawing/2014/main" id="{F226A89A-393C-401B-8714-3EE41FC94D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3" name="Text Box 8">
          <a:extLst>
            <a:ext uri="{FF2B5EF4-FFF2-40B4-BE49-F238E27FC236}">
              <a16:creationId xmlns:a16="http://schemas.microsoft.com/office/drawing/2014/main" id="{520A1188-F77A-4716-B76E-C8BE25CEA24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B281572B-100D-4E3A-AE6C-B704E31DC7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5" name="Text Box 8">
          <a:extLst>
            <a:ext uri="{FF2B5EF4-FFF2-40B4-BE49-F238E27FC236}">
              <a16:creationId xmlns:a16="http://schemas.microsoft.com/office/drawing/2014/main" id="{8C0A35C1-D682-42DE-8C80-5DDEB3AAE3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6" name="Text Box 8">
          <a:extLst>
            <a:ext uri="{FF2B5EF4-FFF2-40B4-BE49-F238E27FC236}">
              <a16:creationId xmlns:a16="http://schemas.microsoft.com/office/drawing/2014/main" id="{3846E7B2-AC04-4E16-99F0-C7B5BFD1DF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7" name="Text Box 8">
          <a:extLst>
            <a:ext uri="{FF2B5EF4-FFF2-40B4-BE49-F238E27FC236}">
              <a16:creationId xmlns:a16="http://schemas.microsoft.com/office/drawing/2014/main" id="{A0833A65-847C-4795-8BA1-5A0D84417C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88" name="Text Box 8">
          <a:extLst>
            <a:ext uri="{FF2B5EF4-FFF2-40B4-BE49-F238E27FC236}">
              <a16:creationId xmlns:a16="http://schemas.microsoft.com/office/drawing/2014/main" id="{EA35AAD3-36C7-4256-B4C5-5635098348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9" name="Text Box 8">
          <a:extLst>
            <a:ext uri="{FF2B5EF4-FFF2-40B4-BE49-F238E27FC236}">
              <a16:creationId xmlns:a16="http://schemas.microsoft.com/office/drawing/2014/main" id="{DD024B07-B78D-4215-B380-7FEAC10F0F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0" name="Text Box 8">
          <a:extLst>
            <a:ext uri="{FF2B5EF4-FFF2-40B4-BE49-F238E27FC236}">
              <a16:creationId xmlns:a16="http://schemas.microsoft.com/office/drawing/2014/main" id="{C11B05C0-9E31-4301-A18D-F413540032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91" name="Text Box 8">
          <a:extLst>
            <a:ext uri="{FF2B5EF4-FFF2-40B4-BE49-F238E27FC236}">
              <a16:creationId xmlns:a16="http://schemas.microsoft.com/office/drawing/2014/main" id="{5411E0E5-2C9B-4252-9C74-95ECB900174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92" name="Text Box 8">
          <a:extLst>
            <a:ext uri="{FF2B5EF4-FFF2-40B4-BE49-F238E27FC236}">
              <a16:creationId xmlns:a16="http://schemas.microsoft.com/office/drawing/2014/main" id="{18B3D164-725A-436C-9624-0265EC09D8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93" name="Text Box 8">
          <a:extLst>
            <a:ext uri="{FF2B5EF4-FFF2-40B4-BE49-F238E27FC236}">
              <a16:creationId xmlns:a16="http://schemas.microsoft.com/office/drawing/2014/main" id="{A556D569-DC38-4F7B-833A-D8F74D79C6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94" name="Text Box 8">
          <a:extLst>
            <a:ext uri="{FF2B5EF4-FFF2-40B4-BE49-F238E27FC236}">
              <a16:creationId xmlns:a16="http://schemas.microsoft.com/office/drawing/2014/main" id="{EF3C999F-14C1-42BD-BAD0-245B69A415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5" name="Text Box 8">
          <a:extLst>
            <a:ext uri="{FF2B5EF4-FFF2-40B4-BE49-F238E27FC236}">
              <a16:creationId xmlns:a16="http://schemas.microsoft.com/office/drawing/2014/main" id="{B9801E21-2868-4B20-8ACA-DC77A56A88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75FF2D40-2AD0-455C-8A9A-6E1906C9C25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7" name="Text Box 8">
          <a:extLst>
            <a:ext uri="{FF2B5EF4-FFF2-40B4-BE49-F238E27FC236}">
              <a16:creationId xmlns:a16="http://schemas.microsoft.com/office/drawing/2014/main" id="{7414BE18-7194-470D-9143-911BD6381A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8" name="Text Box 8">
          <a:extLst>
            <a:ext uri="{FF2B5EF4-FFF2-40B4-BE49-F238E27FC236}">
              <a16:creationId xmlns:a16="http://schemas.microsoft.com/office/drawing/2014/main" id="{74E414D2-6247-4D69-80BB-09193A80E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43D1A0AF-6482-4EA4-AFA3-A7D16D884B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00" name="Text Box 8">
          <a:extLst>
            <a:ext uri="{FF2B5EF4-FFF2-40B4-BE49-F238E27FC236}">
              <a16:creationId xmlns:a16="http://schemas.microsoft.com/office/drawing/2014/main" id="{AC242F62-63B4-4736-B426-2FCE84535A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01" name="Text Box 8">
          <a:extLst>
            <a:ext uri="{FF2B5EF4-FFF2-40B4-BE49-F238E27FC236}">
              <a16:creationId xmlns:a16="http://schemas.microsoft.com/office/drawing/2014/main" id="{EEC6CAF2-4E7B-44FF-834B-04AB169635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02" name="Text Box 8">
          <a:extLst>
            <a:ext uri="{FF2B5EF4-FFF2-40B4-BE49-F238E27FC236}">
              <a16:creationId xmlns:a16="http://schemas.microsoft.com/office/drawing/2014/main" id="{A39D569F-086A-41DF-B101-10D9DE0ED9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03" name="Text Box 8">
          <a:extLst>
            <a:ext uri="{FF2B5EF4-FFF2-40B4-BE49-F238E27FC236}">
              <a16:creationId xmlns:a16="http://schemas.microsoft.com/office/drawing/2014/main" id="{4DC9C0F7-CB58-4B11-A41F-547FD8ACEE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4" name="Text Box 8">
          <a:extLst>
            <a:ext uri="{FF2B5EF4-FFF2-40B4-BE49-F238E27FC236}">
              <a16:creationId xmlns:a16="http://schemas.microsoft.com/office/drawing/2014/main" id="{4222BF0A-7428-4407-9770-E7E50F1F70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5" name="Text Box 8">
          <a:extLst>
            <a:ext uri="{FF2B5EF4-FFF2-40B4-BE49-F238E27FC236}">
              <a16:creationId xmlns:a16="http://schemas.microsoft.com/office/drawing/2014/main" id="{149AFC54-15AC-4D0C-8F0C-AC7134D5EA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6" name="Text Box 8">
          <a:extLst>
            <a:ext uri="{FF2B5EF4-FFF2-40B4-BE49-F238E27FC236}">
              <a16:creationId xmlns:a16="http://schemas.microsoft.com/office/drawing/2014/main" id="{CC08DB02-C679-4C01-BDE1-6A47A57350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7" name="Text Box 8">
          <a:extLst>
            <a:ext uri="{FF2B5EF4-FFF2-40B4-BE49-F238E27FC236}">
              <a16:creationId xmlns:a16="http://schemas.microsoft.com/office/drawing/2014/main" id="{800C6899-F0ED-4510-B4CE-071A7350B6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8" name="Text Box 8">
          <a:extLst>
            <a:ext uri="{FF2B5EF4-FFF2-40B4-BE49-F238E27FC236}">
              <a16:creationId xmlns:a16="http://schemas.microsoft.com/office/drawing/2014/main" id="{A82AF2D3-7C78-4388-B85F-ABE0D757F4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09" name="Text Box 8">
          <a:extLst>
            <a:ext uri="{FF2B5EF4-FFF2-40B4-BE49-F238E27FC236}">
              <a16:creationId xmlns:a16="http://schemas.microsoft.com/office/drawing/2014/main" id="{857957AD-E9A8-4CC0-93B0-E8A13044603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10" name="Text Box 8">
          <a:extLst>
            <a:ext uri="{FF2B5EF4-FFF2-40B4-BE49-F238E27FC236}">
              <a16:creationId xmlns:a16="http://schemas.microsoft.com/office/drawing/2014/main" id="{A7EDFA86-8DFC-4A4B-9DD5-E644EA6393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75FE7FDC-406B-4BEE-AA05-2B178AE0D4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12" name="Text Box 8">
          <a:extLst>
            <a:ext uri="{FF2B5EF4-FFF2-40B4-BE49-F238E27FC236}">
              <a16:creationId xmlns:a16="http://schemas.microsoft.com/office/drawing/2014/main" id="{3210080B-588E-48C3-94CA-CE6F60A1074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3" name="Text Box 8">
          <a:extLst>
            <a:ext uri="{FF2B5EF4-FFF2-40B4-BE49-F238E27FC236}">
              <a16:creationId xmlns:a16="http://schemas.microsoft.com/office/drawing/2014/main" id="{3E7C57C3-F806-4946-9D05-3565B2BD36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4" name="Text Box 8">
          <a:extLst>
            <a:ext uri="{FF2B5EF4-FFF2-40B4-BE49-F238E27FC236}">
              <a16:creationId xmlns:a16="http://schemas.microsoft.com/office/drawing/2014/main" id="{ECBC32F3-61BF-4B93-A993-6B1EF536D2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15" name="Text Box 8">
          <a:extLst>
            <a:ext uri="{FF2B5EF4-FFF2-40B4-BE49-F238E27FC236}">
              <a16:creationId xmlns:a16="http://schemas.microsoft.com/office/drawing/2014/main" id="{FB04B158-93C5-49A7-9517-2EED67170A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16" name="Text Box 8">
          <a:extLst>
            <a:ext uri="{FF2B5EF4-FFF2-40B4-BE49-F238E27FC236}">
              <a16:creationId xmlns:a16="http://schemas.microsoft.com/office/drawing/2014/main" id="{78157DF4-6013-4900-B3A0-A708E97ABA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17" name="Text Box 8">
          <a:extLst>
            <a:ext uri="{FF2B5EF4-FFF2-40B4-BE49-F238E27FC236}">
              <a16:creationId xmlns:a16="http://schemas.microsoft.com/office/drawing/2014/main" id="{17C6E848-86A2-4CB2-9F9F-507FE77328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18" name="Text Box 8">
          <a:extLst>
            <a:ext uri="{FF2B5EF4-FFF2-40B4-BE49-F238E27FC236}">
              <a16:creationId xmlns:a16="http://schemas.microsoft.com/office/drawing/2014/main" id="{FA644500-ACE0-430C-B96A-BEE90A9ADC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9" name="Text Box 8">
          <a:extLst>
            <a:ext uri="{FF2B5EF4-FFF2-40B4-BE49-F238E27FC236}">
              <a16:creationId xmlns:a16="http://schemas.microsoft.com/office/drawing/2014/main" id="{36B324EF-8903-4968-A75B-E8A3F1045C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20" name="Text Box 8">
          <a:extLst>
            <a:ext uri="{FF2B5EF4-FFF2-40B4-BE49-F238E27FC236}">
              <a16:creationId xmlns:a16="http://schemas.microsoft.com/office/drawing/2014/main" id="{97D56540-41AC-494B-AEE7-5F179CCEC4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1" name="Text Box 8">
          <a:extLst>
            <a:ext uri="{FF2B5EF4-FFF2-40B4-BE49-F238E27FC236}">
              <a16:creationId xmlns:a16="http://schemas.microsoft.com/office/drawing/2014/main" id="{141096F8-873D-402F-ADA4-6AAE46347F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2" name="Text Box 8">
          <a:extLst>
            <a:ext uri="{FF2B5EF4-FFF2-40B4-BE49-F238E27FC236}">
              <a16:creationId xmlns:a16="http://schemas.microsoft.com/office/drawing/2014/main" id="{B8041270-BDB5-4C5B-85BB-E4511495DE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3" name="Text Box 8">
          <a:extLst>
            <a:ext uri="{FF2B5EF4-FFF2-40B4-BE49-F238E27FC236}">
              <a16:creationId xmlns:a16="http://schemas.microsoft.com/office/drawing/2014/main" id="{0B565D2C-A608-464F-9F61-7E7A19B30C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4" name="Text Box 8">
          <a:extLst>
            <a:ext uri="{FF2B5EF4-FFF2-40B4-BE49-F238E27FC236}">
              <a16:creationId xmlns:a16="http://schemas.microsoft.com/office/drawing/2014/main" id="{B42302F0-85FD-4247-8327-638D185337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5" name="Text Box 8">
          <a:extLst>
            <a:ext uri="{FF2B5EF4-FFF2-40B4-BE49-F238E27FC236}">
              <a16:creationId xmlns:a16="http://schemas.microsoft.com/office/drawing/2014/main" id="{0A72E1CA-11C6-43CA-93EA-F879050C96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26" name="Text Box 8">
          <a:extLst>
            <a:ext uri="{FF2B5EF4-FFF2-40B4-BE49-F238E27FC236}">
              <a16:creationId xmlns:a16="http://schemas.microsoft.com/office/drawing/2014/main" id="{BBB60455-594A-4EC0-A0D7-0ADAC99A15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7" name="Text Box 8">
          <a:extLst>
            <a:ext uri="{FF2B5EF4-FFF2-40B4-BE49-F238E27FC236}">
              <a16:creationId xmlns:a16="http://schemas.microsoft.com/office/drawing/2014/main" id="{345AE61C-A2E2-43DA-861F-62B20BC07F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8" name="Text Box 8">
          <a:extLst>
            <a:ext uri="{FF2B5EF4-FFF2-40B4-BE49-F238E27FC236}">
              <a16:creationId xmlns:a16="http://schemas.microsoft.com/office/drawing/2014/main" id="{C90034C5-27F6-49AD-ADA4-8D4187854F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A1446512-5875-456D-89EE-3888B6BAD2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0" name="Text Box 8">
          <a:extLst>
            <a:ext uri="{FF2B5EF4-FFF2-40B4-BE49-F238E27FC236}">
              <a16:creationId xmlns:a16="http://schemas.microsoft.com/office/drawing/2014/main" id="{4237C331-EBD9-4AFA-94FC-0110CDD4BC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1" name="Text Box 8">
          <a:extLst>
            <a:ext uri="{FF2B5EF4-FFF2-40B4-BE49-F238E27FC236}">
              <a16:creationId xmlns:a16="http://schemas.microsoft.com/office/drawing/2014/main" id="{26852B37-3A6E-4BE5-B416-237506107E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2" name="Text Box 8">
          <a:extLst>
            <a:ext uri="{FF2B5EF4-FFF2-40B4-BE49-F238E27FC236}">
              <a16:creationId xmlns:a16="http://schemas.microsoft.com/office/drawing/2014/main" id="{6C7B648F-3655-4A55-B5D2-5E61EB5923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3" name="Text Box 8">
          <a:extLst>
            <a:ext uri="{FF2B5EF4-FFF2-40B4-BE49-F238E27FC236}">
              <a16:creationId xmlns:a16="http://schemas.microsoft.com/office/drawing/2014/main" id="{5BC9A1F4-EA01-4532-AE79-7CC9461368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34" name="Text Box 8">
          <a:extLst>
            <a:ext uri="{FF2B5EF4-FFF2-40B4-BE49-F238E27FC236}">
              <a16:creationId xmlns:a16="http://schemas.microsoft.com/office/drawing/2014/main" id="{F2B06F0F-4968-4430-AA24-EBC61C479F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5" name="Text Box 8">
          <a:extLst>
            <a:ext uri="{FF2B5EF4-FFF2-40B4-BE49-F238E27FC236}">
              <a16:creationId xmlns:a16="http://schemas.microsoft.com/office/drawing/2014/main" id="{6EF42578-6EFA-4D82-B659-BF87FFB305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6" name="Text Box 8">
          <a:extLst>
            <a:ext uri="{FF2B5EF4-FFF2-40B4-BE49-F238E27FC236}">
              <a16:creationId xmlns:a16="http://schemas.microsoft.com/office/drawing/2014/main" id="{FA22263A-AB25-4EB8-A56B-FE89B106E9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7" name="Text Box 8">
          <a:extLst>
            <a:ext uri="{FF2B5EF4-FFF2-40B4-BE49-F238E27FC236}">
              <a16:creationId xmlns:a16="http://schemas.microsoft.com/office/drawing/2014/main" id="{3A72C9F9-6AD5-4836-B1B1-0315CC3692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8" name="Text Box 8">
          <a:extLst>
            <a:ext uri="{FF2B5EF4-FFF2-40B4-BE49-F238E27FC236}">
              <a16:creationId xmlns:a16="http://schemas.microsoft.com/office/drawing/2014/main" id="{FF936B40-7ED0-42A3-9687-02D3EA0276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9" name="Text Box 8">
          <a:extLst>
            <a:ext uri="{FF2B5EF4-FFF2-40B4-BE49-F238E27FC236}">
              <a16:creationId xmlns:a16="http://schemas.microsoft.com/office/drawing/2014/main" id="{C2F8703A-4544-4E68-929A-30A36602B5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0" name="Text Box 8">
          <a:extLst>
            <a:ext uri="{FF2B5EF4-FFF2-40B4-BE49-F238E27FC236}">
              <a16:creationId xmlns:a16="http://schemas.microsoft.com/office/drawing/2014/main" id="{5FE2BCC1-9B65-4D84-BB96-3B1F21F24D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71DFA4BF-DA32-410E-A7CE-1DF231726B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E46F5A32-E3BA-43EF-A9F8-012281245C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3" name="Text Box 8">
          <a:extLst>
            <a:ext uri="{FF2B5EF4-FFF2-40B4-BE49-F238E27FC236}">
              <a16:creationId xmlns:a16="http://schemas.microsoft.com/office/drawing/2014/main" id="{72415923-C7FF-4875-9337-F2DCA7C977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BED788A7-7EB5-47E2-B4C4-3AA174109A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5" name="Text Box 8">
          <a:extLst>
            <a:ext uri="{FF2B5EF4-FFF2-40B4-BE49-F238E27FC236}">
              <a16:creationId xmlns:a16="http://schemas.microsoft.com/office/drawing/2014/main" id="{EB75D591-B8F8-4D0D-B4A7-EE77EAA688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6" name="Text Box 8">
          <a:extLst>
            <a:ext uri="{FF2B5EF4-FFF2-40B4-BE49-F238E27FC236}">
              <a16:creationId xmlns:a16="http://schemas.microsoft.com/office/drawing/2014/main" id="{6E9A0488-3084-4AD9-966A-747018666D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7" name="Text Box 8">
          <a:extLst>
            <a:ext uri="{FF2B5EF4-FFF2-40B4-BE49-F238E27FC236}">
              <a16:creationId xmlns:a16="http://schemas.microsoft.com/office/drawing/2014/main" id="{E4E543DF-F19B-4CC8-AD3C-F03603087D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22E3C543-A909-4F2D-B5FA-8B2B090F60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9" name="Text Box 8">
          <a:extLst>
            <a:ext uri="{FF2B5EF4-FFF2-40B4-BE49-F238E27FC236}">
              <a16:creationId xmlns:a16="http://schemas.microsoft.com/office/drawing/2014/main" id="{3DEBFCDA-CDE1-47BB-B077-1A541E0806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ACF86A8-9582-4D77-A655-913899E3DB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1" name="Text Box 8">
          <a:extLst>
            <a:ext uri="{FF2B5EF4-FFF2-40B4-BE49-F238E27FC236}">
              <a16:creationId xmlns:a16="http://schemas.microsoft.com/office/drawing/2014/main" id="{A0A36F5B-F85C-4FA0-BDA0-3CF1A3FD1C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90709202-7A82-43F0-899A-C24BD91B8B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53" name="Text Box 8">
          <a:extLst>
            <a:ext uri="{FF2B5EF4-FFF2-40B4-BE49-F238E27FC236}">
              <a16:creationId xmlns:a16="http://schemas.microsoft.com/office/drawing/2014/main" id="{4D877E39-A061-4F26-8E97-921A4A2A55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4" name="Text Box 8">
          <a:extLst>
            <a:ext uri="{FF2B5EF4-FFF2-40B4-BE49-F238E27FC236}">
              <a16:creationId xmlns:a16="http://schemas.microsoft.com/office/drawing/2014/main" id="{AFFB1A45-7C1A-45EA-9448-7219C79B44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5" name="Text Box 8">
          <a:extLst>
            <a:ext uri="{FF2B5EF4-FFF2-40B4-BE49-F238E27FC236}">
              <a16:creationId xmlns:a16="http://schemas.microsoft.com/office/drawing/2014/main" id="{E696B342-3542-4D5D-8B1E-F66B11473A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1B44DD22-6EAA-4E31-8719-F4336A00B7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7" name="Text Box 8">
          <a:extLst>
            <a:ext uri="{FF2B5EF4-FFF2-40B4-BE49-F238E27FC236}">
              <a16:creationId xmlns:a16="http://schemas.microsoft.com/office/drawing/2014/main" id="{452C26F4-CB48-488A-851B-6EA6C71478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E3952E8-F9CA-4891-AD81-5A8D20EDE4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1641C7EA-7E54-48FA-B9AB-D4D8D91EA0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22FECA1-36D2-452C-A527-C8B083394D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1" name="Text Box 8">
          <a:extLst>
            <a:ext uri="{FF2B5EF4-FFF2-40B4-BE49-F238E27FC236}">
              <a16:creationId xmlns:a16="http://schemas.microsoft.com/office/drawing/2014/main" id="{1DD20BE2-3468-4ECE-AEFC-3382954E8A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2" name="Text Box 8">
          <a:extLst>
            <a:ext uri="{FF2B5EF4-FFF2-40B4-BE49-F238E27FC236}">
              <a16:creationId xmlns:a16="http://schemas.microsoft.com/office/drawing/2014/main" id="{83339F53-FA94-4A8E-98CA-7E1298189E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3" name="Text Box 8">
          <a:extLst>
            <a:ext uri="{FF2B5EF4-FFF2-40B4-BE49-F238E27FC236}">
              <a16:creationId xmlns:a16="http://schemas.microsoft.com/office/drawing/2014/main" id="{E267E8B5-26A2-4732-825B-6E4F481372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998C830F-4F66-401D-91B4-F4740E9DB8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65" name="Text Box 8">
          <a:extLst>
            <a:ext uri="{FF2B5EF4-FFF2-40B4-BE49-F238E27FC236}">
              <a16:creationId xmlns:a16="http://schemas.microsoft.com/office/drawing/2014/main" id="{A344B850-753F-4887-8D6B-2A64DABE4F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58CD1BE-D23E-480F-A966-A9B8CE1C2E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7" name="Text Box 8">
          <a:extLst>
            <a:ext uri="{FF2B5EF4-FFF2-40B4-BE49-F238E27FC236}">
              <a16:creationId xmlns:a16="http://schemas.microsoft.com/office/drawing/2014/main" id="{4A26C919-559A-4663-9C48-8601681B86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A34835B9-55DB-4444-9A8F-43EC48FF3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9" name="Text Box 8">
          <a:extLst>
            <a:ext uri="{FF2B5EF4-FFF2-40B4-BE49-F238E27FC236}">
              <a16:creationId xmlns:a16="http://schemas.microsoft.com/office/drawing/2014/main" id="{8B96D0EC-E6E5-419C-ACC9-2BD16F53A7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0" name="Text Box 8">
          <a:extLst>
            <a:ext uri="{FF2B5EF4-FFF2-40B4-BE49-F238E27FC236}">
              <a16:creationId xmlns:a16="http://schemas.microsoft.com/office/drawing/2014/main" id="{60CB5B04-96C1-45E4-B6CA-EADFFB30D0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559D54A6-06B2-4EEC-8616-6D7E836D47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CAE2C007-6A84-40A5-8F34-263D72C972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3" name="Text Box 8">
          <a:extLst>
            <a:ext uri="{FF2B5EF4-FFF2-40B4-BE49-F238E27FC236}">
              <a16:creationId xmlns:a16="http://schemas.microsoft.com/office/drawing/2014/main" id="{54D9E61A-F9F7-4612-9715-7E075EEB61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E6BDC50C-14D4-4074-9671-8B08DE3D9D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75" name="Text Box 8">
          <a:extLst>
            <a:ext uri="{FF2B5EF4-FFF2-40B4-BE49-F238E27FC236}">
              <a16:creationId xmlns:a16="http://schemas.microsoft.com/office/drawing/2014/main" id="{A526AB0C-7F13-4A0D-AEFD-A9A736FC3E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25B73F3B-AD91-4537-8C83-692AB102D9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7" name="Text Box 8">
          <a:extLst>
            <a:ext uri="{FF2B5EF4-FFF2-40B4-BE49-F238E27FC236}">
              <a16:creationId xmlns:a16="http://schemas.microsoft.com/office/drawing/2014/main" id="{04F23861-51A5-456F-88D4-0F527AE406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8" name="Text Box 8">
          <a:extLst>
            <a:ext uri="{FF2B5EF4-FFF2-40B4-BE49-F238E27FC236}">
              <a16:creationId xmlns:a16="http://schemas.microsoft.com/office/drawing/2014/main" id="{1688C751-C08E-486F-9F35-1F657B8117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9" name="Text Box 8">
          <a:extLst>
            <a:ext uri="{FF2B5EF4-FFF2-40B4-BE49-F238E27FC236}">
              <a16:creationId xmlns:a16="http://schemas.microsoft.com/office/drawing/2014/main" id="{523DE472-09CB-4345-A63D-C555C572FF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68D7A51D-059B-4871-8E76-D1E9E78C0C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1" name="Text Box 8">
          <a:extLst>
            <a:ext uri="{FF2B5EF4-FFF2-40B4-BE49-F238E27FC236}">
              <a16:creationId xmlns:a16="http://schemas.microsoft.com/office/drawing/2014/main" id="{857169BD-B165-46BB-B7D5-3D963C1C71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867280B-879A-4ACC-8EAE-A52187B0C6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3" name="Text Box 8">
          <a:extLst>
            <a:ext uri="{FF2B5EF4-FFF2-40B4-BE49-F238E27FC236}">
              <a16:creationId xmlns:a16="http://schemas.microsoft.com/office/drawing/2014/main" id="{31BBA621-F32B-47BC-99E8-928B06B0C6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CC87028-75FB-4BB7-89A2-98D6F4684C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5" name="Text Box 8">
          <a:extLst>
            <a:ext uri="{FF2B5EF4-FFF2-40B4-BE49-F238E27FC236}">
              <a16:creationId xmlns:a16="http://schemas.microsoft.com/office/drawing/2014/main" id="{1E8DC71E-2C2D-491B-B558-964AFFDDF8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6" name="Text Box 8">
          <a:extLst>
            <a:ext uri="{FF2B5EF4-FFF2-40B4-BE49-F238E27FC236}">
              <a16:creationId xmlns:a16="http://schemas.microsoft.com/office/drawing/2014/main" id="{68FB1D84-D1F4-4794-83B5-C9AAA43CAD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7" name="Text Box 8">
          <a:extLst>
            <a:ext uri="{FF2B5EF4-FFF2-40B4-BE49-F238E27FC236}">
              <a16:creationId xmlns:a16="http://schemas.microsoft.com/office/drawing/2014/main" id="{E267DBD5-4DCE-4D7D-B541-652F2BFD99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591D296E-4C5F-4116-ACBE-7F4176D206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89" name="Text Box 8">
          <a:extLst>
            <a:ext uri="{FF2B5EF4-FFF2-40B4-BE49-F238E27FC236}">
              <a16:creationId xmlns:a16="http://schemas.microsoft.com/office/drawing/2014/main" id="{FA7A2CEC-1AD1-4E33-8E80-242F12A97B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CAECF1F7-58EF-4618-B44D-48124A106D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1" name="Text Box 8">
          <a:extLst>
            <a:ext uri="{FF2B5EF4-FFF2-40B4-BE49-F238E27FC236}">
              <a16:creationId xmlns:a16="http://schemas.microsoft.com/office/drawing/2014/main" id="{5476E0F3-C6B8-4161-9137-AB843069D3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6B3419A1-53E8-454F-873D-A2FCB7E85D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3" name="Text Box 8">
          <a:extLst>
            <a:ext uri="{FF2B5EF4-FFF2-40B4-BE49-F238E27FC236}">
              <a16:creationId xmlns:a16="http://schemas.microsoft.com/office/drawing/2014/main" id="{6D864351-3AF4-47BF-8CE7-EC1F5962A0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4" name="Text Box 8">
          <a:extLst>
            <a:ext uri="{FF2B5EF4-FFF2-40B4-BE49-F238E27FC236}">
              <a16:creationId xmlns:a16="http://schemas.microsoft.com/office/drawing/2014/main" id="{CC4B9986-C9B7-4B5A-9E75-F53EB8F089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5" name="Text Box 8">
          <a:extLst>
            <a:ext uri="{FF2B5EF4-FFF2-40B4-BE49-F238E27FC236}">
              <a16:creationId xmlns:a16="http://schemas.microsoft.com/office/drawing/2014/main" id="{398EB31E-9F35-4DB8-BFCF-0013529C17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37FC8721-6D73-4868-BC87-B2E4F2A135C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7" name="Text Box 8">
          <a:extLst>
            <a:ext uri="{FF2B5EF4-FFF2-40B4-BE49-F238E27FC236}">
              <a16:creationId xmlns:a16="http://schemas.microsoft.com/office/drawing/2014/main" id="{9E0CA51E-EF89-40E5-A2C1-005677D9CE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C1DC9DA9-FB84-435A-AD02-D97D97684E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9" name="Text Box 8">
          <a:extLst>
            <a:ext uri="{FF2B5EF4-FFF2-40B4-BE49-F238E27FC236}">
              <a16:creationId xmlns:a16="http://schemas.microsoft.com/office/drawing/2014/main" id="{E3EDCC83-DFD3-49AA-8878-9C24157FAF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244EA3D1-318C-47D6-A394-CB7F0B79A3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01" name="Text Box 8">
          <a:extLst>
            <a:ext uri="{FF2B5EF4-FFF2-40B4-BE49-F238E27FC236}">
              <a16:creationId xmlns:a16="http://schemas.microsoft.com/office/drawing/2014/main" id="{EB45E53D-F43A-45F6-AE12-ED418634A9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02" name="Text Box 8">
          <a:extLst>
            <a:ext uri="{FF2B5EF4-FFF2-40B4-BE49-F238E27FC236}">
              <a16:creationId xmlns:a16="http://schemas.microsoft.com/office/drawing/2014/main" id="{11F1D661-4980-422E-9B5D-31DACAA31E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3" name="Text Box 8">
          <a:extLst>
            <a:ext uri="{FF2B5EF4-FFF2-40B4-BE49-F238E27FC236}">
              <a16:creationId xmlns:a16="http://schemas.microsoft.com/office/drawing/2014/main" id="{E0AFE605-9990-4966-A126-FB0372C304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DC5E34DF-0867-4EA3-BB03-67DEADA4F1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05" name="Text Box 8">
          <a:extLst>
            <a:ext uri="{FF2B5EF4-FFF2-40B4-BE49-F238E27FC236}">
              <a16:creationId xmlns:a16="http://schemas.microsoft.com/office/drawing/2014/main" id="{C4E3519D-9A82-4221-AC34-390A65908A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21C910EB-3629-4BD3-8530-69ADF0CA07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07" name="Text Box 8">
          <a:extLst>
            <a:ext uri="{FF2B5EF4-FFF2-40B4-BE49-F238E27FC236}">
              <a16:creationId xmlns:a16="http://schemas.microsoft.com/office/drawing/2014/main" id="{CF92E165-E775-4AB9-9BD6-1D6737D71C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5554E381-59C4-4F0B-855A-542F816A71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9" name="Text Box 8">
          <a:extLst>
            <a:ext uri="{FF2B5EF4-FFF2-40B4-BE49-F238E27FC236}">
              <a16:creationId xmlns:a16="http://schemas.microsoft.com/office/drawing/2014/main" id="{F9A4CE9F-14AD-459C-B17C-85AA495FC1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10" name="Text Box 8">
          <a:extLst>
            <a:ext uri="{FF2B5EF4-FFF2-40B4-BE49-F238E27FC236}">
              <a16:creationId xmlns:a16="http://schemas.microsoft.com/office/drawing/2014/main" id="{43A3BE65-E0BA-4520-A4DD-0313AE12B3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1" name="Text Box 8">
          <a:extLst>
            <a:ext uri="{FF2B5EF4-FFF2-40B4-BE49-F238E27FC236}">
              <a16:creationId xmlns:a16="http://schemas.microsoft.com/office/drawing/2014/main" id="{87348CFA-B2F5-4A8A-8E53-D67FADE6C2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29ED9C54-1A0E-479D-8646-8A90D508E1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3" name="Text Box 8">
          <a:extLst>
            <a:ext uri="{FF2B5EF4-FFF2-40B4-BE49-F238E27FC236}">
              <a16:creationId xmlns:a16="http://schemas.microsoft.com/office/drawing/2014/main" id="{D758902C-1A84-4D62-851B-B89EA3184F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9AA9A5A9-0471-424A-B9DC-1C87F69126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5" name="Text Box 8">
          <a:extLst>
            <a:ext uri="{FF2B5EF4-FFF2-40B4-BE49-F238E27FC236}">
              <a16:creationId xmlns:a16="http://schemas.microsoft.com/office/drawing/2014/main" id="{1FE69231-0638-466C-951C-983492CB2E5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8D406421-4B9D-4D89-8FBC-88821BBA8A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7" name="Text Box 8">
          <a:extLst>
            <a:ext uri="{FF2B5EF4-FFF2-40B4-BE49-F238E27FC236}">
              <a16:creationId xmlns:a16="http://schemas.microsoft.com/office/drawing/2014/main" id="{182F2905-3854-476B-9F48-96474B2A4C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8" name="Text Box 8">
          <a:extLst>
            <a:ext uri="{FF2B5EF4-FFF2-40B4-BE49-F238E27FC236}">
              <a16:creationId xmlns:a16="http://schemas.microsoft.com/office/drawing/2014/main" id="{52E0056A-67CC-4CC4-94C5-0438ACEBBE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19" name="Text Box 8">
          <a:extLst>
            <a:ext uri="{FF2B5EF4-FFF2-40B4-BE49-F238E27FC236}">
              <a16:creationId xmlns:a16="http://schemas.microsoft.com/office/drawing/2014/main" id="{E8787CD9-91D7-4EC7-B91E-2E4ADA9B2D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9C8306A7-2A0D-402C-8FA6-ED149F6358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21" name="Text Box 8">
          <a:extLst>
            <a:ext uri="{FF2B5EF4-FFF2-40B4-BE49-F238E27FC236}">
              <a16:creationId xmlns:a16="http://schemas.microsoft.com/office/drawing/2014/main" id="{739E6622-E86E-42AD-8674-F99DA94A09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FB353656-BDF3-4E82-A7B7-45A97A76F3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3" name="Text Box 8">
          <a:extLst>
            <a:ext uri="{FF2B5EF4-FFF2-40B4-BE49-F238E27FC236}">
              <a16:creationId xmlns:a16="http://schemas.microsoft.com/office/drawing/2014/main" id="{6B1F0D77-84E6-49F9-86A6-8D389A656C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2303D275-63F3-4F76-8580-3FD86939BD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5" name="Text Box 8">
          <a:extLst>
            <a:ext uri="{FF2B5EF4-FFF2-40B4-BE49-F238E27FC236}">
              <a16:creationId xmlns:a16="http://schemas.microsoft.com/office/drawing/2014/main" id="{CDFD9370-1708-4D30-89B5-0CD5539F35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6" name="Text Box 8">
          <a:extLst>
            <a:ext uri="{FF2B5EF4-FFF2-40B4-BE49-F238E27FC236}">
              <a16:creationId xmlns:a16="http://schemas.microsoft.com/office/drawing/2014/main" id="{0B0A33AD-2C7B-49B9-93F2-13E33564DA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7" name="Text Box 8">
          <a:extLst>
            <a:ext uri="{FF2B5EF4-FFF2-40B4-BE49-F238E27FC236}">
              <a16:creationId xmlns:a16="http://schemas.microsoft.com/office/drawing/2014/main" id="{D340777A-A0BD-4879-8A46-0A746E9F7E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D1CD4977-9AD6-4AFD-8682-4727228FEC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9" name="Text Box 8">
          <a:extLst>
            <a:ext uri="{FF2B5EF4-FFF2-40B4-BE49-F238E27FC236}">
              <a16:creationId xmlns:a16="http://schemas.microsoft.com/office/drawing/2014/main" id="{10321B0D-4128-4119-95E9-0F546474AD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AEB96051-3802-4EAB-859A-FE6E5014A2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1" name="Text Box 8">
          <a:extLst>
            <a:ext uri="{FF2B5EF4-FFF2-40B4-BE49-F238E27FC236}">
              <a16:creationId xmlns:a16="http://schemas.microsoft.com/office/drawing/2014/main" id="{AFB30659-E431-48B9-BA8E-90744449A1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FEBBACBF-DE65-44A6-A919-FF874A1D59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3" name="Text Box 8">
          <a:extLst>
            <a:ext uri="{FF2B5EF4-FFF2-40B4-BE49-F238E27FC236}">
              <a16:creationId xmlns:a16="http://schemas.microsoft.com/office/drawing/2014/main" id="{69E69501-FF15-4DE2-ACDD-C64481AD07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4" name="Text Box 8">
          <a:extLst>
            <a:ext uri="{FF2B5EF4-FFF2-40B4-BE49-F238E27FC236}">
              <a16:creationId xmlns:a16="http://schemas.microsoft.com/office/drawing/2014/main" id="{D6CC702C-AB02-4EB7-985F-3898168933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5" name="Text Box 8">
          <a:extLst>
            <a:ext uri="{FF2B5EF4-FFF2-40B4-BE49-F238E27FC236}">
              <a16:creationId xmlns:a16="http://schemas.microsoft.com/office/drawing/2014/main" id="{D81233FC-4ACD-4B00-931A-6D45E147A5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8612A212-5C39-40E5-A772-E50ABDFD8A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7" name="Text Box 8">
          <a:extLst>
            <a:ext uri="{FF2B5EF4-FFF2-40B4-BE49-F238E27FC236}">
              <a16:creationId xmlns:a16="http://schemas.microsoft.com/office/drawing/2014/main" id="{336BE80A-D374-4F13-986D-4E2DE09986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2FA5692A-755B-43A3-8149-EA3F18247B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39" name="Text Box 8">
          <a:extLst>
            <a:ext uri="{FF2B5EF4-FFF2-40B4-BE49-F238E27FC236}">
              <a16:creationId xmlns:a16="http://schemas.microsoft.com/office/drawing/2014/main" id="{BBB871DC-17A9-4245-A274-C58041620A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31819DDC-6DE2-4FE1-B860-DBC9771C42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41" name="Text Box 8">
          <a:extLst>
            <a:ext uri="{FF2B5EF4-FFF2-40B4-BE49-F238E27FC236}">
              <a16:creationId xmlns:a16="http://schemas.microsoft.com/office/drawing/2014/main" id="{D5E55A2A-47AA-4968-A424-D758DB806B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42" name="Text Box 8">
          <a:extLst>
            <a:ext uri="{FF2B5EF4-FFF2-40B4-BE49-F238E27FC236}">
              <a16:creationId xmlns:a16="http://schemas.microsoft.com/office/drawing/2014/main" id="{A62FC41E-E6E2-493C-B7C1-261A138C4B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43" name="Text Box 8">
          <a:extLst>
            <a:ext uri="{FF2B5EF4-FFF2-40B4-BE49-F238E27FC236}">
              <a16:creationId xmlns:a16="http://schemas.microsoft.com/office/drawing/2014/main" id="{CF36D020-542C-41AB-A103-4622AD1B70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AEBF2C39-6454-4E17-A3E3-D7C05C1880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45" name="Text Box 8">
          <a:extLst>
            <a:ext uri="{FF2B5EF4-FFF2-40B4-BE49-F238E27FC236}">
              <a16:creationId xmlns:a16="http://schemas.microsoft.com/office/drawing/2014/main" id="{1D06662B-6B21-4FA6-8BB3-307B1690E3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BABF3DA9-45FE-4BD4-8E53-2B86BBA702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7" name="Text Box 8">
          <a:extLst>
            <a:ext uri="{FF2B5EF4-FFF2-40B4-BE49-F238E27FC236}">
              <a16:creationId xmlns:a16="http://schemas.microsoft.com/office/drawing/2014/main" id="{A96C2FC0-2248-428E-BC68-AC98226484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7AAA6622-5740-41B1-A304-27DF3A9E45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9" name="Text Box 8">
          <a:extLst>
            <a:ext uri="{FF2B5EF4-FFF2-40B4-BE49-F238E27FC236}">
              <a16:creationId xmlns:a16="http://schemas.microsoft.com/office/drawing/2014/main" id="{FF4AA8C8-4D1F-47E4-B2AA-98B8B13A2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0" name="Text Box 8">
          <a:extLst>
            <a:ext uri="{FF2B5EF4-FFF2-40B4-BE49-F238E27FC236}">
              <a16:creationId xmlns:a16="http://schemas.microsoft.com/office/drawing/2014/main" id="{03101A89-DD21-4AA1-BF95-8C593BB036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51" name="Text Box 8">
          <a:extLst>
            <a:ext uri="{FF2B5EF4-FFF2-40B4-BE49-F238E27FC236}">
              <a16:creationId xmlns:a16="http://schemas.microsoft.com/office/drawing/2014/main" id="{22B708D7-75D4-4906-90FD-EB5CF2724B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8803F953-9DC2-443B-8F89-708257B238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3" name="Text Box 8">
          <a:extLst>
            <a:ext uri="{FF2B5EF4-FFF2-40B4-BE49-F238E27FC236}">
              <a16:creationId xmlns:a16="http://schemas.microsoft.com/office/drawing/2014/main" id="{DF576523-F3DD-46A5-AD09-950E8E373E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CDA4F0B8-72C2-4842-BDED-47700EE6E1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55" name="Text Box 8">
          <a:extLst>
            <a:ext uri="{FF2B5EF4-FFF2-40B4-BE49-F238E27FC236}">
              <a16:creationId xmlns:a16="http://schemas.microsoft.com/office/drawing/2014/main" id="{EF25D572-9A2D-496C-AC82-4E8D122471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E160D12C-443B-44EB-865F-2CE152F5CC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57" name="Text Box 8">
          <a:extLst>
            <a:ext uri="{FF2B5EF4-FFF2-40B4-BE49-F238E27FC236}">
              <a16:creationId xmlns:a16="http://schemas.microsoft.com/office/drawing/2014/main" id="{C81C1163-E431-4B10-A9B6-62BB875EBB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8" name="Text Box 8">
          <a:extLst>
            <a:ext uri="{FF2B5EF4-FFF2-40B4-BE49-F238E27FC236}">
              <a16:creationId xmlns:a16="http://schemas.microsoft.com/office/drawing/2014/main" id="{6B2814F9-F7BE-4772-8D04-F3B4ED7EE4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59" name="Text Box 8">
          <a:extLst>
            <a:ext uri="{FF2B5EF4-FFF2-40B4-BE49-F238E27FC236}">
              <a16:creationId xmlns:a16="http://schemas.microsoft.com/office/drawing/2014/main" id="{0E44574C-99A2-4595-A04B-5EFBBF929B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8A361CD0-118E-4BEA-93FE-D3C4416176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1" name="Text Box 8">
          <a:extLst>
            <a:ext uri="{FF2B5EF4-FFF2-40B4-BE49-F238E27FC236}">
              <a16:creationId xmlns:a16="http://schemas.microsoft.com/office/drawing/2014/main" id="{A65BAE71-EC7A-4BB7-801A-014B15A8E4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9C5DB400-F4BB-446F-B621-21461496AD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3" name="Text Box 8">
          <a:extLst>
            <a:ext uri="{FF2B5EF4-FFF2-40B4-BE49-F238E27FC236}">
              <a16:creationId xmlns:a16="http://schemas.microsoft.com/office/drawing/2014/main" id="{0B978FA5-0C9B-4F3F-8AF0-787B749F80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9ABE2445-D0F0-4F64-986D-F78C0834B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65" name="Text Box 8">
          <a:extLst>
            <a:ext uri="{FF2B5EF4-FFF2-40B4-BE49-F238E27FC236}">
              <a16:creationId xmlns:a16="http://schemas.microsoft.com/office/drawing/2014/main" id="{2E3F3F46-B631-4835-B462-6A595309BA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566" name="Text Box 8">
          <a:extLst>
            <a:ext uri="{FF2B5EF4-FFF2-40B4-BE49-F238E27FC236}">
              <a16:creationId xmlns:a16="http://schemas.microsoft.com/office/drawing/2014/main" id="{246CB26C-3F63-4FC5-A92D-CE6F98ED73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67" name="Text Box 8">
          <a:extLst>
            <a:ext uri="{FF2B5EF4-FFF2-40B4-BE49-F238E27FC236}">
              <a16:creationId xmlns:a16="http://schemas.microsoft.com/office/drawing/2014/main" id="{E4F8DAFD-9D0D-45AA-BC24-A329F4EFBB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60A878EE-3A4F-46DE-B92C-AB5FCD4CAB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69" name="Text Box 8">
          <a:extLst>
            <a:ext uri="{FF2B5EF4-FFF2-40B4-BE49-F238E27FC236}">
              <a16:creationId xmlns:a16="http://schemas.microsoft.com/office/drawing/2014/main" id="{AADEC0F1-CEB0-4B41-AB99-DC7B70653E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12707130-E011-4B59-9B94-21FDDD5CBE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71" name="Text Box 8">
          <a:extLst>
            <a:ext uri="{FF2B5EF4-FFF2-40B4-BE49-F238E27FC236}">
              <a16:creationId xmlns:a16="http://schemas.microsoft.com/office/drawing/2014/main" id="{895C3A2C-C32E-44A7-9F58-49C0034C32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146AAC50-41B5-446F-9335-DAA82BF9B1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3" name="Text Box 8">
          <a:extLst>
            <a:ext uri="{FF2B5EF4-FFF2-40B4-BE49-F238E27FC236}">
              <a16:creationId xmlns:a16="http://schemas.microsoft.com/office/drawing/2014/main" id="{979ED293-1BA0-4321-9BFC-8586578CD8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4" name="Text Box 8">
          <a:extLst>
            <a:ext uri="{FF2B5EF4-FFF2-40B4-BE49-F238E27FC236}">
              <a16:creationId xmlns:a16="http://schemas.microsoft.com/office/drawing/2014/main" id="{F8C7EDE2-662C-4C17-A599-4EB71FEE90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5" name="Text Box 8">
          <a:extLst>
            <a:ext uri="{FF2B5EF4-FFF2-40B4-BE49-F238E27FC236}">
              <a16:creationId xmlns:a16="http://schemas.microsoft.com/office/drawing/2014/main" id="{E9C55794-EF59-463F-93B3-07F9F35C4A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0C19D341-CF76-4C0D-8D38-70E55A03A4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77" name="Text Box 8">
          <a:extLst>
            <a:ext uri="{FF2B5EF4-FFF2-40B4-BE49-F238E27FC236}">
              <a16:creationId xmlns:a16="http://schemas.microsoft.com/office/drawing/2014/main" id="{538802FC-ADF1-4FBB-87F0-A328600DA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7D0105C3-2585-4249-A6FB-229A6DCBF8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79" name="Text Box 8">
          <a:extLst>
            <a:ext uri="{FF2B5EF4-FFF2-40B4-BE49-F238E27FC236}">
              <a16:creationId xmlns:a16="http://schemas.microsoft.com/office/drawing/2014/main" id="{820184DB-95B7-4D75-BDD3-18F896BBE7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44B2B37B-1488-4E5C-9360-8D27B04726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1" name="Text Box 8">
          <a:extLst>
            <a:ext uri="{FF2B5EF4-FFF2-40B4-BE49-F238E27FC236}">
              <a16:creationId xmlns:a16="http://schemas.microsoft.com/office/drawing/2014/main" id="{67747441-3076-4148-A1AF-3D8DDBA725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2" name="Text Box 8">
          <a:extLst>
            <a:ext uri="{FF2B5EF4-FFF2-40B4-BE49-F238E27FC236}">
              <a16:creationId xmlns:a16="http://schemas.microsoft.com/office/drawing/2014/main" id="{140F56C1-B725-4AEC-8C02-21CE102CBE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83" name="Text Box 8">
          <a:extLst>
            <a:ext uri="{FF2B5EF4-FFF2-40B4-BE49-F238E27FC236}">
              <a16:creationId xmlns:a16="http://schemas.microsoft.com/office/drawing/2014/main" id="{D682437D-0D37-40C4-837A-6641E11951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39321709-5526-458C-BC06-0EABE06A58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5" name="Text Box 8">
          <a:extLst>
            <a:ext uri="{FF2B5EF4-FFF2-40B4-BE49-F238E27FC236}">
              <a16:creationId xmlns:a16="http://schemas.microsoft.com/office/drawing/2014/main" id="{C4FB6230-858A-4066-A193-24E2CBC31A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5DD3540C-6C93-44DA-82E2-F5921E1199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7" name="Text Box 8">
          <a:extLst>
            <a:ext uri="{FF2B5EF4-FFF2-40B4-BE49-F238E27FC236}">
              <a16:creationId xmlns:a16="http://schemas.microsoft.com/office/drawing/2014/main" id="{74AE1C42-B405-41D0-9049-C7A0F92E33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0290D957-4519-4892-B123-C014A0CC54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89" name="Text Box 8">
          <a:extLst>
            <a:ext uri="{FF2B5EF4-FFF2-40B4-BE49-F238E27FC236}">
              <a16:creationId xmlns:a16="http://schemas.microsoft.com/office/drawing/2014/main" id="{A881C670-9CB1-4D51-B714-9382F50D6C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0" name="Text Box 8">
          <a:extLst>
            <a:ext uri="{FF2B5EF4-FFF2-40B4-BE49-F238E27FC236}">
              <a16:creationId xmlns:a16="http://schemas.microsoft.com/office/drawing/2014/main" id="{308977B6-CD84-4A4C-978D-310B39D2B9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1" name="Text Box 8">
          <a:extLst>
            <a:ext uri="{FF2B5EF4-FFF2-40B4-BE49-F238E27FC236}">
              <a16:creationId xmlns:a16="http://schemas.microsoft.com/office/drawing/2014/main" id="{7E1E9ABC-58E6-4221-83B0-3E1BF20DD1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7158F8DC-9DBC-4613-800D-82F3FD4670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3" name="Text Box 8">
          <a:extLst>
            <a:ext uri="{FF2B5EF4-FFF2-40B4-BE49-F238E27FC236}">
              <a16:creationId xmlns:a16="http://schemas.microsoft.com/office/drawing/2014/main" id="{A877F2AE-58AF-4FAA-A284-460975DD6D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6CF9654C-C00D-446C-9132-85039D9FA7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5" name="Text Box 8">
          <a:extLst>
            <a:ext uri="{FF2B5EF4-FFF2-40B4-BE49-F238E27FC236}">
              <a16:creationId xmlns:a16="http://schemas.microsoft.com/office/drawing/2014/main" id="{9730E77F-A3C9-4E1A-AD35-1C5C9A90D6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C2CE03FB-77C4-48F0-AEE6-B011862DE1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97" name="Text Box 8">
          <a:extLst>
            <a:ext uri="{FF2B5EF4-FFF2-40B4-BE49-F238E27FC236}">
              <a16:creationId xmlns:a16="http://schemas.microsoft.com/office/drawing/2014/main" id="{BC66984A-92B6-4265-80CC-65DF3EDCDC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8" name="Text Box 8">
          <a:extLst>
            <a:ext uri="{FF2B5EF4-FFF2-40B4-BE49-F238E27FC236}">
              <a16:creationId xmlns:a16="http://schemas.microsoft.com/office/drawing/2014/main" id="{C4C4262A-9CFB-46D6-97A8-96710F6E21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9" name="Text Box 8">
          <a:extLst>
            <a:ext uri="{FF2B5EF4-FFF2-40B4-BE49-F238E27FC236}">
              <a16:creationId xmlns:a16="http://schemas.microsoft.com/office/drawing/2014/main" id="{BDD1393A-54E1-430F-9271-2A933D7E74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0BC64E84-766F-4F8F-9CC9-ACF817B722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1" name="Text Box 8">
          <a:extLst>
            <a:ext uri="{FF2B5EF4-FFF2-40B4-BE49-F238E27FC236}">
              <a16:creationId xmlns:a16="http://schemas.microsoft.com/office/drawing/2014/main" id="{F584A6DB-67BA-4974-B3F9-55D8EB5342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75298B41-AD02-4BE3-84A5-D4E97D3FD3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03" name="Text Box 8">
          <a:extLst>
            <a:ext uri="{FF2B5EF4-FFF2-40B4-BE49-F238E27FC236}">
              <a16:creationId xmlns:a16="http://schemas.microsoft.com/office/drawing/2014/main" id="{6D3B945D-F93D-4FF7-8AA0-71D01C7CB2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D8FF8EE0-169D-49CC-B252-FB2D8C04C6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5" name="Text Box 8">
          <a:extLst>
            <a:ext uri="{FF2B5EF4-FFF2-40B4-BE49-F238E27FC236}">
              <a16:creationId xmlns:a16="http://schemas.microsoft.com/office/drawing/2014/main" id="{DA756E3A-68A7-4D68-8EC6-95436F1268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6" name="Text Box 8">
          <a:extLst>
            <a:ext uri="{FF2B5EF4-FFF2-40B4-BE49-F238E27FC236}">
              <a16:creationId xmlns:a16="http://schemas.microsoft.com/office/drawing/2014/main" id="{B0C274D5-666A-4E5D-9C28-DB3D0D4367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7" name="Text Box 8">
          <a:extLst>
            <a:ext uri="{FF2B5EF4-FFF2-40B4-BE49-F238E27FC236}">
              <a16:creationId xmlns:a16="http://schemas.microsoft.com/office/drawing/2014/main" id="{9FA44011-7CBB-4C53-92D6-E4A90B6C4A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84B7227E-81FF-435C-AE1E-8E2624B476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9" name="Text Box 8">
          <a:extLst>
            <a:ext uri="{FF2B5EF4-FFF2-40B4-BE49-F238E27FC236}">
              <a16:creationId xmlns:a16="http://schemas.microsoft.com/office/drawing/2014/main" id="{66BC2C6F-EC47-452F-8CD1-609BCD8E03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2D90C868-C6DB-4EEF-937D-0D01848E35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1" name="Text Box 8">
          <a:extLst>
            <a:ext uri="{FF2B5EF4-FFF2-40B4-BE49-F238E27FC236}">
              <a16:creationId xmlns:a16="http://schemas.microsoft.com/office/drawing/2014/main" id="{82F87CFB-E024-45D3-B368-7AE1357584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3A3E845F-7E97-45B5-9EE0-4BBBA66A06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3" name="Text Box 8">
          <a:extLst>
            <a:ext uri="{FF2B5EF4-FFF2-40B4-BE49-F238E27FC236}">
              <a16:creationId xmlns:a16="http://schemas.microsoft.com/office/drawing/2014/main" id="{1212461C-898F-418C-BBE3-CEFBEAE5EA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14" name="Text Box 8">
          <a:extLst>
            <a:ext uri="{FF2B5EF4-FFF2-40B4-BE49-F238E27FC236}">
              <a16:creationId xmlns:a16="http://schemas.microsoft.com/office/drawing/2014/main" id="{E6EBF217-E3E8-426A-AA13-A14F0A6474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15" name="Text Box 8">
          <a:extLst>
            <a:ext uri="{FF2B5EF4-FFF2-40B4-BE49-F238E27FC236}">
              <a16:creationId xmlns:a16="http://schemas.microsoft.com/office/drawing/2014/main" id="{3C2EB711-60AE-4E10-9FD6-7C00F7F355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EB91FD9E-4732-459D-837C-18424EA43A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17" name="Text Box 8">
          <a:extLst>
            <a:ext uri="{FF2B5EF4-FFF2-40B4-BE49-F238E27FC236}">
              <a16:creationId xmlns:a16="http://schemas.microsoft.com/office/drawing/2014/main" id="{7D153B9A-3E87-4EB3-87B9-83DE30E754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30F443D1-6DA9-4967-8A96-602A805394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19" name="Text Box 8">
          <a:extLst>
            <a:ext uri="{FF2B5EF4-FFF2-40B4-BE49-F238E27FC236}">
              <a16:creationId xmlns:a16="http://schemas.microsoft.com/office/drawing/2014/main" id="{51C322F7-149B-489B-9E64-8E9AB13DF5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97F9636C-11FB-4A32-95D7-045E76B606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21" name="Text Box 8">
          <a:extLst>
            <a:ext uri="{FF2B5EF4-FFF2-40B4-BE49-F238E27FC236}">
              <a16:creationId xmlns:a16="http://schemas.microsoft.com/office/drawing/2014/main" id="{C3D81A9E-6A20-48E1-939B-F80440830A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2" name="Text Box 8">
          <a:extLst>
            <a:ext uri="{FF2B5EF4-FFF2-40B4-BE49-F238E27FC236}">
              <a16:creationId xmlns:a16="http://schemas.microsoft.com/office/drawing/2014/main" id="{070D4174-0A3C-4AEC-8B31-ACA11AFD0B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3" name="Text Box 8">
          <a:extLst>
            <a:ext uri="{FF2B5EF4-FFF2-40B4-BE49-F238E27FC236}">
              <a16:creationId xmlns:a16="http://schemas.microsoft.com/office/drawing/2014/main" id="{E3D4FD28-0D7E-40CD-8752-00CDC42088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0A525F55-7EB8-49E7-8F74-5BCC16F242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5" name="Text Box 8">
          <a:extLst>
            <a:ext uri="{FF2B5EF4-FFF2-40B4-BE49-F238E27FC236}">
              <a16:creationId xmlns:a16="http://schemas.microsoft.com/office/drawing/2014/main" id="{A813724E-139E-4219-BC77-F169D658CE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F818D2A3-75E4-4D28-A81A-5706355DCB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27" name="Text Box 8">
          <a:extLst>
            <a:ext uri="{FF2B5EF4-FFF2-40B4-BE49-F238E27FC236}">
              <a16:creationId xmlns:a16="http://schemas.microsoft.com/office/drawing/2014/main" id="{04391633-F486-4A11-BD81-957BF99BA0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E938B2E-6574-4800-94B1-BF5F3EB3D7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29" name="Text Box 8">
          <a:extLst>
            <a:ext uri="{FF2B5EF4-FFF2-40B4-BE49-F238E27FC236}">
              <a16:creationId xmlns:a16="http://schemas.microsoft.com/office/drawing/2014/main" id="{E6172F13-51C3-4A2A-8208-15C882C517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0" name="Text Box 8">
          <a:extLst>
            <a:ext uri="{FF2B5EF4-FFF2-40B4-BE49-F238E27FC236}">
              <a16:creationId xmlns:a16="http://schemas.microsoft.com/office/drawing/2014/main" id="{98C18BDE-D160-41CD-B8E6-EAD69B2A8B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1" name="Text Box 8">
          <a:extLst>
            <a:ext uri="{FF2B5EF4-FFF2-40B4-BE49-F238E27FC236}">
              <a16:creationId xmlns:a16="http://schemas.microsoft.com/office/drawing/2014/main" id="{E18FFEDD-6A6F-4A22-8C52-3EC3ABE56C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0B9B678A-4055-4830-953A-636AD03076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3" name="Text Box 8">
          <a:extLst>
            <a:ext uri="{FF2B5EF4-FFF2-40B4-BE49-F238E27FC236}">
              <a16:creationId xmlns:a16="http://schemas.microsoft.com/office/drawing/2014/main" id="{D25C414D-0004-453F-B4DA-5542D20D35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C2CFE499-9C79-43E8-B032-F01B7ED9EA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5" name="Text Box 8">
          <a:extLst>
            <a:ext uri="{FF2B5EF4-FFF2-40B4-BE49-F238E27FC236}">
              <a16:creationId xmlns:a16="http://schemas.microsoft.com/office/drawing/2014/main" id="{7749F2E8-5B6E-4AFD-A16D-E064A18407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D96661A0-B15E-45EC-AA8C-D8A9304EBE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7" name="Text Box 8">
          <a:extLst>
            <a:ext uri="{FF2B5EF4-FFF2-40B4-BE49-F238E27FC236}">
              <a16:creationId xmlns:a16="http://schemas.microsoft.com/office/drawing/2014/main" id="{424368CC-2EEE-4BBB-95DA-911F15DEE1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38" name="Text Box 8">
          <a:extLst>
            <a:ext uri="{FF2B5EF4-FFF2-40B4-BE49-F238E27FC236}">
              <a16:creationId xmlns:a16="http://schemas.microsoft.com/office/drawing/2014/main" id="{811E4459-401C-42FF-9F5E-A8659C47A2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9" name="Text Box 8">
          <a:extLst>
            <a:ext uri="{FF2B5EF4-FFF2-40B4-BE49-F238E27FC236}">
              <a16:creationId xmlns:a16="http://schemas.microsoft.com/office/drawing/2014/main" id="{28B59746-75EE-4C07-9DA6-B6B51CDC29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D7A84141-0356-453F-9873-B0C0BE9932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1" name="Text Box 8">
          <a:extLst>
            <a:ext uri="{FF2B5EF4-FFF2-40B4-BE49-F238E27FC236}">
              <a16:creationId xmlns:a16="http://schemas.microsoft.com/office/drawing/2014/main" id="{8B146B65-667F-4216-80A2-DBED040942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5914DDAD-C623-43AB-B480-9ACD2D3D5D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3" name="Text Box 8">
          <a:extLst>
            <a:ext uri="{FF2B5EF4-FFF2-40B4-BE49-F238E27FC236}">
              <a16:creationId xmlns:a16="http://schemas.microsoft.com/office/drawing/2014/main" id="{B5DF7B93-79C6-4D0B-8980-8D8F390E96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67CD12E3-358D-41A7-84CD-F499BE1F7F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5" name="Text Box 8">
          <a:extLst>
            <a:ext uri="{FF2B5EF4-FFF2-40B4-BE49-F238E27FC236}">
              <a16:creationId xmlns:a16="http://schemas.microsoft.com/office/drawing/2014/main" id="{0B25B5B2-51B6-4EE2-8768-6022DD689F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6" name="Text Box 8">
          <a:extLst>
            <a:ext uri="{FF2B5EF4-FFF2-40B4-BE49-F238E27FC236}">
              <a16:creationId xmlns:a16="http://schemas.microsoft.com/office/drawing/2014/main" id="{4D8035E2-FCEF-4164-B7C5-E3811F323D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7" name="Text Box 8">
          <a:extLst>
            <a:ext uri="{FF2B5EF4-FFF2-40B4-BE49-F238E27FC236}">
              <a16:creationId xmlns:a16="http://schemas.microsoft.com/office/drawing/2014/main" id="{0EDA0896-AB34-4E57-A978-C0254ED0BA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4311FFDB-0F13-4F9A-B2AD-7B95C7F05B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9" name="Text Box 8">
          <a:extLst>
            <a:ext uri="{FF2B5EF4-FFF2-40B4-BE49-F238E27FC236}">
              <a16:creationId xmlns:a16="http://schemas.microsoft.com/office/drawing/2014/main" id="{2949F3AE-05DB-4456-950E-D5F40ED50B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8BDBEE3F-D503-4649-AFD2-BF2C6226FB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1" name="Text Box 8">
          <a:extLst>
            <a:ext uri="{FF2B5EF4-FFF2-40B4-BE49-F238E27FC236}">
              <a16:creationId xmlns:a16="http://schemas.microsoft.com/office/drawing/2014/main" id="{876D332A-5C2B-4A0F-A3D6-A92E7DC8B2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F8623FC6-2586-4CB3-A859-DE7FA4C8A6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53" name="Text Box 8">
          <a:extLst>
            <a:ext uri="{FF2B5EF4-FFF2-40B4-BE49-F238E27FC236}">
              <a16:creationId xmlns:a16="http://schemas.microsoft.com/office/drawing/2014/main" id="{5AD5FF39-19DB-4B91-A0C0-53CA6684E3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54" name="Text Box 8">
          <a:extLst>
            <a:ext uri="{FF2B5EF4-FFF2-40B4-BE49-F238E27FC236}">
              <a16:creationId xmlns:a16="http://schemas.microsoft.com/office/drawing/2014/main" id="{300FF4BD-5510-41AA-B667-D02F3EF4C8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55" name="Text Box 8">
          <a:extLst>
            <a:ext uri="{FF2B5EF4-FFF2-40B4-BE49-F238E27FC236}">
              <a16:creationId xmlns:a16="http://schemas.microsoft.com/office/drawing/2014/main" id="{D85175E3-0BBB-4026-8FD8-4E7ED28084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3E31B5E-48F9-4E84-96C0-9580553A78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57" name="Text Box 8">
          <a:extLst>
            <a:ext uri="{FF2B5EF4-FFF2-40B4-BE49-F238E27FC236}">
              <a16:creationId xmlns:a16="http://schemas.microsoft.com/office/drawing/2014/main" id="{09C2AB30-D07D-4F1E-A5E2-88431C1A99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5CA1307C-5C1E-47F6-866D-CF8562A200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9" name="Text Box 8">
          <a:extLst>
            <a:ext uri="{FF2B5EF4-FFF2-40B4-BE49-F238E27FC236}">
              <a16:creationId xmlns:a16="http://schemas.microsoft.com/office/drawing/2014/main" id="{46D8B39C-A7EC-4AE7-92B2-C2A77ED967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BE01FD1B-6AD1-4898-B5F7-A6F8FB11ED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1" name="Text Box 8">
          <a:extLst>
            <a:ext uri="{FF2B5EF4-FFF2-40B4-BE49-F238E27FC236}">
              <a16:creationId xmlns:a16="http://schemas.microsoft.com/office/drawing/2014/main" id="{631C3CE5-A38E-4827-8E77-F8BCEDA905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2" name="Text Box 8">
          <a:extLst>
            <a:ext uri="{FF2B5EF4-FFF2-40B4-BE49-F238E27FC236}">
              <a16:creationId xmlns:a16="http://schemas.microsoft.com/office/drawing/2014/main" id="{8FA09140-34FB-4248-B5A5-C75CA5392E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63" name="Text Box 8">
          <a:extLst>
            <a:ext uri="{FF2B5EF4-FFF2-40B4-BE49-F238E27FC236}">
              <a16:creationId xmlns:a16="http://schemas.microsoft.com/office/drawing/2014/main" id="{7E3F2CEC-FEC1-415E-9EA6-2DDA5B4BDE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FC35693F-C85B-4DFC-8B9E-8F567BEB2B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5" name="Text Box 8">
          <a:extLst>
            <a:ext uri="{FF2B5EF4-FFF2-40B4-BE49-F238E27FC236}">
              <a16:creationId xmlns:a16="http://schemas.microsoft.com/office/drawing/2014/main" id="{DE8F19EA-3465-4C8F-914E-3CFDA3DE75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4FE20FF8-736C-44F9-AB18-3E930BE952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67" name="Text Box 8">
          <a:extLst>
            <a:ext uri="{FF2B5EF4-FFF2-40B4-BE49-F238E27FC236}">
              <a16:creationId xmlns:a16="http://schemas.microsoft.com/office/drawing/2014/main" id="{7969CA34-B9B1-4367-8357-06CC9D0578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4FEC5DD2-07AD-4171-9626-2FA4E30253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69" name="Text Box 8">
          <a:extLst>
            <a:ext uri="{FF2B5EF4-FFF2-40B4-BE49-F238E27FC236}">
              <a16:creationId xmlns:a16="http://schemas.microsoft.com/office/drawing/2014/main" id="{94C6CEAB-F9F2-42D6-A093-2B441CDFA2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0" name="Text Box 8">
          <a:extLst>
            <a:ext uri="{FF2B5EF4-FFF2-40B4-BE49-F238E27FC236}">
              <a16:creationId xmlns:a16="http://schemas.microsoft.com/office/drawing/2014/main" id="{C42E7EFB-AFBD-4EA5-B573-EBF5EE03E5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71" name="Text Box 8">
          <a:extLst>
            <a:ext uri="{FF2B5EF4-FFF2-40B4-BE49-F238E27FC236}">
              <a16:creationId xmlns:a16="http://schemas.microsoft.com/office/drawing/2014/main" id="{8586A5B1-7F2A-485D-B409-D1D4355A8F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A110B4F3-12A9-437A-939D-1FC8BBE66D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3" name="Text Box 8">
          <a:extLst>
            <a:ext uri="{FF2B5EF4-FFF2-40B4-BE49-F238E27FC236}">
              <a16:creationId xmlns:a16="http://schemas.microsoft.com/office/drawing/2014/main" id="{73DEEC17-836B-4B80-942B-6EF6B25456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4A9E865E-8810-49E6-A074-919FA244E5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5" name="Text Box 8">
          <a:extLst>
            <a:ext uri="{FF2B5EF4-FFF2-40B4-BE49-F238E27FC236}">
              <a16:creationId xmlns:a16="http://schemas.microsoft.com/office/drawing/2014/main" id="{FFF975BA-21D4-49CD-938A-76926BAB6A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4D1AD1E8-B10A-4615-834B-866FA6FE58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77" name="Text Box 8">
          <a:extLst>
            <a:ext uri="{FF2B5EF4-FFF2-40B4-BE49-F238E27FC236}">
              <a16:creationId xmlns:a16="http://schemas.microsoft.com/office/drawing/2014/main" id="{A4AD2F00-F033-485F-BF65-0EE807087D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78" name="Text Box 8">
          <a:extLst>
            <a:ext uri="{FF2B5EF4-FFF2-40B4-BE49-F238E27FC236}">
              <a16:creationId xmlns:a16="http://schemas.microsoft.com/office/drawing/2014/main" id="{B9A72D74-A704-414E-A397-BCF8AB590F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79" name="Text Box 8">
          <a:extLst>
            <a:ext uri="{FF2B5EF4-FFF2-40B4-BE49-F238E27FC236}">
              <a16:creationId xmlns:a16="http://schemas.microsoft.com/office/drawing/2014/main" id="{5540C4E7-52EC-42EF-A926-E6047855F2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3293544C-410D-40DF-B096-95A270A774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1" name="Text Box 8">
          <a:extLst>
            <a:ext uri="{FF2B5EF4-FFF2-40B4-BE49-F238E27FC236}">
              <a16:creationId xmlns:a16="http://schemas.microsoft.com/office/drawing/2014/main" id="{7A136D23-84ED-4093-9614-F397D7E26E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083A450B-8335-46E1-8CB3-5FC61E8456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3" name="Text Box 8">
          <a:extLst>
            <a:ext uri="{FF2B5EF4-FFF2-40B4-BE49-F238E27FC236}">
              <a16:creationId xmlns:a16="http://schemas.microsoft.com/office/drawing/2014/main" id="{91BD74CD-E309-4B83-9416-3065A3C125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878689D-003D-43CA-BCB2-26A1D4CF98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5" name="Text Box 8">
          <a:extLst>
            <a:ext uri="{FF2B5EF4-FFF2-40B4-BE49-F238E27FC236}">
              <a16:creationId xmlns:a16="http://schemas.microsoft.com/office/drawing/2014/main" id="{67127DEF-3582-45C6-8380-B596263D64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6" name="Text Box 8">
          <a:extLst>
            <a:ext uri="{FF2B5EF4-FFF2-40B4-BE49-F238E27FC236}">
              <a16:creationId xmlns:a16="http://schemas.microsoft.com/office/drawing/2014/main" id="{C204E663-6A67-4128-8C49-B175600F9D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7" name="Text Box 8">
          <a:extLst>
            <a:ext uri="{FF2B5EF4-FFF2-40B4-BE49-F238E27FC236}">
              <a16:creationId xmlns:a16="http://schemas.microsoft.com/office/drawing/2014/main" id="{ADB09599-A5BA-41E7-AD2A-365EE6F04B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AA7504D9-8A28-48DD-A5DA-262E0A811C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89" name="Text Box 8">
          <a:extLst>
            <a:ext uri="{FF2B5EF4-FFF2-40B4-BE49-F238E27FC236}">
              <a16:creationId xmlns:a16="http://schemas.microsoft.com/office/drawing/2014/main" id="{07D5DBA8-BB7D-47E1-B5C7-2BA275E5DC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1E4E9CEB-92BA-4469-BEDA-D81EA3987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91" name="Text Box 8">
          <a:extLst>
            <a:ext uri="{FF2B5EF4-FFF2-40B4-BE49-F238E27FC236}">
              <a16:creationId xmlns:a16="http://schemas.microsoft.com/office/drawing/2014/main" id="{352BAB22-725C-4DCD-83D8-2F6F6F9C47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DEA32F-9467-440B-AA6D-047634EE06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93" name="Text Box 8">
          <a:extLst>
            <a:ext uri="{FF2B5EF4-FFF2-40B4-BE49-F238E27FC236}">
              <a16:creationId xmlns:a16="http://schemas.microsoft.com/office/drawing/2014/main" id="{52F0DFD7-C185-4D93-9EFD-8AE6B8EFB6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4" name="Text Box 8">
          <a:extLst>
            <a:ext uri="{FF2B5EF4-FFF2-40B4-BE49-F238E27FC236}">
              <a16:creationId xmlns:a16="http://schemas.microsoft.com/office/drawing/2014/main" id="{DFA8046C-C2FB-4F4C-BA4D-C93DE583DB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95" name="Text Box 8">
          <a:extLst>
            <a:ext uri="{FF2B5EF4-FFF2-40B4-BE49-F238E27FC236}">
              <a16:creationId xmlns:a16="http://schemas.microsoft.com/office/drawing/2014/main" id="{A16F9706-90D2-4D39-A6A0-1FCB5D4BA9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3F35B58F-8F5C-47D5-86BA-6C031B3D14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7" name="Text Box 8">
          <a:extLst>
            <a:ext uri="{FF2B5EF4-FFF2-40B4-BE49-F238E27FC236}">
              <a16:creationId xmlns:a16="http://schemas.microsoft.com/office/drawing/2014/main" id="{F4837EF2-0D55-4FAF-9306-3AD87C9DF0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D326D1A2-FC62-4DFF-A216-360C41CD22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9" name="Text Box 8">
          <a:extLst>
            <a:ext uri="{FF2B5EF4-FFF2-40B4-BE49-F238E27FC236}">
              <a16:creationId xmlns:a16="http://schemas.microsoft.com/office/drawing/2014/main" id="{01705950-42CA-40A3-81CF-C643A257F9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C187ACEF-C046-4E8D-AD8D-DDC0A74875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01" name="Text Box 8">
          <a:extLst>
            <a:ext uri="{FF2B5EF4-FFF2-40B4-BE49-F238E27FC236}">
              <a16:creationId xmlns:a16="http://schemas.microsoft.com/office/drawing/2014/main" id="{50F2FB3E-5A4A-4140-A62A-FBDE5256D0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02" name="Text Box 8">
          <a:extLst>
            <a:ext uri="{FF2B5EF4-FFF2-40B4-BE49-F238E27FC236}">
              <a16:creationId xmlns:a16="http://schemas.microsoft.com/office/drawing/2014/main" id="{926ED057-93D8-45F1-901E-EB93B018B7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3" name="Text Box 8">
          <a:extLst>
            <a:ext uri="{FF2B5EF4-FFF2-40B4-BE49-F238E27FC236}">
              <a16:creationId xmlns:a16="http://schemas.microsoft.com/office/drawing/2014/main" id="{D96A00EB-E84E-4A2F-817C-2D18850900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96A5901B-668D-44DB-A97B-204E5D4DAC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5" name="Text Box 8">
          <a:extLst>
            <a:ext uri="{FF2B5EF4-FFF2-40B4-BE49-F238E27FC236}">
              <a16:creationId xmlns:a16="http://schemas.microsoft.com/office/drawing/2014/main" id="{E7A9556A-43F4-4A4A-805A-0103163DD8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DBB28D84-9C6C-4B2C-B599-078265413A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7" name="Text Box 8">
          <a:extLst>
            <a:ext uri="{FF2B5EF4-FFF2-40B4-BE49-F238E27FC236}">
              <a16:creationId xmlns:a16="http://schemas.microsoft.com/office/drawing/2014/main" id="{78322058-2404-4E38-A2FB-84C864D98C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D37ED5A6-5623-4715-B334-5053F30118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09" name="Text Box 8">
          <a:extLst>
            <a:ext uri="{FF2B5EF4-FFF2-40B4-BE49-F238E27FC236}">
              <a16:creationId xmlns:a16="http://schemas.microsoft.com/office/drawing/2014/main" id="{17CF7A0C-B347-43EB-9AEB-24D142EE5C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0" name="Text Box 8">
          <a:extLst>
            <a:ext uri="{FF2B5EF4-FFF2-40B4-BE49-F238E27FC236}">
              <a16:creationId xmlns:a16="http://schemas.microsoft.com/office/drawing/2014/main" id="{80DF4CD2-435E-478E-A15D-DF735365D3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1" name="Text Box 8">
          <a:extLst>
            <a:ext uri="{FF2B5EF4-FFF2-40B4-BE49-F238E27FC236}">
              <a16:creationId xmlns:a16="http://schemas.microsoft.com/office/drawing/2014/main" id="{F2426BA0-C642-44F0-BEF7-808104429A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EBA6C92C-937D-43C4-911B-085734D073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3" name="Text Box 8">
          <a:extLst>
            <a:ext uri="{FF2B5EF4-FFF2-40B4-BE49-F238E27FC236}">
              <a16:creationId xmlns:a16="http://schemas.microsoft.com/office/drawing/2014/main" id="{33A76F43-7ABA-40EF-AFC8-0F6F80D1CA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5784109-1F58-4AE1-815F-B972236A84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5" name="Text Box 8">
          <a:extLst>
            <a:ext uri="{FF2B5EF4-FFF2-40B4-BE49-F238E27FC236}">
              <a16:creationId xmlns:a16="http://schemas.microsoft.com/office/drawing/2014/main" id="{0824A106-6AEC-4BD9-9A9D-D19F82BA20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476FB09C-53A6-4CBF-A638-49AB69844F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7" name="Text Box 8">
          <a:extLst>
            <a:ext uri="{FF2B5EF4-FFF2-40B4-BE49-F238E27FC236}">
              <a16:creationId xmlns:a16="http://schemas.microsoft.com/office/drawing/2014/main" id="{E25A8E5E-F49B-4E05-A36E-664E16EC78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8" name="Text Box 8">
          <a:extLst>
            <a:ext uri="{FF2B5EF4-FFF2-40B4-BE49-F238E27FC236}">
              <a16:creationId xmlns:a16="http://schemas.microsoft.com/office/drawing/2014/main" id="{00B0589A-F502-4508-822D-C0D9D0EED4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9" name="Text Box 8">
          <a:extLst>
            <a:ext uri="{FF2B5EF4-FFF2-40B4-BE49-F238E27FC236}">
              <a16:creationId xmlns:a16="http://schemas.microsoft.com/office/drawing/2014/main" id="{695385D4-2288-4984-A135-A050CF71F2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90C53E6C-BED5-48AA-931D-773DDBE72C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1" name="Text Box 8">
          <a:extLst>
            <a:ext uri="{FF2B5EF4-FFF2-40B4-BE49-F238E27FC236}">
              <a16:creationId xmlns:a16="http://schemas.microsoft.com/office/drawing/2014/main" id="{764F5FFC-715F-486B-ADDB-18833C6972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DCAE98BF-52FA-4914-AC0F-B15675F055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3" name="Text Box 8">
          <a:extLst>
            <a:ext uri="{FF2B5EF4-FFF2-40B4-BE49-F238E27FC236}">
              <a16:creationId xmlns:a16="http://schemas.microsoft.com/office/drawing/2014/main" id="{9B8F1168-D49C-48B7-88E2-DF079BD872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69E70F2-9D63-457E-A96F-E2B2ADDD63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25" name="Text Box 8">
          <a:extLst>
            <a:ext uri="{FF2B5EF4-FFF2-40B4-BE49-F238E27FC236}">
              <a16:creationId xmlns:a16="http://schemas.microsoft.com/office/drawing/2014/main" id="{3221AA9B-B3CF-4884-AD77-F28160B3ED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726" name="Text Box 8">
          <a:extLst>
            <a:ext uri="{FF2B5EF4-FFF2-40B4-BE49-F238E27FC236}">
              <a16:creationId xmlns:a16="http://schemas.microsoft.com/office/drawing/2014/main" id="{8E7D27E6-950D-49C6-9BFE-700F01B1DA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7" name="Text Box 8">
          <a:extLst>
            <a:ext uri="{FF2B5EF4-FFF2-40B4-BE49-F238E27FC236}">
              <a16:creationId xmlns:a16="http://schemas.microsoft.com/office/drawing/2014/main" id="{6F9A9C9B-A4D9-49DE-8558-0713BAD30A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DF3A07BA-0486-43F7-A3C8-43C9554895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9" name="Text Box 8">
          <a:extLst>
            <a:ext uri="{FF2B5EF4-FFF2-40B4-BE49-F238E27FC236}">
              <a16:creationId xmlns:a16="http://schemas.microsoft.com/office/drawing/2014/main" id="{50AF1A7A-0214-4B2B-A764-8295814BA7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4143D130-6CE6-4D6C-B52D-3E6FE01F8F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731" name="Text Box 8">
          <a:extLst>
            <a:ext uri="{FF2B5EF4-FFF2-40B4-BE49-F238E27FC236}">
              <a16:creationId xmlns:a16="http://schemas.microsoft.com/office/drawing/2014/main" id="{6166C330-000C-44F7-A64D-E7DC0C65ED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7832ABA-FD36-4F27-BDF4-A51B6FFAD7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3" name="Text Box 8">
          <a:extLst>
            <a:ext uri="{FF2B5EF4-FFF2-40B4-BE49-F238E27FC236}">
              <a16:creationId xmlns:a16="http://schemas.microsoft.com/office/drawing/2014/main" id="{EA7E4821-394F-453E-89D6-4F486BD394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4" name="Text Box 8">
          <a:extLst>
            <a:ext uri="{FF2B5EF4-FFF2-40B4-BE49-F238E27FC236}">
              <a16:creationId xmlns:a16="http://schemas.microsoft.com/office/drawing/2014/main" id="{020A335C-B6FF-4BC2-A6FD-E9C5DF4872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5" name="Text Box 8">
          <a:extLst>
            <a:ext uri="{FF2B5EF4-FFF2-40B4-BE49-F238E27FC236}">
              <a16:creationId xmlns:a16="http://schemas.microsoft.com/office/drawing/2014/main" id="{0D529C23-5551-455D-B361-945E419089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A7D560F1-55DA-4C7B-949A-690E6CFD3E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37" name="Text Box 8">
          <a:extLst>
            <a:ext uri="{FF2B5EF4-FFF2-40B4-BE49-F238E27FC236}">
              <a16:creationId xmlns:a16="http://schemas.microsoft.com/office/drawing/2014/main" id="{FE199A9E-36C7-4657-AF97-549854B1A7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8D9E81DF-E57D-4F81-A0C3-0B50C4E40E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39" name="Text Box 8">
          <a:extLst>
            <a:ext uri="{FF2B5EF4-FFF2-40B4-BE49-F238E27FC236}">
              <a16:creationId xmlns:a16="http://schemas.microsoft.com/office/drawing/2014/main" id="{DAAF548D-47A3-4B26-B976-664743DC3F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7741B2C6-47FC-4B1B-8355-8DD9303F952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1" name="Text Box 8">
          <a:extLst>
            <a:ext uri="{FF2B5EF4-FFF2-40B4-BE49-F238E27FC236}">
              <a16:creationId xmlns:a16="http://schemas.microsoft.com/office/drawing/2014/main" id="{CAC8073D-876A-4180-BB7D-1FE3B6D7AE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2" name="Text Box 8">
          <a:extLst>
            <a:ext uri="{FF2B5EF4-FFF2-40B4-BE49-F238E27FC236}">
              <a16:creationId xmlns:a16="http://schemas.microsoft.com/office/drawing/2014/main" id="{15D050BB-E9E2-4469-AA3C-875164EB22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3" name="Text Box 8">
          <a:extLst>
            <a:ext uri="{FF2B5EF4-FFF2-40B4-BE49-F238E27FC236}">
              <a16:creationId xmlns:a16="http://schemas.microsoft.com/office/drawing/2014/main" id="{B3B07F5F-637D-4DA0-BDBE-88B0302831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40831528-E374-41E2-B7C0-8DF87ABFDB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5" name="Text Box 8">
          <a:extLst>
            <a:ext uri="{FF2B5EF4-FFF2-40B4-BE49-F238E27FC236}">
              <a16:creationId xmlns:a16="http://schemas.microsoft.com/office/drawing/2014/main" id="{859816E2-B694-4CD6-B5CB-A7EE3E0A55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BFCD3825-CE99-4E57-A55B-8E03757AB7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7" name="Text Box 8">
          <a:extLst>
            <a:ext uri="{FF2B5EF4-FFF2-40B4-BE49-F238E27FC236}">
              <a16:creationId xmlns:a16="http://schemas.microsoft.com/office/drawing/2014/main" id="{41C30AD3-123B-4939-AEDC-86D48BCED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E6685FBE-C84C-46B0-964D-0D02796878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9" name="Text Box 8">
          <a:extLst>
            <a:ext uri="{FF2B5EF4-FFF2-40B4-BE49-F238E27FC236}">
              <a16:creationId xmlns:a16="http://schemas.microsoft.com/office/drawing/2014/main" id="{2C2D9A2C-35C7-4ADA-BEF7-D46F16CE47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0" name="Text Box 8">
          <a:extLst>
            <a:ext uri="{FF2B5EF4-FFF2-40B4-BE49-F238E27FC236}">
              <a16:creationId xmlns:a16="http://schemas.microsoft.com/office/drawing/2014/main" id="{66900C61-A76C-480F-BF04-2C84411A32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1" name="Text Box 8">
          <a:extLst>
            <a:ext uri="{FF2B5EF4-FFF2-40B4-BE49-F238E27FC236}">
              <a16:creationId xmlns:a16="http://schemas.microsoft.com/office/drawing/2014/main" id="{A5B03D7B-A05A-45A0-B236-33A4130287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8D28EAAA-26D4-42DE-93E8-EEC5A91D0C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3" name="Text Box 8">
          <a:extLst>
            <a:ext uri="{FF2B5EF4-FFF2-40B4-BE49-F238E27FC236}">
              <a16:creationId xmlns:a16="http://schemas.microsoft.com/office/drawing/2014/main" id="{69AC3467-AEFE-4E37-A11E-308548B7CB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9FA9D9AD-BD06-4BDD-B464-B70222A71D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5" name="Text Box 8">
          <a:extLst>
            <a:ext uri="{FF2B5EF4-FFF2-40B4-BE49-F238E27FC236}">
              <a16:creationId xmlns:a16="http://schemas.microsoft.com/office/drawing/2014/main" id="{EBB2A691-5D0D-4D16-B50D-44DDDF4B2F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70C7BF1C-2002-4572-9A22-01270CA589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7" name="Text Box 8">
          <a:extLst>
            <a:ext uri="{FF2B5EF4-FFF2-40B4-BE49-F238E27FC236}">
              <a16:creationId xmlns:a16="http://schemas.microsoft.com/office/drawing/2014/main" id="{58D22158-33B7-4A9B-B7D7-66541823BB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8" name="Text Box 8">
          <a:extLst>
            <a:ext uri="{FF2B5EF4-FFF2-40B4-BE49-F238E27FC236}">
              <a16:creationId xmlns:a16="http://schemas.microsoft.com/office/drawing/2014/main" id="{AB8AD03D-C890-4600-BA53-14542832CE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9" name="Text Box 8">
          <a:extLst>
            <a:ext uri="{FF2B5EF4-FFF2-40B4-BE49-F238E27FC236}">
              <a16:creationId xmlns:a16="http://schemas.microsoft.com/office/drawing/2014/main" id="{131BC27C-956E-4ABD-B099-DA9FFA40D9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B287C7C9-505C-4CCE-948A-104DEAA34E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1" name="Text Box 8">
          <a:extLst>
            <a:ext uri="{FF2B5EF4-FFF2-40B4-BE49-F238E27FC236}">
              <a16:creationId xmlns:a16="http://schemas.microsoft.com/office/drawing/2014/main" id="{A0E5A813-9E32-4DAE-8013-6DEE945518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81A77E9A-7F32-473F-90FD-1BED4C78A9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3" name="Text Box 8">
          <a:extLst>
            <a:ext uri="{FF2B5EF4-FFF2-40B4-BE49-F238E27FC236}">
              <a16:creationId xmlns:a16="http://schemas.microsoft.com/office/drawing/2014/main" id="{5AD0B108-0F55-4C04-ADA7-B3A228DD27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13AE433-6AA7-4B16-9B2C-DCBCB1D011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5" name="Text Box 8">
          <a:extLst>
            <a:ext uri="{FF2B5EF4-FFF2-40B4-BE49-F238E27FC236}">
              <a16:creationId xmlns:a16="http://schemas.microsoft.com/office/drawing/2014/main" id="{9F322582-1C15-4ED4-AA51-C3B19FBB3C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6" name="Text Box 8">
          <a:extLst>
            <a:ext uri="{FF2B5EF4-FFF2-40B4-BE49-F238E27FC236}">
              <a16:creationId xmlns:a16="http://schemas.microsoft.com/office/drawing/2014/main" id="{7B738ADE-C978-4851-ADCF-68D209C365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7" name="Text Box 8">
          <a:extLst>
            <a:ext uri="{FF2B5EF4-FFF2-40B4-BE49-F238E27FC236}">
              <a16:creationId xmlns:a16="http://schemas.microsoft.com/office/drawing/2014/main" id="{006D3CAA-5FCE-4B0C-BE75-1D4F7B0458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1C3CF53F-3F27-4B34-9B8E-86EC60FA1A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9" name="Text Box 8">
          <a:extLst>
            <a:ext uri="{FF2B5EF4-FFF2-40B4-BE49-F238E27FC236}">
              <a16:creationId xmlns:a16="http://schemas.microsoft.com/office/drawing/2014/main" id="{B8F9240B-D435-4299-B21C-3797FBB342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A252B7D1-9A9A-417D-96B1-79E9F34F56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1" name="Text Box 8">
          <a:extLst>
            <a:ext uri="{FF2B5EF4-FFF2-40B4-BE49-F238E27FC236}">
              <a16:creationId xmlns:a16="http://schemas.microsoft.com/office/drawing/2014/main" id="{BC11E8EE-4FC2-43A9-8479-47105636C5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505B544C-3F33-4150-8CB0-4579C85218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3" name="Text Box 8">
          <a:extLst>
            <a:ext uri="{FF2B5EF4-FFF2-40B4-BE49-F238E27FC236}">
              <a16:creationId xmlns:a16="http://schemas.microsoft.com/office/drawing/2014/main" id="{EAFA3200-F482-42DA-A7A1-35495C16ED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74" name="Text Box 8">
          <a:extLst>
            <a:ext uri="{FF2B5EF4-FFF2-40B4-BE49-F238E27FC236}">
              <a16:creationId xmlns:a16="http://schemas.microsoft.com/office/drawing/2014/main" id="{8EE62BE3-2ADA-49EE-AC0E-4E03F62A87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75" name="Text Box 8">
          <a:extLst>
            <a:ext uri="{FF2B5EF4-FFF2-40B4-BE49-F238E27FC236}">
              <a16:creationId xmlns:a16="http://schemas.microsoft.com/office/drawing/2014/main" id="{FC2DFD40-A963-4730-8377-22A8B517D2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21217516-9FB5-4868-8D3F-E5F54EC560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77" name="Text Box 8">
          <a:extLst>
            <a:ext uri="{FF2B5EF4-FFF2-40B4-BE49-F238E27FC236}">
              <a16:creationId xmlns:a16="http://schemas.microsoft.com/office/drawing/2014/main" id="{6CFE0863-74B8-46CE-A8C6-5E40B1B75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D2C73249-647E-4687-BA95-53BC322AFA1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79" name="Text Box 8">
          <a:extLst>
            <a:ext uri="{FF2B5EF4-FFF2-40B4-BE49-F238E27FC236}">
              <a16:creationId xmlns:a16="http://schemas.microsoft.com/office/drawing/2014/main" id="{0455272E-0237-4631-BC0D-5EB3FC87A6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ACCF7249-AFF8-4A40-AE91-C8F61048B4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781" name="Text Box 8">
          <a:extLst>
            <a:ext uri="{FF2B5EF4-FFF2-40B4-BE49-F238E27FC236}">
              <a16:creationId xmlns:a16="http://schemas.microsoft.com/office/drawing/2014/main" id="{84AAC8F2-98D2-4C72-BCA1-9EF2472A74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2" name="Text Box 8">
          <a:extLst>
            <a:ext uri="{FF2B5EF4-FFF2-40B4-BE49-F238E27FC236}">
              <a16:creationId xmlns:a16="http://schemas.microsoft.com/office/drawing/2014/main" id="{1202E1D3-917D-453C-8709-6DD43BC60F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3" name="Text Box 8">
          <a:extLst>
            <a:ext uri="{FF2B5EF4-FFF2-40B4-BE49-F238E27FC236}">
              <a16:creationId xmlns:a16="http://schemas.microsoft.com/office/drawing/2014/main" id="{79C4E31E-0E98-48F5-8794-A714EF2925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13F8AAA7-161C-4B97-9898-17E31CD10F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5" name="Text Box 8">
          <a:extLst>
            <a:ext uri="{FF2B5EF4-FFF2-40B4-BE49-F238E27FC236}">
              <a16:creationId xmlns:a16="http://schemas.microsoft.com/office/drawing/2014/main" id="{0F590052-9E6D-4987-B5A1-718417EEC8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36212491-B126-4365-ABF6-74FFEF4691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87" name="Text Box 8">
          <a:extLst>
            <a:ext uri="{FF2B5EF4-FFF2-40B4-BE49-F238E27FC236}">
              <a16:creationId xmlns:a16="http://schemas.microsoft.com/office/drawing/2014/main" id="{3CCAD39C-7C67-406F-A214-9242929E88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208378B6-E863-4D15-93F5-C60ED6A2AE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89" name="Text Box 8">
          <a:extLst>
            <a:ext uri="{FF2B5EF4-FFF2-40B4-BE49-F238E27FC236}">
              <a16:creationId xmlns:a16="http://schemas.microsoft.com/office/drawing/2014/main" id="{02344AE8-AEA6-40DE-AEED-DCF5DEDE6F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0" name="Text Box 8">
          <a:extLst>
            <a:ext uri="{FF2B5EF4-FFF2-40B4-BE49-F238E27FC236}">
              <a16:creationId xmlns:a16="http://schemas.microsoft.com/office/drawing/2014/main" id="{A1B15976-432F-4F55-99FA-7F2E7F6B37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1" name="Text Box 8">
          <a:extLst>
            <a:ext uri="{FF2B5EF4-FFF2-40B4-BE49-F238E27FC236}">
              <a16:creationId xmlns:a16="http://schemas.microsoft.com/office/drawing/2014/main" id="{60565550-7DBC-4FB1-9862-5D06A886E7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A67D8F0E-5F91-4F8F-900F-9022206CCD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3" name="Text Box 8">
          <a:extLst>
            <a:ext uri="{FF2B5EF4-FFF2-40B4-BE49-F238E27FC236}">
              <a16:creationId xmlns:a16="http://schemas.microsoft.com/office/drawing/2014/main" id="{778D4F80-A4CA-45F6-BFDD-22A838E347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1D39F9B0-203D-4C88-91B1-25387CDCCD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5" name="Text Box 8">
          <a:extLst>
            <a:ext uri="{FF2B5EF4-FFF2-40B4-BE49-F238E27FC236}">
              <a16:creationId xmlns:a16="http://schemas.microsoft.com/office/drawing/2014/main" id="{7D5E8FA4-3D92-44C9-B542-A0D9642507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83A764F3-AFE6-408F-B829-5CA63E9E11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7" name="Text Box 8">
          <a:extLst>
            <a:ext uri="{FF2B5EF4-FFF2-40B4-BE49-F238E27FC236}">
              <a16:creationId xmlns:a16="http://schemas.microsoft.com/office/drawing/2014/main" id="{80F503C1-41F8-43FA-A654-68B7393A6B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98" name="Text Box 8">
          <a:extLst>
            <a:ext uri="{FF2B5EF4-FFF2-40B4-BE49-F238E27FC236}">
              <a16:creationId xmlns:a16="http://schemas.microsoft.com/office/drawing/2014/main" id="{00ED30D9-6DB6-41D6-AF18-2271BA249E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9" name="Text Box 8">
          <a:extLst>
            <a:ext uri="{FF2B5EF4-FFF2-40B4-BE49-F238E27FC236}">
              <a16:creationId xmlns:a16="http://schemas.microsoft.com/office/drawing/2014/main" id="{64D42249-2917-40A7-ADD8-2E701AAF65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EC57E1CC-3FF9-4E0F-8F49-9F366AD1BA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1" name="Text Box 8">
          <a:extLst>
            <a:ext uri="{FF2B5EF4-FFF2-40B4-BE49-F238E27FC236}">
              <a16:creationId xmlns:a16="http://schemas.microsoft.com/office/drawing/2014/main" id="{C8D5857D-340E-4AB2-8C4C-C529E6D667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2891A15B-45A5-44D3-9F43-8DAB3B091C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3" name="Text Box 8">
          <a:extLst>
            <a:ext uri="{FF2B5EF4-FFF2-40B4-BE49-F238E27FC236}">
              <a16:creationId xmlns:a16="http://schemas.microsoft.com/office/drawing/2014/main" id="{6861DC4E-B888-4763-B3FA-4A47EF1FBE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66A90CF4-A51B-46DD-93F3-5057A97A4C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5" name="Text Box 8">
          <a:extLst>
            <a:ext uri="{FF2B5EF4-FFF2-40B4-BE49-F238E27FC236}">
              <a16:creationId xmlns:a16="http://schemas.microsoft.com/office/drawing/2014/main" id="{8507498D-F068-4251-B176-E49F8355C8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6" name="Text Box 8">
          <a:extLst>
            <a:ext uri="{FF2B5EF4-FFF2-40B4-BE49-F238E27FC236}">
              <a16:creationId xmlns:a16="http://schemas.microsoft.com/office/drawing/2014/main" id="{B1EF3FD5-33CC-4B65-B91C-993B5EDC6A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7" name="Text Box 8">
          <a:extLst>
            <a:ext uri="{FF2B5EF4-FFF2-40B4-BE49-F238E27FC236}">
              <a16:creationId xmlns:a16="http://schemas.microsoft.com/office/drawing/2014/main" id="{3D528780-EB20-4860-831A-3C1365F731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1112ACD2-E7CC-45FD-9366-CFC1814DFE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9" name="Text Box 8">
          <a:extLst>
            <a:ext uri="{FF2B5EF4-FFF2-40B4-BE49-F238E27FC236}">
              <a16:creationId xmlns:a16="http://schemas.microsoft.com/office/drawing/2014/main" id="{7845639F-8890-46FE-AC79-18F7304424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23B4BE27-3440-4F5B-9D71-82B8736743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1" name="Text Box 8">
          <a:extLst>
            <a:ext uri="{FF2B5EF4-FFF2-40B4-BE49-F238E27FC236}">
              <a16:creationId xmlns:a16="http://schemas.microsoft.com/office/drawing/2014/main" id="{CEDB8016-61A7-443F-BBD8-DC1D3E4384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3ECFC074-65B5-4ADC-8FDE-D6672EEE5C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3" name="Text Box 8">
          <a:extLst>
            <a:ext uri="{FF2B5EF4-FFF2-40B4-BE49-F238E27FC236}">
              <a16:creationId xmlns:a16="http://schemas.microsoft.com/office/drawing/2014/main" id="{B36B695E-0018-452A-9146-20E0A5CB74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4" name="Text Box 8">
          <a:extLst>
            <a:ext uri="{FF2B5EF4-FFF2-40B4-BE49-F238E27FC236}">
              <a16:creationId xmlns:a16="http://schemas.microsoft.com/office/drawing/2014/main" id="{22C32738-8703-4C81-BB18-9A1882735A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5" name="Text Box 8">
          <a:extLst>
            <a:ext uri="{FF2B5EF4-FFF2-40B4-BE49-F238E27FC236}">
              <a16:creationId xmlns:a16="http://schemas.microsoft.com/office/drawing/2014/main" id="{277E080A-72A6-48DF-B367-E20E22CABB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220223D3-5757-4880-9861-4A39CEA136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7" name="Text Box 8">
          <a:extLst>
            <a:ext uri="{FF2B5EF4-FFF2-40B4-BE49-F238E27FC236}">
              <a16:creationId xmlns:a16="http://schemas.microsoft.com/office/drawing/2014/main" id="{9094FF41-684C-4224-A3B9-F3109E1892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8" name="Text Box 8">
          <a:extLst>
            <a:ext uri="{FF2B5EF4-FFF2-40B4-BE49-F238E27FC236}">
              <a16:creationId xmlns:a16="http://schemas.microsoft.com/office/drawing/2014/main" id="{290F6B9B-793E-479E-A2B8-A6CF5FA389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9" name="Text Box 8">
          <a:extLst>
            <a:ext uri="{FF2B5EF4-FFF2-40B4-BE49-F238E27FC236}">
              <a16:creationId xmlns:a16="http://schemas.microsoft.com/office/drawing/2014/main" id="{85DB9269-B4FC-43DA-BE82-EC811585C5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0" name="Text Box 8">
          <a:extLst>
            <a:ext uri="{FF2B5EF4-FFF2-40B4-BE49-F238E27FC236}">
              <a16:creationId xmlns:a16="http://schemas.microsoft.com/office/drawing/2014/main" id="{0D95E433-7049-4EEB-BD97-C6E73CADFA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1" name="Text Box 8">
          <a:extLst>
            <a:ext uri="{FF2B5EF4-FFF2-40B4-BE49-F238E27FC236}">
              <a16:creationId xmlns:a16="http://schemas.microsoft.com/office/drawing/2014/main" id="{F9F84958-F731-4317-BC2A-291A037C90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2" name="Text Box 8">
          <a:extLst>
            <a:ext uri="{FF2B5EF4-FFF2-40B4-BE49-F238E27FC236}">
              <a16:creationId xmlns:a16="http://schemas.microsoft.com/office/drawing/2014/main" id="{68EEB821-40B5-49D2-92EA-3FB89CF8DA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3" name="Text Box 8">
          <a:extLst>
            <a:ext uri="{FF2B5EF4-FFF2-40B4-BE49-F238E27FC236}">
              <a16:creationId xmlns:a16="http://schemas.microsoft.com/office/drawing/2014/main" id="{34AB9281-5C74-4F3B-A3C9-EDFD58241A4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24" name="Text Box 8">
          <a:extLst>
            <a:ext uri="{FF2B5EF4-FFF2-40B4-BE49-F238E27FC236}">
              <a16:creationId xmlns:a16="http://schemas.microsoft.com/office/drawing/2014/main" id="{6E587BA9-B000-4645-8FC5-849F3DE9DD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5" name="Text Box 8">
          <a:extLst>
            <a:ext uri="{FF2B5EF4-FFF2-40B4-BE49-F238E27FC236}">
              <a16:creationId xmlns:a16="http://schemas.microsoft.com/office/drawing/2014/main" id="{30185DF5-8C99-465E-99B2-AEB138EEF9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6" name="Text Box 8">
          <a:extLst>
            <a:ext uri="{FF2B5EF4-FFF2-40B4-BE49-F238E27FC236}">
              <a16:creationId xmlns:a16="http://schemas.microsoft.com/office/drawing/2014/main" id="{023CF56F-F68F-4989-988F-4A403E0557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7" name="Text Box 8">
          <a:extLst>
            <a:ext uri="{FF2B5EF4-FFF2-40B4-BE49-F238E27FC236}">
              <a16:creationId xmlns:a16="http://schemas.microsoft.com/office/drawing/2014/main" id="{B64A7D0D-8052-49C4-8FAB-BAEBD491E7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8" name="Text Box 8">
          <a:extLst>
            <a:ext uri="{FF2B5EF4-FFF2-40B4-BE49-F238E27FC236}">
              <a16:creationId xmlns:a16="http://schemas.microsoft.com/office/drawing/2014/main" id="{9D504F31-15A0-4357-8494-C92B3699C3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9" name="Text Box 8">
          <a:extLst>
            <a:ext uri="{FF2B5EF4-FFF2-40B4-BE49-F238E27FC236}">
              <a16:creationId xmlns:a16="http://schemas.microsoft.com/office/drawing/2014/main" id="{A771264C-A3B3-4A9C-8896-45F9BA1B7E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0" name="Text Box 8">
          <a:extLst>
            <a:ext uri="{FF2B5EF4-FFF2-40B4-BE49-F238E27FC236}">
              <a16:creationId xmlns:a16="http://schemas.microsoft.com/office/drawing/2014/main" id="{671D0644-8479-41A5-A047-CF6E007BE6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1" name="Text Box 8">
          <a:extLst>
            <a:ext uri="{FF2B5EF4-FFF2-40B4-BE49-F238E27FC236}">
              <a16:creationId xmlns:a16="http://schemas.microsoft.com/office/drawing/2014/main" id="{4B09F127-B484-4ABF-820A-D610E47B6B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2" name="Text Box 8">
          <a:extLst>
            <a:ext uri="{FF2B5EF4-FFF2-40B4-BE49-F238E27FC236}">
              <a16:creationId xmlns:a16="http://schemas.microsoft.com/office/drawing/2014/main" id="{CD705640-92B1-417A-9E28-BB49A5CB27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3" name="Text Box 8">
          <a:extLst>
            <a:ext uri="{FF2B5EF4-FFF2-40B4-BE49-F238E27FC236}">
              <a16:creationId xmlns:a16="http://schemas.microsoft.com/office/drawing/2014/main" id="{F4FFA39A-1D6B-4E31-8705-095A82CEBB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4" name="Text Box 8">
          <a:extLst>
            <a:ext uri="{FF2B5EF4-FFF2-40B4-BE49-F238E27FC236}">
              <a16:creationId xmlns:a16="http://schemas.microsoft.com/office/drawing/2014/main" id="{23F6F2E8-4C12-464A-A4A2-44C43BC7A4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5" name="Text Box 8">
          <a:extLst>
            <a:ext uri="{FF2B5EF4-FFF2-40B4-BE49-F238E27FC236}">
              <a16:creationId xmlns:a16="http://schemas.microsoft.com/office/drawing/2014/main" id="{00D0763B-C690-46DD-A33C-428105FEAC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6" name="Text Box 8">
          <a:extLst>
            <a:ext uri="{FF2B5EF4-FFF2-40B4-BE49-F238E27FC236}">
              <a16:creationId xmlns:a16="http://schemas.microsoft.com/office/drawing/2014/main" id="{0673FB10-B057-4286-A90D-7400E92104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7" name="Text Box 8">
          <a:extLst>
            <a:ext uri="{FF2B5EF4-FFF2-40B4-BE49-F238E27FC236}">
              <a16:creationId xmlns:a16="http://schemas.microsoft.com/office/drawing/2014/main" id="{0C7306D9-C843-4281-9ADC-A371F9D7B4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38" name="Text Box 8">
          <a:extLst>
            <a:ext uri="{FF2B5EF4-FFF2-40B4-BE49-F238E27FC236}">
              <a16:creationId xmlns:a16="http://schemas.microsoft.com/office/drawing/2014/main" id="{65850104-340C-4688-94FF-97CCD0F8C4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39" name="Text Box 8">
          <a:extLst>
            <a:ext uri="{FF2B5EF4-FFF2-40B4-BE49-F238E27FC236}">
              <a16:creationId xmlns:a16="http://schemas.microsoft.com/office/drawing/2014/main" id="{F974CF50-3C3D-4564-A7D4-7BF612F169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40" name="Text Box 8">
          <a:extLst>
            <a:ext uri="{FF2B5EF4-FFF2-40B4-BE49-F238E27FC236}">
              <a16:creationId xmlns:a16="http://schemas.microsoft.com/office/drawing/2014/main" id="{06C1EC13-3F4E-4731-8BE3-4E5ACCC901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41" name="Text Box 8">
          <a:extLst>
            <a:ext uri="{FF2B5EF4-FFF2-40B4-BE49-F238E27FC236}">
              <a16:creationId xmlns:a16="http://schemas.microsoft.com/office/drawing/2014/main" id="{033684AB-90A3-48D4-B241-717FD35993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42" name="Text Box 8">
          <a:extLst>
            <a:ext uri="{FF2B5EF4-FFF2-40B4-BE49-F238E27FC236}">
              <a16:creationId xmlns:a16="http://schemas.microsoft.com/office/drawing/2014/main" id="{8FFA0BBA-D172-4F6B-ADBA-AAB448EA4B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43" name="Text Box 8">
          <a:extLst>
            <a:ext uri="{FF2B5EF4-FFF2-40B4-BE49-F238E27FC236}">
              <a16:creationId xmlns:a16="http://schemas.microsoft.com/office/drawing/2014/main" id="{DB810A90-299E-4CE5-96A4-0606521CC4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4" name="Text Box 8">
          <a:extLst>
            <a:ext uri="{FF2B5EF4-FFF2-40B4-BE49-F238E27FC236}">
              <a16:creationId xmlns:a16="http://schemas.microsoft.com/office/drawing/2014/main" id="{0D79A1CB-6924-4DCF-96E3-84E7364008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45" name="Text Box 8">
          <a:extLst>
            <a:ext uri="{FF2B5EF4-FFF2-40B4-BE49-F238E27FC236}">
              <a16:creationId xmlns:a16="http://schemas.microsoft.com/office/drawing/2014/main" id="{2B050864-3C52-411D-90D8-D7AB95DFDC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6" name="Text Box 8">
          <a:extLst>
            <a:ext uri="{FF2B5EF4-FFF2-40B4-BE49-F238E27FC236}">
              <a16:creationId xmlns:a16="http://schemas.microsoft.com/office/drawing/2014/main" id="{6BDDB248-253A-4AD8-A0C0-6ABE08477A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7" name="Text Box 8">
          <a:extLst>
            <a:ext uri="{FF2B5EF4-FFF2-40B4-BE49-F238E27FC236}">
              <a16:creationId xmlns:a16="http://schemas.microsoft.com/office/drawing/2014/main" id="{E5EE8925-1B82-4D76-A4D0-BCA8D9C0E93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8" name="Text Box 8">
          <a:extLst>
            <a:ext uri="{FF2B5EF4-FFF2-40B4-BE49-F238E27FC236}">
              <a16:creationId xmlns:a16="http://schemas.microsoft.com/office/drawing/2014/main" id="{2A4E8D9B-32C1-4773-89BA-67D8E5DF1E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9" name="Text Box 8">
          <a:extLst>
            <a:ext uri="{FF2B5EF4-FFF2-40B4-BE49-F238E27FC236}">
              <a16:creationId xmlns:a16="http://schemas.microsoft.com/office/drawing/2014/main" id="{2A6B4A41-EB91-4945-AFFF-0A84FFDD2E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0" name="Text Box 8">
          <a:extLst>
            <a:ext uri="{FF2B5EF4-FFF2-40B4-BE49-F238E27FC236}">
              <a16:creationId xmlns:a16="http://schemas.microsoft.com/office/drawing/2014/main" id="{A9F5F4F5-0AF8-47D0-B40E-7DC17748C0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51" name="Text Box 8">
          <a:extLst>
            <a:ext uri="{FF2B5EF4-FFF2-40B4-BE49-F238E27FC236}">
              <a16:creationId xmlns:a16="http://schemas.microsoft.com/office/drawing/2014/main" id="{CBD8D787-6510-4A92-86F7-CA9A9BFFF2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2" name="Text Box 8">
          <a:extLst>
            <a:ext uri="{FF2B5EF4-FFF2-40B4-BE49-F238E27FC236}">
              <a16:creationId xmlns:a16="http://schemas.microsoft.com/office/drawing/2014/main" id="{C570B797-D99F-43E3-A71A-22E31A64DC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3" name="Text Box 8">
          <a:extLst>
            <a:ext uri="{FF2B5EF4-FFF2-40B4-BE49-F238E27FC236}">
              <a16:creationId xmlns:a16="http://schemas.microsoft.com/office/drawing/2014/main" id="{59463E4C-B863-4D1F-AD6A-01A7CC8D5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54" name="Text Box 8">
          <a:extLst>
            <a:ext uri="{FF2B5EF4-FFF2-40B4-BE49-F238E27FC236}">
              <a16:creationId xmlns:a16="http://schemas.microsoft.com/office/drawing/2014/main" id="{18C2155E-DB11-4133-84AA-5ACB4842AD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55" name="Text Box 8">
          <a:extLst>
            <a:ext uri="{FF2B5EF4-FFF2-40B4-BE49-F238E27FC236}">
              <a16:creationId xmlns:a16="http://schemas.microsoft.com/office/drawing/2014/main" id="{1A785D14-206D-494E-999C-4FB10E3353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56" name="Text Box 8">
          <a:extLst>
            <a:ext uri="{FF2B5EF4-FFF2-40B4-BE49-F238E27FC236}">
              <a16:creationId xmlns:a16="http://schemas.microsoft.com/office/drawing/2014/main" id="{00BBBFFB-5904-4006-9046-9A513DA80A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57" name="Text Box 8">
          <a:extLst>
            <a:ext uri="{FF2B5EF4-FFF2-40B4-BE49-F238E27FC236}">
              <a16:creationId xmlns:a16="http://schemas.microsoft.com/office/drawing/2014/main" id="{3D2FF69C-5DF8-439E-9F1F-53D1846584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8" name="Text Box 8">
          <a:extLst>
            <a:ext uri="{FF2B5EF4-FFF2-40B4-BE49-F238E27FC236}">
              <a16:creationId xmlns:a16="http://schemas.microsoft.com/office/drawing/2014/main" id="{5AE8A260-5123-4343-B6C1-B17CCBF8DF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59" name="Text Box 8">
          <a:extLst>
            <a:ext uri="{FF2B5EF4-FFF2-40B4-BE49-F238E27FC236}">
              <a16:creationId xmlns:a16="http://schemas.microsoft.com/office/drawing/2014/main" id="{F7355E6E-776B-49A6-BD01-63200F6270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0" name="Text Box 8">
          <a:extLst>
            <a:ext uri="{FF2B5EF4-FFF2-40B4-BE49-F238E27FC236}">
              <a16:creationId xmlns:a16="http://schemas.microsoft.com/office/drawing/2014/main" id="{2F36C671-66FA-40AF-A049-A8B398291A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1" name="Text Box 8">
          <a:extLst>
            <a:ext uri="{FF2B5EF4-FFF2-40B4-BE49-F238E27FC236}">
              <a16:creationId xmlns:a16="http://schemas.microsoft.com/office/drawing/2014/main" id="{E90662BE-2216-4A1B-A089-B6C4A8B715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2" name="Text Box 8">
          <a:extLst>
            <a:ext uri="{FF2B5EF4-FFF2-40B4-BE49-F238E27FC236}">
              <a16:creationId xmlns:a16="http://schemas.microsoft.com/office/drawing/2014/main" id="{C03FA692-1FE9-49A0-B9D7-C1FB49B3CF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3" name="Text Box 8">
          <a:extLst>
            <a:ext uri="{FF2B5EF4-FFF2-40B4-BE49-F238E27FC236}">
              <a16:creationId xmlns:a16="http://schemas.microsoft.com/office/drawing/2014/main" id="{1E46D3CB-7774-467E-8EEE-47B023ECED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4" name="Text Box 8">
          <a:extLst>
            <a:ext uri="{FF2B5EF4-FFF2-40B4-BE49-F238E27FC236}">
              <a16:creationId xmlns:a16="http://schemas.microsoft.com/office/drawing/2014/main" id="{E2EB59D4-39ED-483B-A616-2EBF2EFB3B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65" name="Text Box 8">
          <a:extLst>
            <a:ext uri="{FF2B5EF4-FFF2-40B4-BE49-F238E27FC236}">
              <a16:creationId xmlns:a16="http://schemas.microsoft.com/office/drawing/2014/main" id="{5D707F8B-2AB8-4839-8A14-0DE2FE6FCD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6" name="Text Box 8">
          <a:extLst>
            <a:ext uri="{FF2B5EF4-FFF2-40B4-BE49-F238E27FC236}">
              <a16:creationId xmlns:a16="http://schemas.microsoft.com/office/drawing/2014/main" id="{75A89D4F-DC4E-40F6-ABC8-CEC55B3DD4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7" name="Text Box 8">
          <a:extLst>
            <a:ext uri="{FF2B5EF4-FFF2-40B4-BE49-F238E27FC236}">
              <a16:creationId xmlns:a16="http://schemas.microsoft.com/office/drawing/2014/main" id="{D4D498F4-C16B-4C2E-A31D-298937FA4F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8" name="Text Box 8">
          <a:extLst>
            <a:ext uri="{FF2B5EF4-FFF2-40B4-BE49-F238E27FC236}">
              <a16:creationId xmlns:a16="http://schemas.microsoft.com/office/drawing/2014/main" id="{966B0FF0-CC53-4F8A-B5B1-90CC044CAE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9" name="Text Box 8">
          <a:extLst>
            <a:ext uri="{FF2B5EF4-FFF2-40B4-BE49-F238E27FC236}">
              <a16:creationId xmlns:a16="http://schemas.microsoft.com/office/drawing/2014/main" id="{BCC3510C-7347-4F7F-9274-C34D8945EB0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70" name="Text Box 8">
          <a:extLst>
            <a:ext uri="{FF2B5EF4-FFF2-40B4-BE49-F238E27FC236}">
              <a16:creationId xmlns:a16="http://schemas.microsoft.com/office/drawing/2014/main" id="{66293C0E-6A0D-498C-9F41-C9E037922D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71" name="Text Box 8">
          <a:extLst>
            <a:ext uri="{FF2B5EF4-FFF2-40B4-BE49-F238E27FC236}">
              <a16:creationId xmlns:a16="http://schemas.microsoft.com/office/drawing/2014/main" id="{A5BD0B82-EFEA-4811-8D3B-19D2E2AE5F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72" name="Text Box 8">
          <a:extLst>
            <a:ext uri="{FF2B5EF4-FFF2-40B4-BE49-F238E27FC236}">
              <a16:creationId xmlns:a16="http://schemas.microsoft.com/office/drawing/2014/main" id="{355341C0-C267-449E-8B80-2079F153EF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3" name="Text Box 8">
          <a:extLst>
            <a:ext uri="{FF2B5EF4-FFF2-40B4-BE49-F238E27FC236}">
              <a16:creationId xmlns:a16="http://schemas.microsoft.com/office/drawing/2014/main" id="{C86F6390-A3A9-451E-B825-956CF5FF17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4" name="Text Box 8">
          <a:extLst>
            <a:ext uri="{FF2B5EF4-FFF2-40B4-BE49-F238E27FC236}">
              <a16:creationId xmlns:a16="http://schemas.microsoft.com/office/drawing/2014/main" id="{86EC193E-0CD9-4944-8CEE-0A08E016B8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75" name="Text Box 8">
          <a:extLst>
            <a:ext uri="{FF2B5EF4-FFF2-40B4-BE49-F238E27FC236}">
              <a16:creationId xmlns:a16="http://schemas.microsoft.com/office/drawing/2014/main" id="{2E164FC6-337B-461D-AE0E-36203DCF4B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76" name="Text Box 8">
          <a:extLst>
            <a:ext uri="{FF2B5EF4-FFF2-40B4-BE49-F238E27FC236}">
              <a16:creationId xmlns:a16="http://schemas.microsoft.com/office/drawing/2014/main" id="{5E99967C-30EC-4055-B4CD-B6C31F766B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77" name="Text Box 8">
          <a:extLst>
            <a:ext uri="{FF2B5EF4-FFF2-40B4-BE49-F238E27FC236}">
              <a16:creationId xmlns:a16="http://schemas.microsoft.com/office/drawing/2014/main" id="{CE4CDD1B-2B5F-43E3-977A-1BD66BCA21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78" name="Text Box 8">
          <a:extLst>
            <a:ext uri="{FF2B5EF4-FFF2-40B4-BE49-F238E27FC236}">
              <a16:creationId xmlns:a16="http://schemas.microsoft.com/office/drawing/2014/main" id="{D7DA7761-46CE-4CB8-AA6B-83584DAD4E4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9" name="Text Box 8">
          <a:extLst>
            <a:ext uri="{FF2B5EF4-FFF2-40B4-BE49-F238E27FC236}">
              <a16:creationId xmlns:a16="http://schemas.microsoft.com/office/drawing/2014/main" id="{9D15CEA1-EF8E-4AFF-9DA9-7099D7D118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80" name="Text Box 8">
          <a:extLst>
            <a:ext uri="{FF2B5EF4-FFF2-40B4-BE49-F238E27FC236}">
              <a16:creationId xmlns:a16="http://schemas.microsoft.com/office/drawing/2014/main" id="{3545261B-0AEE-4BC8-8754-CC42030351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1" name="Text Box 8">
          <a:extLst>
            <a:ext uri="{FF2B5EF4-FFF2-40B4-BE49-F238E27FC236}">
              <a16:creationId xmlns:a16="http://schemas.microsoft.com/office/drawing/2014/main" id="{A03F1B00-991A-4532-80F3-E2397BB84D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2" name="Text Box 8">
          <a:extLst>
            <a:ext uri="{FF2B5EF4-FFF2-40B4-BE49-F238E27FC236}">
              <a16:creationId xmlns:a16="http://schemas.microsoft.com/office/drawing/2014/main" id="{F147EA08-D512-43A7-85D1-2DC4B1BB89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3" name="Text Box 8">
          <a:extLst>
            <a:ext uri="{FF2B5EF4-FFF2-40B4-BE49-F238E27FC236}">
              <a16:creationId xmlns:a16="http://schemas.microsoft.com/office/drawing/2014/main" id="{1B4F5CDB-9DB4-4574-94BC-E7EF1F405D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4" name="Text Box 8">
          <a:extLst>
            <a:ext uri="{FF2B5EF4-FFF2-40B4-BE49-F238E27FC236}">
              <a16:creationId xmlns:a16="http://schemas.microsoft.com/office/drawing/2014/main" id="{3AEA64FB-7532-42F3-997E-25949E3136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5" name="Text Box 8">
          <a:extLst>
            <a:ext uri="{FF2B5EF4-FFF2-40B4-BE49-F238E27FC236}">
              <a16:creationId xmlns:a16="http://schemas.microsoft.com/office/drawing/2014/main" id="{31D00B90-9E53-43B2-8672-4B435EF976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86" name="Text Box 8">
          <a:extLst>
            <a:ext uri="{FF2B5EF4-FFF2-40B4-BE49-F238E27FC236}">
              <a16:creationId xmlns:a16="http://schemas.microsoft.com/office/drawing/2014/main" id="{84B5A19C-AEC4-473A-AE90-7CB4870649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7" name="Text Box 8">
          <a:extLst>
            <a:ext uri="{FF2B5EF4-FFF2-40B4-BE49-F238E27FC236}">
              <a16:creationId xmlns:a16="http://schemas.microsoft.com/office/drawing/2014/main" id="{4C53EBAE-0E29-4282-850E-87D3884D4D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8" name="Text Box 8">
          <a:extLst>
            <a:ext uri="{FF2B5EF4-FFF2-40B4-BE49-F238E27FC236}">
              <a16:creationId xmlns:a16="http://schemas.microsoft.com/office/drawing/2014/main" id="{C3B73529-A528-4DF9-A22D-B1BBEF6310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89" name="Text Box 8">
          <a:extLst>
            <a:ext uri="{FF2B5EF4-FFF2-40B4-BE49-F238E27FC236}">
              <a16:creationId xmlns:a16="http://schemas.microsoft.com/office/drawing/2014/main" id="{ED33F6C2-D40B-440A-A507-26D700AB73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90" name="Text Box 8">
          <a:extLst>
            <a:ext uri="{FF2B5EF4-FFF2-40B4-BE49-F238E27FC236}">
              <a16:creationId xmlns:a16="http://schemas.microsoft.com/office/drawing/2014/main" id="{A48CFDD1-21BC-47CB-BBFB-F86D8EF559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91" name="Text Box 8">
          <a:extLst>
            <a:ext uri="{FF2B5EF4-FFF2-40B4-BE49-F238E27FC236}">
              <a16:creationId xmlns:a16="http://schemas.microsoft.com/office/drawing/2014/main" id="{1B923D4F-8B60-481E-AEC1-0184811503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92" name="Text Box 8">
          <a:extLst>
            <a:ext uri="{FF2B5EF4-FFF2-40B4-BE49-F238E27FC236}">
              <a16:creationId xmlns:a16="http://schemas.microsoft.com/office/drawing/2014/main" id="{74EE2F84-B7D4-4525-B486-01DCF78C89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3" name="Text Box 8">
          <a:extLst>
            <a:ext uri="{FF2B5EF4-FFF2-40B4-BE49-F238E27FC236}">
              <a16:creationId xmlns:a16="http://schemas.microsoft.com/office/drawing/2014/main" id="{6E7CBDC0-92AF-491C-B3F4-4A912E8A72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94" name="Text Box 8">
          <a:extLst>
            <a:ext uri="{FF2B5EF4-FFF2-40B4-BE49-F238E27FC236}">
              <a16:creationId xmlns:a16="http://schemas.microsoft.com/office/drawing/2014/main" id="{4CBEF400-38AA-422F-8140-3969E24D88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5" name="Text Box 8">
          <a:extLst>
            <a:ext uri="{FF2B5EF4-FFF2-40B4-BE49-F238E27FC236}">
              <a16:creationId xmlns:a16="http://schemas.microsoft.com/office/drawing/2014/main" id="{CD6FA87A-4F95-4BC4-AF17-36907F8DF1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6" name="Text Box 8">
          <a:extLst>
            <a:ext uri="{FF2B5EF4-FFF2-40B4-BE49-F238E27FC236}">
              <a16:creationId xmlns:a16="http://schemas.microsoft.com/office/drawing/2014/main" id="{0E9EE362-28BC-476B-8DA7-B45126A1B6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7" name="Text Box 8">
          <a:extLst>
            <a:ext uri="{FF2B5EF4-FFF2-40B4-BE49-F238E27FC236}">
              <a16:creationId xmlns:a16="http://schemas.microsoft.com/office/drawing/2014/main" id="{4589F46F-52DA-4733-82FC-0D52D75375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8" name="Text Box 8">
          <a:extLst>
            <a:ext uri="{FF2B5EF4-FFF2-40B4-BE49-F238E27FC236}">
              <a16:creationId xmlns:a16="http://schemas.microsoft.com/office/drawing/2014/main" id="{634DE6B1-E468-46E9-8600-64F61E62AE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9" name="Text Box 8">
          <a:extLst>
            <a:ext uri="{FF2B5EF4-FFF2-40B4-BE49-F238E27FC236}">
              <a16:creationId xmlns:a16="http://schemas.microsoft.com/office/drawing/2014/main" id="{267C9117-3F76-4463-96AF-5EE425AD50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0" name="Text Box 8">
          <a:extLst>
            <a:ext uri="{FF2B5EF4-FFF2-40B4-BE49-F238E27FC236}">
              <a16:creationId xmlns:a16="http://schemas.microsoft.com/office/drawing/2014/main" id="{EB62B128-2499-42E9-9187-8CCA7B4069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01" name="Text Box 8">
          <a:extLst>
            <a:ext uri="{FF2B5EF4-FFF2-40B4-BE49-F238E27FC236}">
              <a16:creationId xmlns:a16="http://schemas.microsoft.com/office/drawing/2014/main" id="{9B44FB8A-68F0-4B92-BEA5-612E039243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2" name="Text Box 8">
          <a:extLst>
            <a:ext uri="{FF2B5EF4-FFF2-40B4-BE49-F238E27FC236}">
              <a16:creationId xmlns:a16="http://schemas.microsoft.com/office/drawing/2014/main" id="{964AEBDB-CC6A-42BE-B6BD-0D846D69CB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3" name="Text Box 8">
          <a:extLst>
            <a:ext uri="{FF2B5EF4-FFF2-40B4-BE49-F238E27FC236}">
              <a16:creationId xmlns:a16="http://schemas.microsoft.com/office/drawing/2014/main" id="{30885243-C6FB-4C75-BCD3-15933762A4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4" name="Text Box 8">
          <a:extLst>
            <a:ext uri="{FF2B5EF4-FFF2-40B4-BE49-F238E27FC236}">
              <a16:creationId xmlns:a16="http://schemas.microsoft.com/office/drawing/2014/main" id="{BCC91C54-CC4D-4779-ADE1-DAFB788394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5" name="Text Box 8">
          <a:extLst>
            <a:ext uri="{FF2B5EF4-FFF2-40B4-BE49-F238E27FC236}">
              <a16:creationId xmlns:a16="http://schemas.microsoft.com/office/drawing/2014/main" id="{EEDA067A-1E80-4637-AF00-2AB53443F6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6" name="Text Box 8">
          <a:extLst>
            <a:ext uri="{FF2B5EF4-FFF2-40B4-BE49-F238E27FC236}">
              <a16:creationId xmlns:a16="http://schemas.microsoft.com/office/drawing/2014/main" id="{7EF28876-549E-47ED-B2E1-EDD3A8EB6B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7" name="Text Box 8">
          <a:extLst>
            <a:ext uri="{FF2B5EF4-FFF2-40B4-BE49-F238E27FC236}">
              <a16:creationId xmlns:a16="http://schemas.microsoft.com/office/drawing/2014/main" id="{8F39BC22-5B99-4CA4-A37F-C7D1ABE3DC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8" name="Text Box 8">
          <a:extLst>
            <a:ext uri="{FF2B5EF4-FFF2-40B4-BE49-F238E27FC236}">
              <a16:creationId xmlns:a16="http://schemas.microsoft.com/office/drawing/2014/main" id="{C809BEBB-2CE0-49B0-9D93-BC0B0F048B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9" name="Text Box 8">
          <a:extLst>
            <a:ext uri="{FF2B5EF4-FFF2-40B4-BE49-F238E27FC236}">
              <a16:creationId xmlns:a16="http://schemas.microsoft.com/office/drawing/2014/main" id="{DD1D91E6-8C5B-4334-A8B9-572F8AEA68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10" name="Text Box 8">
          <a:extLst>
            <a:ext uri="{FF2B5EF4-FFF2-40B4-BE49-F238E27FC236}">
              <a16:creationId xmlns:a16="http://schemas.microsoft.com/office/drawing/2014/main" id="{A872D285-7285-4161-88D1-D88EB0CE29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1" name="Text Box 8">
          <a:extLst>
            <a:ext uri="{FF2B5EF4-FFF2-40B4-BE49-F238E27FC236}">
              <a16:creationId xmlns:a16="http://schemas.microsoft.com/office/drawing/2014/main" id="{F4EDFB1C-B6CA-4B20-99B6-295874E1B2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2" name="Text Box 8">
          <a:extLst>
            <a:ext uri="{FF2B5EF4-FFF2-40B4-BE49-F238E27FC236}">
              <a16:creationId xmlns:a16="http://schemas.microsoft.com/office/drawing/2014/main" id="{7185BB33-5307-440A-8B14-D254631BDD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13" name="Text Box 8">
          <a:extLst>
            <a:ext uri="{FF2B5EF4-FFF2-40B4-BE49-F238E27FC236}">
              <a16:creationId xmlns:a16="http://schemas.microsoft.com/office/drawing/2014/main" id="{3A0BDBA0-CCC6-4591-904F-3978AFED19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14" name="Text Box 8">
          <a:extLst>
            <a:ext uri="{FF2B5EF4-FFF2-40B4-BE49-F238E27FC236}">
              <a16:creationId xmlns:a16="http://schemas.microsoft.com/office/drawing/2014/main" id="{22F670EA-E30A-484E-B7CC-31268B61C2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15" name="Text Box 8">
          <a:extLst>
            <a:ext uri="{FF2B5EF4-FFF2-40B4-BE49-F238E27FC236}">
              <a16:creationId xmlns:a16="http://schemas.microsoft.com/office/drawing/2014/main" id="{D693689C-8154-4AB8-914F-1DFD4E62ED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16" name="Text Box 8">
          <a:extLst>
            <a:ext uri="{FF2B5EF4-FFF2-40B4-BE49-F238E27FC236}">
              <a16:creationId xmlns:a16="http://schemas.microsoft.com/office/drawing/2014/main" id="{82EED509-A0C7-47DD-92FA-C244D5F802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7" name="Text Box 8">
          <a:extLst>
            <a:ext uri="{FF2B5EF4-FFF2-40B4-BE49-F238E27FC236}">
              <a16:creationId xmlns:a16="http://schemas.microsoft.com/office/drawing/2014/main" id="{E643D79B-E044-45A6-AA48-0F3B051CD8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18" name="Text Box 8">
          <a:extLst>
            <a:ext uri="{FF2B5EF4-FFF2-40B4-BE49-F238E27FC236}">
              <a16:creationId xmlns:a16="http://schemas.microsoft.com/office/drawing/2014/main" id="{E0FE0D84-13F0-4EFB-AB56-4ADC2E42C8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9" name="Text Box 8">
          <a:extLst>
            <a:ext uri="{FF2B5EF4-FFF2-40B4-BE49-F238E27FC236}">
              <a16:creationId xmlns:a16="http://schemas.microsoft.com/office/drawing/2014/main" id="{FD888C5C-9628-4899-ACE1-F9F030E548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0" name="Text Box 8">
          <a:extLst>
            <a:ext uri="{FF2B5EF4-FFF2-40B4-BE49-F238E27FC236}">
              <a16:creationId xmlns:a16="http://schemas.microsoft.com/office/drawing/2014/main" id="{5F20981B-6367-4AB4-80D3-93742C5178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1" name="Text Box 8">
          <a:extLst>
            <a:ext uri="{FF2B5EF4-FFF2-40B4-BE49-F238E27FC236}">
              <a16:creationId xmlns:a16="http://schemas.microsoft.com/office/drawing/2014/main" id="{D55C04A5-7A4E-41CF-89DE-FD37B5FA171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2" name="Text Box 8">
          <a:extLst>
            <a:ext uri="{FF2B5EF4-FFF2-40B4-BE49-F238E27FC236}">
              <a16:creationId xmlns:a16="http://schemas.microsoft.com/office/drawing/2014/main" id="{2F213987-1A2D-4086-845A-0811BF9788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3" name="Text Box 8">
          <a:extLst>
            <a:ext uri="{FF2B5EF4-FFF2-40B4-BE49-F238E27FC236}">
              <a16:creationId xmlns:a16="http://schemas.microsoft.com/office/drawing/2014/main" id="{154F1B99-BC65-4590-9676-7D35744F98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24" name="Text Box 8">
          <a:extLst>
            <a:ext uri="{FF2B5EF4-FFF2-40B4-BE49-F238E27FC236}">
              <a16:creationId xmlns:a16="http://schemas.microsoft.com/office/drawing/2014/main" id="{3AF7AE0A-BE82-4691-9AD1-97D0CE16F6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5" name="Text Box 8">
          <a:extLst>
            <a:ext uri="{FF2B5EF4-FFF2-40B4-BE49-F238E27FC236}">
              <a16:creationId xmlns:a16="http://schemas.microsoft.com/office/drawing/2014/main" id="{6D08CEAF-F05C-48A6-A082-790A2BDE20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6" name="Text Box 8">
          <a:extLst>
            <a:ext uri="{FF2B5EF4-FFF2-40B4-BE49-F238E27FC236}">
              <a16:creationId xmlns:a16="http://schemas.microsoft.com/office/drawing/2014/main" id="{3F79B44F-4600-4600-A31C-9CD6F30C6A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27" name="Text Box 8">
          <a:extLst>
            <a:ext uri="{FF2B5EF4-FFF2-40B4-BE49-F238E27FC236}">
              <a16:creationId xmlns:a16="http://schemas.microsoft.com/office/drawing/2014/main" id="{D2F61A3D-7F01-4F78-A271-723970A2C55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28" name="Text Box 8">
          <a:extLst>
            <a:ext uri="{FF2B5EF4-FFF2-40B4-BE49-F238E27FC236}">
              <a16:creationId xmlns:a16="http://schemas.microsoft.com/office/drawing/2014/main" id="{9103D6FF-C1CD-4DE1-9D74-A0320289EC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29" name="Text Box 8">
          <a:extLst>
            <a:ext uri="{FF2B5EF4-FFF2-40B4-BE49-F238E27FC236}">
              <a16:creationId xmlns:a16="http://schemas.microsoft.com/office/drawing/2014/main" id="{0B35AECF-3F1F-4AF6-817D-AA67FB2F3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30" name="Text Box 8">
          <a:extLst>
            <a:ext uri="{FF2B5EF4-FFF2-40B4-BE49-F238E27FC236}">
              <a16:creationId xmlns:a16="http://schemas.microsoft.com/office/drawing/2014/main" id="{87AB1DC4-8B41-4F18-A206-1BD1004BE6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1" name="Text Box 8">
          <a:extLst>
            <a:ext uri="{FF2B5EF4-FFF2-40B4-BE49-F238E27FC236}">
              <a16:creationId xmlns:a16="http://schemas.microsoft.com/office/drawing/2014/main" id="{8526EF38-7F57-433A-B0CD-95CBFFCD47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32" name="Text Box 8">
          <a:extLst>
            <a:ext uri="{FF2B5EF4-FFF2-40B4-BE49-F238E27FC236}">
              <a16:creationId xmlns:a16="http://schemas.microsoft.com/office/drawing/2014/main" id="{93D00B57-4FD4-4624-A851-1C50B29C61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3" name="Text Box 8">
          <a:extLst>
            <a:ext uri="{FF2B5EF4-FFF2-40B4-BE49-F238E27FC236}">
              <a16:creationId xmlns:a16="http://schemas.microsoft.com/office/drawing/2014/main" id="{4B5A7B37-F4FF-487E-8F39-821D28CD93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4" name="Text Box 8">
          <a:extLst>
            <a:ext uri="{FF2B5EF4-FFF2-40B4-BE49-F238E27FC236}">
              <a16:creationId xmlns:a16="http://schemas.microsoft.com/office/drawing/2014/main" id="{41D3C978-61B2-4616-A174-DB6AE9019F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5" name="Text Box 8">
          <a:extLst>
            <a:ext uri="{FF2B5EF4-FFF2-40B4-BE49-F238E27FC236}">
              <a16:creationId xmlns:a16="http://schemas.microsoft.com/office/drawing/2014/main" id="{63F8A88F-CFCA-47A6-9E40-590D996006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6" name="Text Box 8">
          <a:extLst>
            <a:ext uri="{FF2B5EF4-FFF2-40B4-BE49-F238E27FC236}">
              <a16:creationId xmlns:a16="http://schemas.microsoft.com/office/drawing/2014/main" id="{98EB151B-2019-47A7-828D-850C664AE3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7" name="Text Box 8">
          <a:extLst>
            <a:ext uri="{FF2B5EF4-FFF2-40B4-BE49-F238E27FC236}">
              <a16:creationId xmlns:a16="http://schemas.microsoft.com/office/drawing/2014/main" id="{16669717-4E3C-4F78-86CF-A61377A61E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38" name="Text Box 8">
          <a:extLst>
            <a:ext uri="{FF2B5EF4-FFF2-40B4-BE49-F238E27FC236}">
              <a16:creationId xmlns:a16="http://schemas.microsoft.com/office/drawing/2014/main" id="{E90B93CA-D43C-482E-97A2-8349D08BD6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39" name="Text Box 8">
          <a:extLst>
            <a:ext uri="{FF2B5EF4-FFF2-40B4-BE49-F238E27FC236}">
              <a16:creationId xmlns:a16="http://schemas.microsoft.com/office/drawing/2014/main" id="{6F7AA58A-8FCF-4431-884C-DDC5E1E096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0" name="Text Box 8">
          <a:extLst>
            <a:ext uri="{FF2B5EF4-FFF2-40B4-BE49-F238E27FC236}">
              <a16:creationId xmlns:a16="http://schemas.microsoft.com/office/drawing/2014/main" id="{39C30317-3046-4F4E-900B-7FAA524213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1" name="Text Box 8">
          <a:extLst>
            <a:ext uri="{FF2B5EF4-FFF2-40B4-BE49-F238E27FC236}">
              <a16:creationId xmlns:a16="http://schemas.microsoft.com/office/drawing/2014/main" id="{353D2E5B-420F-4410-9FD2-BC73E3DA48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2" name="Text Box 8">
          <a:extLst>
            <a:ext uri="{FF2B5EF4-FFF2-40B4-BE49-F238E27FC236}">
              <a16:creationId xmlns:a16="http://schemas.microsoft.com/office/drawing/2014/main" id="{05137BCC-795B-4845-AB72-C2868D6D23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3" name="Text Box 8">
          <a:extLst>
            <a:ext uri="{FF2B5EF4-FFF2-40B4-BE49-F238E27FC236}">
              <a16:creationId xmlns:a16="http://schemas.microsoft.com/office/drawing/2014/main" id="{E8B17ED7-138E-425E-B819-5337B6732A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4" name="Text Box 8">
          <a:extLst>
            <a:ext uri="{FF2B5EF4-FFF2-40B4-BE49-F238E27FC236}">
              <a16:creationId xmlns:a16="http://schemas.microsoft.com/office/drawing/2014/main" id="{8E02EE35-B0FF-43BE-B18F-7169704C6C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5" name="Text Box 8">
          <a:extLst>
            <a:ext uri="{FF2B5EF4-FFF2-40B4-BE49-F238E27FC236}">
              <a16:creationId xmlns:a16="http://schemas.microsoft.com/office/drawing/2014/main" id="{DA03EF29-8392-4C1E-BD59-6EB3D80AF5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6" name="Text Box 8">
          <a:extLst>
            <a:ext uri="{FF2B5EF4-FFF2-40B4-BE49-F238E27FC236}">
              <a16:creationId xmlns:a16="http://schemas.microsoft.com/office/drawing/2014/main" id="{9FD9E369-6A58-4463-B6DB-322B29E0AF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7" name="Text Box 8">
          <a:extLst>
            <a:ext uri="{FF2B5EF4-FFF2-40B4-BE49-F238E27FC236}">
              <a16:creationId xmlns:a16="http://schemas.microsoft.com/office/drawing/2014/main" id="{F84616DB-5B72-44B8-95D3-325137E973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8" name="Text Box 8">
          <a:extLst>
            <a:ext uri="{FF2B5EF4-FFF2-40B4-BE49-F238E27FC236}">
              <a16:creationId xmlns:a16="http://schemas.microsoft.com/office/drawing/2014/main" id="{959BD2AB-7319-4B66-9CF3-75B8BD8002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49" name="Text Box 8">
          <a:extLst>
            <a:ext uri="{FF2B5EF4-FFF2-40B4-BE49-F238E27FC236}">
              <a16:creationId xmlns:a16="http://schemas.microsoft.com/office/drawing/2014/main" id="{BBA2B531-5010-4267-B401-652FCE7182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0" name="Text Box 8">
          <a:extLst>
            <a:ext uri="{FF2B5EF4-FFF2-40B4-BE49-F238E27FC236}">
              <a16:creationId xmlns:a16="http://schemas.microsoft.com/office/drawing/2014/main" id="{AB994279-EAFF-4E05-AB02-3A799A2EB0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51" name="Text Box 8">
          <a:extLst>
            <a:ext uri="{FF2B5EF4-FFF2-40B4-BE49-F238E27FC236}">
              <a16:creationId xmlns:a16="http://schemas.microsoft.com/office/drawing/2014/main" id="{59E9CDED-1672-45A1-85AB-A25DE773AD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2" name="Text Box 8">
          <a:extLst>
            <a:ext uri="{FF2B5EF4-FFF2-40B4-BE49-F238E27FC236}">
              <a16:creationId xmlns:a16="http://schemas.microsoft.com/office/drawing/2014/main" id="{2C669F75-9E46-4C45-8FA8-36528C24792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3" name="Text Box 8">
          <a:extLst>
            <a:ext uri="{FF2B5EF4-FFF2-40B4-BE49-F238E27FC236}">
              <a16:creationId xmlns:a16="http://schemas.microsoft.com/office/drawing/2014/main" id="{FE516C4C-DD2A-491F-8B19-46DAA61FAC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4" name="Text Box 8">
          <a:extLst>
            <a:ext uri="{FF2B5EF4-FFF2-40B4-BE49-F238E27FC236}">
              <a16:creationId xmlns:a16="http://schemas.microsoft.com/office/drawing/2014/main" id="{EF5F3BAA-1C8B-416E-A5A9-1CBE05D93F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5" name="Text Box 8">
          <a:extLst>
            <a:ext uri="{FF2B5EF4-FFF2-40B4-BE49-F238E27FC236}">
              <a16:creationId xmlns:a16="http://schemas.microsoft.com/office/drawing/2014/main" id="{2E5BEFF4-263B-481B-9009-A019E6E8F5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56" name="Text Box 8">
          <a:extLst>
            <a:ext uri="{FF2B5EF4-FFF2-40B4-BE49-F238E27FC236}">
              <a16:creationId xmlns:a16="http://schemas.microsoft.com/office/drawing/2014/main" id="{A4899146-0AFC-43AA-829F-BAFB60EB8D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7" name="Text Box 8">
          <a:extLst>
            <a:ext uri="{FF2B5EF4-FFF2-40B4-BE49-F238E27FC236}">
              <a16:creationId xmlns:a16="http://schemas.microsoft.com/office/drawing/2014/main" id="{37FD175B-43E3-45FC-AB38-C761D0F926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8" name="Text Box 8">
          <a:extLst>
            <a:ext uri="{FF2B5EF4-FFF2-40B4-BE49-F238E27FC236}">
              <a16:creationId xmlns:a16="http://schemas.microsoft.com/office/drawing/2014/main" id="{B296D67E-3450-4FF4-979B-874AB3549C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9" name="Text Box 8">
          <a:extLst>
            <a:ext uri="{FF2B5EF4-FFF2-40B4-BE49-F238E27FC236}">
              <a16:creationId xmlns:a16="http://schemas.microsoft.com/office/drawing/2014/main" id="{DC97B72D-8BC2-44EF-A111-495C140E35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60" name="Text Box 8">
          <a:extLst>
            <a:ext uri="{FF2B5EF4-FFF2-40B4-BE49-F238E27FC236}">
              <a16:creationId xmlns:a16="http://schemas.microsoft.com/office/drawing/2014/main" id="{C0AFCDE5-9906-428A-A801-6775BFAE3A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61" name="Text Box 8">
          <a:extLst>
            <a:ext uri="{FF2B5EF4-FFF2-40B4-BE49-F238E27FC236}">
              <a16:creationId xmlns:a16="http://schemas.microsoft.com/office/drawing/2014/main" id="{0CFED5EF-1AD3-4C56-961A-8C7B3389D2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62" name="Text Box 8">
          <a:extLst>
            <a:ext uri="{FF2B5EF4-FFF2-40B4-BE49-F238E27FC236}">
              <a16:creationId xmlns:a16="http://schemas.microsoft.com/office/drawing/2014/main" id="{62BC254D-BC09-43B7-B3C1-5014EA9E4A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63" name="Text Box 8">
          <a:extLst>
            <a:ext uri="{FF2B5EF4-FFF2-40B4-BE49-F238E27FC236}">
              <a16:creationId xmlns:a16="http://schemas.microsoft.com/office/drawing/2014/main" id="{B450B29E-CA81-4498-B4E8-FDD377139B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4" name="Text Box 8">
          <a:extLst>
            <a:ext uri="{FF2B5EF4-FFF2-40B4-BE49-F238E27FC236}">
              <a16:creationId xmlns:a16="http://schemas.microsoft.com/office/drawing/2014/main" id="{DBA2C297-4ECD-44DF-8BD9-C3635703B3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5" name="Text Box 8">
          <a:extLst>
            <a:ext uri="{FF2B5EF4-FFF2-40B4-BE49-F238E27FC236}">
              <a16:creationId xmlns:a16="http://schemas.microsoft.com/office/drawing/2014/main" id="{6C1AD5AB-39C1-4F79-9C62-41F63A08F4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6" name="Text Box 8">
          <a:extLst>
            <a:ext uri="{FF2B5EF4-FFF2-40B4-BE49-F238E27FC236}">
              <a16:creationId xmlns:a16="http://schemas.microsoft.com/office/drawing/2014/main" id="{50F83D69-91CE-46F3-A1BA-56A199E643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7" name="Text Box 8">
          <a:extLst>
            <a:ext uri="{FF2B5EF4-FFF2-40B4-BE49-F238E27FC236}">
              <a16:creationId xmlns:a16="http://schemas.microsoft.com/office/drawing/2014/main" id="{41FB406C-8292-4A74-A73D-C7BB6AC4F6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8" name="Text Box 8">
          <a:extLst>
            <a:ext uri="{FF2B5EF4-FFF2-40B4-BE49-F238E27FC236}">
              <a16:creationId xmlns:a16="http://schemas.microsoft.com/office/drawing/2014/main" id="{B02C6334-7992-45B7-9629-037E81AE5D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69" name="Text Box 8">
          <a:extLst>
            <a:ext uri="{FF2B5EF4-FFF2-40B4-BE49-F238E27FC236}">
              <a16:creationId xmlns:a16="http://schemas.microsoft.com/office/drawing/2014/main" id="{BEEDBC3D-553C-43A5-BC8B-DAA7271362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0" name="Text Box 8">
          <a:extLst>
            <a:ext uri="{FF2B5EF4-FFF2-40B4-BE49-F238E27FC236}">
              <a16:creationId xmlns:a16="http://schemas.microsoft.com/office/drawing/2014/main" id="{34B3E613-BF60-42E5-9145-B92161C65A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1" name="Text Box 8">
          <a:extLst>
            <a:ext uri="{FF2B5EF4-FFF2-40B4-BE49-F238E27FC236}">
              <a16:creationId xmlns:a16="http://schemas.microsoft.com/office/drawing/2014/main" id="{4BC64928-232D-4FFC-804A-0FB41F5A8C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2" name="Text Box 8">
          <a:extLst>
            <a:ext uri="{FF2B5EF4-FFF2-40B4-BE49-F238E27FC236}">
              <a16:creationId xmlns:a16="http://schemas.microsoft.com/office/drawing/2014/main" id="{9BB531F0-E905-428C-AA1E-CDDB0A5D1F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73" name="Text Box 8">
          <a:extLst>
            <a:ext uri="{FF2B5EF4-FFF2-40B4-BE49-F238E27FC236}">
              <a16:creationId xmlns:a16="http://schemas.microsoft.com/office/drawing/2014/main" id="{39D144FF-8697-4EBA-B1F7-CC78699C4F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4" name="Text Box 8">
          <a:extLst>
            <a:ext uri="{FF2B5EF4-FFF2-40B4-BE49-F238E27FC236}">
              <a16:creationId xmlns:a16="http://schemas.microsoft.com/office/drawing/2014/main" id="{D1F24C95-7871-466B-B9F6-00149C56AD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5" name="Text Box 8">
          <a:extLst>
            <a:ext uri="{FF2B5EF4-FFF2-40B4-BE49-F238E27FC236}">
              <a16:creationId xmlns:a16="http://schemas.microsoft.com/office/drawing/2014/main" id="{82FF1D88-1BFD-4953-BF06-E1C31766B1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6" name="Text Box 8">
          <a:extLst>
            <a:ext uri="{FF2B5EF4-FFF2-40B4-BE49-F238E27FC236}">
              <a16:creationId xmlns:a16="http://schemas.microsoft.com/office/drawing/2014/main" id="{0E7C42C3-8948-42C0-9DF8-2F6C4412DA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7" name="Text Box 8">
          <a:extLst>
            <a:ext uri="{FF2B5EF4-FFF2-40B4-BE49-F238E27FC236}">
              <a16:creationId xmlns:a16="http://schemas.microsoft.com/office/drawing/2014/main" id="{FB4D5E76-2908-4950-9B7E-2279B952B0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8" name="Text Box 8">
          <a:extLst>
            <a:ext uri="{FF2B5EF4-FFF2-40B4-BE49-F238E27FC236}">
              <a16:creationId xmlns:a16="http://schemas.microsoft.com/office/drawing/2014/main" id="{842EE38F-F7EF-4E0A-93FD-162A6B38BF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9" name="Text Box 8">
          <a:extLst>
            <a:ext uri="{FF2B5EF4-FFF2-40B4-BE49-F238E27FC236}">
              <a16:creationId xmlns:a16="http://schemas.microsoft.com/office/drawing/2014/main" id="{83430FE2-1442-4AA4-996E-068A691458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0" name="Text Box 8">
          <a:extLst>
            <a:ext uri="{FF2B5EF4-FFF2-40B4-BE49-F238E27FC236}">
              <a16:creationId xmlns:a16="http://schemas.microsoft.com/office/drawing/2014/main" id="{852D6F41-427C-4177-84D3-9525A9C4D6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1" name="Text Box 8">
          <a:extLst>
            <a:ext uri="{FF2B5EF4-FFF2-40B4-BE49-F238E27FC236}">
              <a16:creationId xmlns:a16="http://schemas.microsoft.com/office/drawing/2014/main" id="{BB396E0D-EA17-4F3C-84B7-D1F5CDCA82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2" name="Text Box 8">
          <a:extLst>
            <a:ext uri="{FF2B5EF4-FFF2-40B4-BE49-F238E27FC236}">
              <a16:creationId xmlns:a16="http://schemas.microsoft.com/office/drawing/2014/main" id="{AE6D4CFF-B2BC-4C64-881D-243BC6D688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3" name="Text Box 8">
          <a:extLst>
            <a:ext uri="{FF2B5EF4-FFF2-40B4-BE49-F238E27FC236}">
              <a16:creationId xmlns:a16="http://schemas.microsoft.com/office/drawing/2014/main" id="{4080F771-CB94-4C74-BBFD-FB0A1B03E6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4" name="Text Box 8">
          <a:extLst>
            <a:ext uri="{FF2B5EF4-FFF2-40B4-BE49-F238E27FC236}">
              <a16:creationId xmlns:a16="http://schemas.microsoft.com/office/drawing/2014/main" id="{BEDBFD10-A9AA-4306-8306-7087B46CC0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5" name="Text Box 8">
          <a:extLst>
            <a:ext uri="{FF2B5EF4-FFF2-40B4-BE49-F238E27FC236}">
              <a16:creationId xmlns:a16="http://schemas.microsoft.com/office/drawing/2014/main" id="{55F11AAF-DB93-4D07-9DE5-6F87F44B5E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6" name="Text Box 8">
          <a:extLst>
            <a:ext uri="{FF2B5EF4-FFF2-40B4-BE49-F238E27FC236}">
              <a16:creationId xmlns:a16="http://schemas.microsoft.com/office/drawing/2014/main" id="{7F9E71CF-F073-46CB-AEC3-DE0D295EF4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87" name="Text Box 8">
          <a:extLst>
            <a:ext uri="{FF2B5EF4-FFF2-40B4-BE49-F238E27FC236}">
              <a16:creationId xmlns:a16="http://schemas.microsoft.com/office/drawing/2014/main" id="{310F84C4-86F1-4BC2-A8FE-E30ACE6B67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88" name="Text Box 8">
          <a:extLst>
            <a:ext uri="{FF2B5EF4-FFF2-40B4-BE49-F238E27FC236}">
              <a16:creationId xmlns:a16="http://schemas.microsoft.com/office/drawing/2014/main" id="{2BE00C14-D85F-44AA-BAEA-0881B5042A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89" name="Text Box 8">
          <a:extLst>
            <a:ext uri="{FF2B5EF4-FFF2-40B4-BE49-F238E27FC236}">
              <a16:creationId xmlns:a16="http://schemas.microsoft.com/office/drawing/2014/main" id="{FC861BAE-668E-43F0-B4FC-86A41DDDDF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90" name="Text Box 8">
          <a:extLst>
            <a:ext uri="{FF2B5EF4-FFF2-40B4-BE49-F238E27FC236}">
              <a16:creationId xmlns:a16="http://schemas.microsoft.com/office/drawing/2014/main" id="{38A2CAFB-950A-4418-A8FB-E45EED03F3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91" name="Text Box 8">
          <a:extLst>
            <a:ext uri="{FF2B5EF4-FFF2-40B4-BE49-F238E27FC236}">
              <a16:creationId xmlns:a16="http://schemas.microsoft.com/office/drawing/2014/main" id="{40C6695A-DDB3-447F-ADA1-BF82A6162D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92" name="Text Box 8">
          <a:extLst>
            <a:ext uri="{FF2B5EF4-FFF2-40B4-BE49-F238E27FC236}">
              <a16:creationId xmlns:a16="http://schemas.microsoft.com/office/drawing/2014/main" id="{898D238A-A355-4C6D-895A-E61352BDC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3" name="Text Box 8">
          <a:extLst>
            <a:ext uri="{FF2B5EF4-FFF2-40B4-BE49-F238E27FC236}">
              <a16:creationId xmlns:a16="http://schemas.microsoft.com/office/drawing/2014/main" id="{6F7CDEC1-58CE-4092-8B91-A3855C1A86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4" name="Text Box 8">
          <a:extLst>
            <a:ext uri="{FF2B5EF4-FFF2-40B4-BE49-F238E27FC236}">
              <a16:creationId xmlns:a16="http://schemas.microsoft.com/office/drawing/2014/main" id="{0C4DB1E0-FE1C-45B1-B89B-3A60B6BE46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5" name="Text Box 8">
          <a:extLst>
            <a:ext uri="{FF2B5EF4-FFF2-40B4-BE49-F238E27FC236}">
              <a16:creationId xmlns:a16="http://schemas.microsoft.com/office/drawing/2014/main" id="{2F63679E-4EBD-45CB-9484-2487374263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6" name="Text Box 8">
          <a:extLst>
            <a:ext uri="{FF2B5EF4-FFF2-40B4-BE49-F238E27FC236}">
              <a16:creationId xmlns:a16="http://schemas.microsoft.com/office/drawing/2014/main" id="{3BA341F4-D5D4-49F5-8BBF-AD92949ABF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7" name="Text Box 8">
          <a:extLst>
            <a:ext uri="{FF2B5EF4-FFF2-40B4-BE49-F238E27FC236}">
              <a16:creationId xmlns:a16="http://schemas.microsoft.com/office/drawing/2014/main" id="{2B9885E6-1529-4412-8349-7E1755D4DB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8" name="Text Box 8">
          <a:extLst>
            <a:ext uri="{FF2B5EF4-FFF2-40B4-BE49-F238E27FC236}">
              <a16:creationId xmlns:a16="http://schemas.microsoft.com/office/drawing/2014/main" id="{D8776C90-B52D-4789-AEE7-0537ABD4D0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9" name="Text Box 8">
          <a:extLst>
            <a:ext uri="{FF2B5EF4-FFF2-40B4-BE49-F238E27FC236}">
              <a16:creationId xmlns:a16="http://schemas.microsoft.com/office/drawing/2014/main" id="{6ABD8097-6139-4319-B8DF-864347B7FC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00" name="Text Box 8">
          <a:extLst>
            <a:ext uri="{FF2B5EF4-FFF2-40B4-BE49-F238E27FC236}">
              <a16:creationId xmlns:a16="http://schemas.microsoft.com/office/drawing/2014/main" id="{33E06558-F49D-4BA3-8825-D1A1C1DD4A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1" name="Text Box 8">
          <a:extLst>
            <a:ext uri="{FF2B5EF4-FFF2-40B4-BE49-F238E27FC236}">
              <a16:creationId xmlns:a16="http://schemas.microsoft.com/office/drawing/2014/main" id="{4C3E9020-B23D-426A-87DB-59EDC3C703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2" name="Text Box 8">
          <a:extLst>
            <a:ext uri="{FF2B5EF4-FFF2-40B4-BE49-F238E27FC236}">
              <a16:creationId xmlns:a16="http://schemas.microsoft.com/office/drawing/2014/main" id="{0A6958F9-1927-4785-8F04-1C6FCA432A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03" name="Text Box 8">
          <a:extLst>
            <a:ext uri="{FF2B5EF4-FFF2-40B4-BE49-F238E27FC236}">
              <a16:creationId xmlns:a16="http://schemas.microsoft.com/office/drawing/2014/main" id="{49661A3A-DAC9-4523-A210-0DE89D3103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04" name="Text Box 8">
          <a:extLst>
            <a:ext uri="{FF2B5EF4-FFF2-40B4-BE49-F238E27FC236}">
              <a16:creationId xmlns:a16="http://schemas.microsoft.com/office/drawing/2014/main" id="{4B9339F1-5241-4A38-8CF4-57FB69DE59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05" name="Text Box 8">
          <a:extLst>
            <a:ext uri="{FF2B5EF4-FFF2-40B4-BE49-F238E27FC236}">
              <a16:creationId xmlns:a16="http://schemas.microsoft.com/office/drawing/2014/main" id="{CC40BF81-21CB-415B-9AD0-9A010AA5C5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06" name="Text Box 8">
          <a:extLst>
            <a:ext uri="{FF2B5EF4-FFF2-40B4-BE49-F238E27FC236}">
              <a16:creationId xmlns:a16="http://schemas.microsoft.com/office/drawing/2014/main" id="{E0990929-EB52-44C6-99FD-CCD2DD2B4E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7" name="Text Box 8">
          <a:extLst>
            <a:ext uri="{FF2B5EF4-FFF2-40B4-BE49-F238E27FC236}">
              <a16:creationId xmlns:a16="http://schemas.microsoft.com/office/drawing/2014/main" id="{E900A769-F73C-4DFD-BD98-61CF522717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08" name="Text Box 8">
          <a:extLst>
            <a:ext uri="{FF2B5EF4-FFF2-40B4-BE49-F238E27FC236}">
              <a16:creationId xmlns:a16="http://schemas.microsoft.com/office/drawing/2014/main" id="{0DC0CB6D-1012-4E05-9BCE-DEEB59AF2A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9" name="Text Box 8">
          <a:extLst>
            <a:ext uri="{FF2B5EF4-FFF2-40B4-BE49-F238E27FC236}">
              <a16:creationId xmlns:a16="http://schemas.microsoft.com/office/drawing/2014/main" id="{AF177602-9173-4A4F-8A7A-A45205F5A7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0" name="Text Box 8">
          <a:extLst>
            <a:ext uri="{FF2B5EF4-FFF2-40B4-BE49-F238E27FC236}">
              <a16:creationId xmlns:a16="http://schemas.microsoft.com/office/drawing/2014/main" id="{66159429-C786-493A-8B01-88E17DB611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1" name="Text Box 8">
          <a:extLst>
            <a:ext uri="{FF2B5EF4-FFF2-40B4-BE49-F238E27FC236}">
              <a16:creationId xmlns:a16="http://schemas.microsoft.com/office/drawing/2014/main" id="{1E07D198-4CFC-43B9-A7FA-383FD315ED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2" name="Text Box 8">
          <a:extLst>
            <a:ext uri="{FF2B5EF4-FFF2-40B4-BE49-F238E27FC236}">
              <a16:creationId xmlns:a16="http://schemas.microsoft.com/office/drawing/2014/main" id="{462966B2-30B1-4080-9984-D231B0BAA6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3" name="Text Box 8">
          <a:extLst>
            <a:ext uri="{FF2B5EF4-FFF2-40B4-BE49-F238E27FC236}">
              <a16:creationId xmlns:a16="http://schemas.microsoft.com/office/drawing/2014/main" id="{59842B42-8C3A-4384-BB4D-FC9989DBEA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14" name="Text Box 8">
          <a:extLst>
            <a:ext uri="{FF2B5EF4-FFF2-40B4-BE49-F238E27FC236}">
              <a16:creationId xmlns:a16="http://schemas.microsoft.com/office/drawing/2014/main" id="{EE8ED452-FC8A-44E5-9DDE-355FDF56EF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5" name="Text Box 8">
          <a:extLst>
            <a:ext uri="{FF2B5EF4-FFF2-40B4-BE49-F238E27FC236}">
              <a16:creationId xmlns:a16="http://schemas.microsoft.com/office/drawing/2014/main" id="{BD146D83-8AF4-4A05-87AC-E5841E8FA4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6" name="Text Box 8">
          <a:extLst>
            <a:ext uri="{FF2B5EF4-FFF2-40B4-BE49-F238E27FC236}">
              <a16:creationId xmlns:a16="http://schemas.microsoft.com/office/drawing/2014/main" id="{F16C7502-DE36-49EB-A4C2-54F1507880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17" name="Text Box 8">
          <a:extLst>
            <a:ext uri="{FF2B5EF4-FFF2-40B4-BE49-F238E27FC236}">
              <a16:creationId xmlns:a16="http://schemas.microsoft.com/office/drawing/2014/main" id="{6BC87275-A3BC-431A-8450-3AA2876312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18" name="Text Box 8">
          <a:extLst>
            <a:ext uri="{FF2B5EF4-FFF2-40B4-BE49-F238E27FC236}">
              <a16:creationId xmlns:a16="http://schemas.microsoft.com/office/drawing/2014/main" id="{A4A52AFA-D339-4E02-9E6D-BD691D8153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19" name="Text Box 8">
          <a:extLst>
            <a:ext uri="{FF2B5EF4-FFF2-40B4-BE49-F238E27FC236}">
              <a16:creationId xmlns:a16="http://schemas.microsoft.com/office/drawing/2014/main" id="{686BA995-538B-4696-9D94-3520FFB2C9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20" name="Text Box 8">
          <a:extLst>
            <a:ext uri="{FF2B5EF4-FFF2-40B4-BE49-F238E27FC236}">
              <a16:creationId xmlns:a16="http://schemas.microsoft.com/office/drawing/2014/main" id="{4EAFFBED-AB1C-4BC2-ACFA-314D9E305F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1" name="Text Box 8">
          <a:extLst>
            <a:ext uri="{FF2B5EF4-FFF2-40B4-BE49-F238E27FC236}">
              <a16:creationId xmlns:a16="http://schemas.microsoft.com/office/drawing/2014/main" id="{7E48495C-036C-4B82-820C-EEF99FFED3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22" name="Text Box 8">
          <a:extLst>
            <a:ext uri="{FF2B5EF4-FFF2-40B4-BE49-F238E27FC236}">
              <a16:creationId xmlns:a16="http://schemas.microsoft.com/office/drawing/2014/main" id="{43423813-AB8C-4CF0-A1BB-F8C79687F0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3" name="Text Box 8">
          <a:extLst>
            <a:ext uri="{FF2B5EF4-FFF2-40B4-BE49-F238E27FC236}">
              <a16:creationId xmlns:a16="http://schemas.microsoft.com/office/drawing/2014/main" id="{BDA4470A-8078-43A1-AC0E-1B59A82B45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4" name="Text Box 8">
          <a:extLst>
            <a:ext uri="{FF2B5EF4-FFF2-40B4-BE49-F238E27FC236}">
              <a16:creationId xmlns:a16="http://schemas.microsoft.com/office/drawing/2014/main" id="{32B06976-CA33-4F78-9D66-5D2D62FC51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5" name="Text Box 8">
          <a:extLst>
            <a:ext uri="{FF2B5EF4-FFF2-40B4-BE49-F238E27FC236}">
              <a16:creationId xmlns:a16="http://schemas.microsoft.com/office/drawing/2014/main" id="{A5A167F1-724D-4331-8247-A64236E263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6" name="Text Box 8">
          <a:extLst>
            <a:ext uri="{FF2B5EF4-FFF2-40B4-BE49-F238E27FC236}">
              <a16:creationId xmlns:a16="http://schemas.microsoft.com/office/drawing/2014/main" id="{BF0772E7-9033-4C9A-895C-FE764E022E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7" name="Text Box 8">
          <a:extLst>
            <a:ext uri="{FF2B5EF4-FFF2-40B4-BE49-F238E27FC236}">
              <a16:creationId xmlns:a16="http://schemas.microsoft.com/office/drawing/2014/main" id="{B6C13BBF-26CF-4885-9115-2C7B06A71B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028" name="Text Box 8">
          <a:extLst>
            <a:ext uri="{FF2B5EF4-FFF2-40B4-BE49-F238E27FC236}">
              <a16:creationId xmlns:a16="http://schemas.microsoft.com/office/drawing/2014/main" id="{0A3F8EB4-14CD-423C-93BB-C78188D337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29" name="Text Box 8">
          <a:extLst>
            <a:ext uri="{FF2B5EF4-FFF2-40B4-BE49-F238E27FC236}">
              <a16:creationId xmlns:a16="http://schemas.microsoft.com/office/drawing/2014/main" id="{32A18B62-9BFE-43AC-9DBB-B208321614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0" name="Text Box 8">
          <a:extLst>
            <a:ext uri="{FF2B5EF4-FFF2-40B4-BE49-F238E27FC236}">
              <a16:creationId xmlns:a16="http://schemas.microsoft.com/office/drawing/2014/main" id="{D503E0CA-7BF8-4208-905D-DB7BBAC686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1" name="Text Box 8">
          <a:extLst>
            <a:ext uri="{FF2B5EF4-FFF2-40B4-BE49-F238E27FC236}">
              <a16:creationId xmlns:a16="http://schemas.microsoft.com/office/drawing/2014/main" id="{C56F16BD-A049-405C-9EE1-043D4DBD59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A58E6046-78D2-4C8B-9100-0FAB7EBE05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3" name="Text Box 8">
          <a:extLst>
            <a:ext uri="{FF2B5EF4-FFF2-40B4-BE49-F238E27FC236}">
              <a16:creationId xmlns:a16="http://schemas.microsoft.com/office/drawing/2014/main" id="{401DE6DE-6F8B-4E77-8B4A-B1247242D0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34" name="Text Box 8">
          <a:extLst>
            <a:ext uri="{FF2B5EF4-FFF2-40B4-BE49-F238E27FC236}">
              <a16:creationId xmlns:a16="http://schemas.microsoft.com/office/drawing/2014/main" id="{C013086E-E2B9-4996-BA38-D4BB0A607D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35" name="Text Box 8">
          <a:extLst>
            <a:ext uri="{FF2B5EF4-FFF2-40B4-BE49-F238E27FC236}">
              <a16:creationId xmlns:a16="http://schemas.microsoft.com/office/drawing/2014/main" id="{FD062B77-045F-42FB-8F37-7781B9AA1E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6" name="Text Box 8">
          <a:extLst>
            <a:ext uri="{FF2B5EF4-FFF2-40B4-BE49-F238E27FC236}">
              <a16:creationId xmlns:a16="http://schemas.microsoft.com/office/drawing/2014/main" id="{94A08CF7-1971-4A5B-B94A-A9EB76B841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7" name="Text Box 8">
          <a:extLst>
            <a:ext uri="{FF2B5EF4-FFF2-40B4-BE49-F238E27FC236}">
              <a16:creationId xmlns:a16="http://schemas.microsoft.com/office/drawing/2014/main" id="{73BEE40F-32DE-49EC-A7C9-E74B5A44C6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38" name="Text Box 8">
          <a:extLst>
            <a:ext uri="{FF2B5EF4-FFF2-40B4-BE49-F238E27FC236}">
              <a16:creationId xmlns:a16="http://schemas.microsoft.com/office/drawing/2014/main" id="{6EA2CFB5-E6C1-4BAA-9097-F4AB4904A7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9C9BA09A-6BE6-4F4A-99E7-7CA786C48A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40" name="Text Box 8">
          <a:extLst>
            <a:ext uri="{FF2B5EF4-FFF2-40B4-BE49-F238E27FC236}">
              <a16:creationId xmlns:a16="http://schemas.microsoft.com/office/drawing/2014/main" id="{31EE33D5-0727-4B04-9C2F-BDED4D50A9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41" name="Text Box 8">
          <a:extLst>
            <a:ext uri="{FF2B5EF4-FFF2-40B4-BE49-F238E27FC236}">
              <a16:creationId xmlns:a16="http://schemas.microsoft.com/office/drawing/2014/main" id="{2B13CB8D-9E71-4C28-BDBB-BE1789EED5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2" name="Text Box 8">
          <a:extLst>
            <a:ext uri="{FF2B5EF4-FFF2-40B4-BE49-F238E27FC236}">
              <a16:creationId xmlns:a16="http://schemas.microsoft.com/office/drawing/2014/main" id="{C4D96847-9520-404A-8444-17FAB96A9E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43" name="Text Box 8">
          <a:extLst>
            <a:ext uri="{FF2B5EF4-FFF2-40B4-BE49-F238E27FC236}">
              <a16:creationId xmlns:a16="http://schemas.microsoft.com/office/drawing/2014/main" id="{61C0085D-0500-4903-9E1A-A2A5A636D2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4" name="Text Box 8">
          <a:extLst>
            <a:ext uri="{FF2B5EF4-FFF2-40B4-BE49-F238E27FC236}">
              <a16:creationId xmlns:a16="http://schemas.microsoft.com/office/drawing/2014/main" id="{E2D50EFE-4A33-4626-96E1-40C3D9FF1A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5" name="Text Box 8">
          <a:extLst>
            <a:ext uri="{FF2B5EF4-FFF2-40B4-BE49-F238E27FC236}">
              <a16:creationId xmlns:a16="http://schemas.microsoft.com/office/drawing/2014/main" id="{3DBA76B9-B6A5-4B57-B5AD-B7BC5BA6E4C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6" name="Text Box 8">
          <a:extLst>
            <a:ext uri="{FF2B5EF4-FFF2-40B4-BE49-F238E27FC236}">
              <a16:creationId xmlns:a16="http://schemas.microsoft.com/office/drawing/2014/main" id="{F027CADD-0D5D-4C6F-9CAB-4A1A4CD1EB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7" name="Text Box 8">
          <a:extLst>
            <a:ext uri="{FF2B5EF4-FFF2-40B4-BE49-F238E27FC236}">
              <a16:creationId xmlns:a16="http://schemas.microsoft.com/office/drawing/2014/main" id="{E9C5770D-EC80-4E2A-BE2F-84B6B495F8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8" name="Text Box 8">
          <a:extLst>
            <a:ext uri="{FF2B5EF4-FFF2-40B4-BE49-F238E27FC236}">
              <a16:creationId xmlns:a16="http://schemas.microsoft.com/office/drawing/2014/main" id="{C48D48F6-8514-429F-BCA3-C65DFE1012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49" name="Text Box 8">
          <a:extLst>
            <a:ext uri="{FF2B5EF4-FFF2-40B4-BE49-F238E27FC236}">
              <a16:creationId xmlns:a16="http://schemas.microsoft.com/office/drawing/2014/main" id="{FE45321F-4107-4FD3-AFBC-5E29D13402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0" name="Text Box 8">
          <a:extLst>
            <a:ext uri="{FF2B5EF4-FFF2-40B4-BE49-F238E27FC236}">
              <a16:creationId xmlns:a16="http://schemas.microsoft.com/office/drawing/2014/main" id="{377B90AE-0869-4EE0-BAD6-C6C669C363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1" name="Text Box 8">
          <a:extLst>
            <a:ext uri="{FF2B5EF4-FFF2-40B4-BE49-F238E27FC236}">
              <a16:creationId xmlns:a16="http://schemas.microsoft.com/office/drawing/2014/main" id="{29BC3CA5-3A1E-42B8-A992-1A48BE11D3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52" name="Text Box 8">
          <a:extLst>
            <a:ext uri="{FF2B5EF4-FFF2-40B4-BE49-F238E27FC236}">
              <a16:creationId xmlns:a16="http://schemas.microsoft.com/office/drawing/2014/main" id="{F8E3C339-45C4-4274-8D95-B7C2D25771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53" name="Text Box 8">
          <a:extLst>
            <a:ext uri="{FF2B5EF4-FFF2-40B4-BE49-F238E27FC236}">
              <a16:creationId xmlns:a16="http://schemas.microsoft.com/office/drawing/2014/main" id="{618483BB-987D-4A39-9924-6F570B7A60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54" name="Text Box 8">
          <a:extLst>
            <a:ext uri="{FF2B5EF4-FFF2-40B4-BE49-F238E27FC236}">
              <a16:creationId xmlns:a16="http://schemas.microsoft.com/office/drawing/2014/main" id="{4D6923BC-7FC2-41A0-AFD9-B7D49C2D3A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55" name="Text Box 8">
          <a:extLst>
            <a:ext uri="{FF2B5EF4-FFF2-40B4-BE49-F238E27FC236}">
              <a16:creationId xmlns:a16="http://schemas.microsoft.com/office/drawing/2014/main" id="{04AE7296-3457-40C3-952D-28F42A5F75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6" name="Text Box 8">
          <a:extLst>
            <a:ext uri="{FF2B5EF4-FFF2-40B4-BE49-F238E27FC236}">
              <a16:creationId xmlns:a16="http://schemas.microsoft.com/office/drawing/2014/main" id="{727E3000-837F-432C-B3DC-BE53F7D018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57" name="Text Box 8">
          <a:extLst>
            <a:ext uri="{FF2B5EF4-FFF2-40B4-BE49-F238E27FC236}">
              <a16:creationId xmlns:a16="http://schemas.microsoft.com/office/drawing/2014/main" id="{A131B0EA-9071-4C24-BA0E-3565A38AAE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8" name="Text Box 8">
          <a:extLst>
            <a:ext uri="{FF2B5EF4-FFF2-40B4-BE49-F238E27FC236}">
              <a16:creationId xmlns:a16="http://schemas.microsoft.com/office/drawing/2014/main" id="{7B6FF240-7BBD-4A3C-9D37-8B0022A5D9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9" name="Text Box 8">
          <a:extLst>
            <a:ext uri="{FF2B5EF4-FFF2-40B4-BE49-F238E27FC236}">
              <a16:creationId xmlns:a16="http://schemas.microsoft.com/office/drawing/2014/main" id="{8FF400BE-14E7-4C54-829B-C39DDB8F39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0" name="Text Box 8">
          <a:extLst>
            <a:ext uri="{FF2B5EF4-FFF2-40B4-BE49-F238E27FC236}">
              <a16:creationId xmlns:a16="http://schemas.microsoft.com/office/drawing/2014/main" id="{36E7132F-A194-4084-B78F-7B4FEB9903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1" name="Text Box 8">
          <a:extLst>
            <a:ext uri="{FF2B5EF4-FFF2-40B4-BE49-F238E27FC236}">
              <a16:creationId xmlns:a16="http://schemas.microsoft.com/office/drawing/2014/main" id="{749CBC88-FB66-4206-BC2B-0AA9DDEF61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2" name="Text Box 8">
          <a:extLst>
            <a:ext uri="{FF2B5EF4-FFF2-40B4-BE49-F238E27FC236}">
              <a16:creationId xmlns:a16="http://schemas.microsoft.com/office/drawing/2014/main" id="{676ECC02-2F93-4D84-9F42-A1166543B8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63" name="Text Box 8">
          <a:extLst>
            <a:ext uri="{FF2B5EF4-FFF2-40B4-BE49-F238E27FC236}">
              <a16:creationId xmlns:a16="http://schemas.microsoft.com/office/drawing/2014/main" id="{70F5DE27-BD5E-4151-93A4-3B952C5F1B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064" name="Text Box 8">
          <a:extLst>
            <a:ext uri="{FF2B5EF4-FFF2-40B4-BE49-F238E27FC236}">
              <a16:creationId xmlns:a16="http://schemas.microsoft.com/office/drawing/2014/main" id="{34BD1B38-3AC0-40DE-A8A9-5AAC45C8E9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5" name="Text Box 8">
          <a:extLst>
            <a:ext uri="{FF2B5EF4-FFF2-40B4-BE49-F238E27FC236}">
              <a16:creationId xmlns:a16="http://schemas.microsoft.com/office/drawing/2014/main" id="{9397FAD0-F744-44F6-A5BC-911E72A198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6" name="Text Box 8">
          <a:extLst>
            <a:ext uri="{FF2B5EF4-FFF2-40B4-BE49-F238E27FC236}">
              <a16:creationId xmlns:a16="http://schemas.microsoft.com/office/drawing/2014/main" id="{22383838-9EF8-46AF-8AE3-EC7F18C1C7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7" name="Text Box 8">
          <a:extLst>
            <a:ext uri="{FF2B5EF4-FFF2-40B4-BE49-F238E27FC236}">
              <a16:creationId xmlns:a16="http://schemas.microsoft.com/office/drawing/2014/main" id="{5920CFD1-F510-48E7-8C3F-041087B572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8" name="Text Box 8">
          <a:extLst>
            <a:ext uri="{FF2B5EF4-FFF2-40B4-BE49-F238E27FC236}">
              <a16:creationId xmlns:a16="http://schemas.microsoft.com/office/drawing/2014/main" id="{2C585771-5346-4547-80CA-8A2694DD62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9" name="Text Box 8">
          <a:extLst>
            <a:ext uri="{FF2B5EF4-FFF2-40B4-BE49-F238E27FC236}">
              <a16:creationId xmlns:a16="http://schemas.microsoft.com/office/drawing/2014/main" id="{330717DF-1442-4FE4-9D0F-50A7F1D59B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0" name="Text Box 8">
          <a:extLst>
            <a:ext uri="{FF2B5EF4-FFF2-40B4-BE49-F238E27FC236}">
              <a16:creationId xmlns:a16="http://schemas.microsoft.com/office/drawing/2014/main" id="{7D3EC686-CF61-443D-B1B1-4080B0F47F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1" name="Text Box 8">
          <a:extLst>
            <a:ext uri="{FF2B5EF4-FFF2-40B4-BE49-F238E27FC236}">
              <a16:creationId xmlns:a16="http://schemas.microsoft.com/office/drawing/2014/main" id="{02A978DE-F8E2-42CA-95B2-3DFE16AAEF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2" name="Text Box 8">
          <a:extLst>
            <a:ext uri="{FF2B5EF4-FFF2-40B4-BE49-F238E27FC236}">
              <a16:creationId xmlns:a16="http://schemas.microsoft.com/office/drawing/2014/main" id="{2F81E090-4A25-4834-9D41-DBE7369C13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3" name="Text Box 8">
          <a:extLst>
            <a:ext uri="{FF2B5EF4-FFF2-40B4-BE49-F238E27FC236}">
              <a16:creationId xmlns:a16="http://schemas.microsoft.com/office/drawing/2014/main" id="{8219D947-4559-4374-8DE4-D34B287130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74" name="Text Box 8">
          <a:extLst>
            <a:ext uri="{FF2B5EF4-FFF2-40B4-BE49-F238E27FC236}">
              <a16:creationId xmlns:a16="http://schemas.microsoft.com/office/drawing/2014/main" id="{DEDD242A-FE4B-4A0B-8E6E-58667B4BCE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id="{9289A21A-EF2C-424A-8BF4-C9676D942C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76" name="Text Box 8">
          <a:extLst>
            <a:ext uri="{FF2B5EF4-FFF2-40B4-BE49-F238E27FC236}">
              <a16:creationId xmlns:a16="http://schemas.microsoft.com/office/drawing/2014/main" id="{2E1B55EF-DC1A-4AFE-970E-361485729D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77" name="Text Box 8">
          <a:extLst>
            <a:ext uri="{FF2B5EF4-FFF2-40B4-BE49-F238E27FC236}">
              <a16:creationId xmlns:a16="http://schemas.microsoft.com/office/drawing/2014/main" id="{E993F388-BFC9-4608-91A9-34AB2F18DD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78" name="Text Box 8">
          <a:extLst>
            <a:ext uri="{FF2B5EF4-FFF2-40B4-BE49-F238E27FC236}">
              <a16:creationId xmlns:a16="http://schemas.microsoft.com/office/drawing/2014/main" id="{289EE4DC-29EF-4B53-AF73-58B33F2966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79" name="Text Box 8">
          <a:extLst>
            <a:ext uri="{FF2B5EF4-FFF2-40B4-BE49-F238E27FC236}">
              <a16:creationId xmlns:a16="http://schemas.microsoft.com/office/drawing/2014/main" id="{37976AFF-D847-4AA7-93D1-177A88C845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0" name="Text Box 8">
          <a:extLst>
            <a:ext uri="{FF2B5EF4-FFF2-40B4-BE49-F238E27FC236}">
              <a16:creationId xmlns:a16="http://schemas.microsoft.com/office/drawing/2014/main" id="{B89294C8-FDFF-4ED2-B91D-B27F25B519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81" name="Text Box 8">
          <a:extLst>
            <a:ext uri="{FF2B5EF4-FFF2-40B4-BE49-F238E27FC236}">
              <a16:creationId xmlns:a16="http://schemas.microsoft.com/office/drawing/2014/main" id="{72A8C699-0656-44D8-BCEF-46B7D45E90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2" name="Text Box 8">
          <a:extLst>
            <a:ext uri="{FF2B5EF4-FFF2-40B4-BE49-F238E27FC236}">
              <a16:creationId xmlns:a16="http://schemas.microsoft.com/office/drawing/2014/main" id="{EFB0B317-A1B7-4613-8F66-C0E1A8FF20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3" name="Text Box 8">
          <a:extLst>
            <a:ext uri="{FF2B5EF4-FFF2-40B4-BE49-F238E27FC236}">
              <a16:creationId xmlns:a16="http://schemas.microsoft.com/office/drawing/2014/main" id="{EE045C66-31AE-418B-8A51-830A049EF3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4" name="Text Box 8">
          <a:extLst>
            <a:ext uri="{FF2B5EF4-FFF2-40B4-BE49-F238E27FC236}">
              <a16:creationId xmlns:a16="http://schemas.microsoft.com/office/drawing/2014/main" id="{0A8B86AE-CECD-4E7C-8E9C-2EB5E599AE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5" name="Text Box 8">
          <a:extLst>
            <a:ext uri="{FF2B5EF4-FFF2-40B4-BE49-F238E27FC236}">
              <a16:creationId xmlns:a16="http://schemas.microsoft.com/office/drawing/2014/main" id="{CDFDA557-D4A8-41C5-B6D3-F1EE45FE3E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6" name="Text Box 8">
          <a:extLst>
            <a:ext uri="{FF2B5EF4-FFF2-40B4-BE49-F238E27FC236}">
              <a16:creationId xmlns:a16="http://schemas.microsoft.com/office/drawing/2014/main" id="{12B449A9-A5CB-4A9C-85B3-BA74EA9F44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87" name="Text Box 8">
          <a:extLst>
            <a:ext uri="{FF2B5EF4-FFF2-40B4-BE49-F238E27FC236}">
              <a16:creationId xmlns:a16="http://schemas.microsoft.com/office/drawing/2014/main" id="{585B8DBD-0819-414D-97C7-F3A07DC068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8" name="Text Box 8">
          <a:extLst>
            <a:ext uri="{FF2B5EF4-FFF2-40B4-BE49-F238E27FC236}">
              <a16:creationId xmlns:a16="http://schemas.microsoft.com/office/drawing/2014/main" id="{E020C10D-C72C-4145-B2F5-19B4B16F4A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9" name="Text Box 8">
          <a:extLst>
            <a:ext uri="{FF2B5EF4-FFF2-40B4-BE49-F238E27FC236}">
              <a16:creationId xmlns:a16="http://schemas.microsoft.com/office/drawing/2014/main" id="{A17D70A2-3FF3-4570-B022-30410B8F4A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90" name="Text Box 8">
          <a:extLst>
            <a:ext uri="{FF2B5EF4-FFF2-40B4-BE49-F238E27FC236}">
              <a16:creationId xmlns:a16="http://schemas.microsoft.com/office/drawing/2014/main" id="{516942D1-151B-4A66-AB66-1412E58ED5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1" name="Text Box 8">
          <a:extLst>
            <a:ext uri="{FF2B5EF4-FFF2-40B4-BE49-F238E27FC236}">
              <a16:creationId xmlns:a16="http://schemas.microsoft.com/office/drawing/2014/main" id="{9F51149A-7D65-4C0A-BED3-F617B95758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2" name="Text Box 8">
          <a:extLst>
            <a:ext uri="{FF2B5EF4-FFF2-40B4-BE49-F238E27FC236}">
              <a16:creationId xmlns:a16="http://schemas.microsoft.com/office/drawing/2014/main" id="{5B881500-8B31-4915-96EF-6999FC3A8E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3" name="Text Box 8">
          <a:extLst>
            <a:ext uri="{FF2B5EF4-FFF2-40B4-BE49-F238E27FC236}">
              <a16:creationId xmlns:a16="http://schemas.microsoft.com/office/drawing/2014/main" id="{DC8775E8-B94F-4E3D-AA3A-83A5D62000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4" name="Text Box 8">
          <a:extLst>
            <a:ext uri="{FF2B5EF4-FFF2-40B4-BE49-F238E27FC236}">
              <a16:creationId xmlns:a16="http://schemas.microsoft.com/office/drawing/2014/main" id="{8D55CE69-20B0-40E6-B9C6-73532E8D0F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95" name="Text Box 8">
          <a:extLst>
            <a:ext uri="{FF2B5EF4-FFF2-40B4-BE49-F238E27FC236}">
              <a16:creationId xmlns:a16="http://schemas.microsoft.com/office/drawing/2014/main" id="{855108B5-F02A-4106-A7D9-48EE006707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6" name="Text Box 8">
          <a:extLst>
            <a:ext uri="{FF2B5EF4-FFF2-40B4-BE49-F238E27FC236}">
              <a16:creationId xmlns:a16="http://schemas.microsoft.com/office/drawing/2014/main" id="{716FAF0E-7920-4B2B-96EE-83F876D34F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7" name="Text Box 8">
          <a:extLst>
            <a:ext uri="{FF2B5EF4-FFF2-40B4-BE49-F238E27FC236}">
              <a16:creationId xmlns:a16="http://schemas.microsoft.com/office/drawing/2014/main" id="{78C32B8D-5E7A-4E86-A311-D10FCBDAE3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8" name="Text Box 8">
          <a:extLst>
            <a:ext uri="{FF2B5EF4-FFF2-40B4-BE49-F238E27FC236}">
              <a16:creationId xmlns:a16="http://schemas.microsoft.com/office/drawing/2014/main" id="{C16DAD84-0E60-48F0-952A-877D2A5069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9" name="Text Box 8">
          <a:extLst>
            <a:ext uri="{FF2B5EF4-FFF2-40B4-BE49-F238E27FC236}">
              <a16:creationId xmlns:a16="http://schemas.microsoft.com/office/drawing/2014/main" id="{F5D27A78-1E41-4650-83EE-5ABEB244F4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00" name="Text Box 8">
          <a:extLst>
            <a:ext uri="{FF2B5EF4-FFF2-40B4-BE49-F238E27FC236}">
              <a16:creationId xmlns:a16="http://schemas.microsoft.com/office/drawing/2014/main" id="{A5999671-4DDD-452F-A90D-4C2BA1D7AF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01" name="Text Box 8">
          <a:extLst>
            <a:ext uri="{FF2B5EF4-FFF2-40B4-BE49-F238E27FC236}">
              <a16:creationId xmlns:a16="http://schemas.microsoft.com/office/drawing/2014/main" id="{8ECFA69D-8335-4853-93CC-F55A7B25FE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02" name="Text Box 8">
          <a:extLst>
            <a:ext uri="{FF2B5EF4-FFF2-40B4-BE49-F238E27FC236}">
              <a16:creationId xmlns:a16="http://schemas.microsoft.com/office/drawing/2014/main" id="{04B61A62-4C45-468D-8414-5E90AC4178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3" name="Text Box 8">
          <a:extLst>
            <a:ext uri="{FF2B5EF4-FFF2-40B4-BE49-F238E27FC236}">
              <a16:creationId xmlns:a16="http://schemas.microsoft.com/office/drawing/2014/main" id="{60B00739-2BE7-46E6-8FAA-D3C1314D12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4" name="Text Box 8">
          <a:extLst>
            <a:ext uri="{FF2B5EF4-FFF2-40B4-BE49-F238E27FC236}">
              <a16:creationId xmlns:a16="http://schemas.microsoft.com/office/drawing/2014/main" id="{88DD2C2D-CDF6-4F03-A7B0-C8F256050F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5" name="Text Box 8">
          <a:extLst>
            <a:ext uri="{FF2B5EF4-FFF2-40B4-BE49-F238E27FC236}">
              <a16:creationId xmlns:a16="http://schemas.microsoft.com/office/drawing/2014/main" id="{8301FDBC-C838-44D0-A350-675EAC155B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6" name="Text Box 8">
          <a:extLst>
            <a:ext uri="{FF2B5EF4-FFF2-40B4-BE49-F238E27FC236}">
              <a16:creationId xmlns:a16="http://schemas.microsoft.com/office/drawing/2014/main" id="{D4BBAFA3-379E-4DE5-A5DD-65ECE26F2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7" name="Text Box 8">
          <a:extLst>
            <a:ext uri="{FF2B5EF4-FFF2-40B4-BE49-F238E27FC236}">
              <a16:creationId xmlns:a16="http://schemas.microsoft.com/office/drawing/2014/main" id="{245AB5D7-9692-40D4-9F60-712C8B2445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08" name="Text Box 8">
          <a:extLst>
            <a:ext uri="{FF2B5EF4-FFF2-40B4-BE49-F238E27FC236}">
              <a16:creationId xmlns:a16="http://schemas.microsoft.com/office/drawing/2014/main" id="{E7C48FCD-58FE-4CA2-876F-2B365D9652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09" name="Text Box 8">
          <a:extLst>
            <a:ext uri="{FF2B5EF4-FFF2-40B4-BE49-F238E27FC236}">
              <a16:creationId xmlns:a16="http://schemas.microsoft.com/office/drawing/2014/main" id="{AEC0A4EF-2B31-4459-A538-13CDCF979A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10" name="Text Box 8">
          <a:extLst>
            <a:ext uri="{FF2B5EF4-FFF2-40B4-BE49-F238E27FC236}">
              <a16:creationId xmlns:a16="http://schemas.microsoft.com/office/drawing/2014/main" id="{B986C6A0-D234-4801-9EDE-D951CB43AC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11" name="Text Box 8">
          <a:extLst>
            <a:ext uri="{FF2B5EF4-FFF2-40B4-BE49-F238E27FC236}">
              <a16:creationId xmlns:a16="http://schemas.microsoft.com/office/drawing/2014/main" id="{A6777319-99F5-4DF0-B610-86A15B411A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12" name="Text Box 8">
          <a:extLst>
            <a:ext uri="{FF2B5EF4-FFF2-40B4-BE49-F238E27FC236}">
              <a16:creationId xmlns:a16="http://schemas.microsoft.com/office/drawing/2014/main" id="{5D3A0AEB-BA4A-4160-AC41-12C0203F9A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13" name="Text Box 8">
          <a:extLst>
            <a:ext uri="{FF2B5EF4-FFF2-40B4-BE49-F238E27FC236}">
              <a16:creationId xmlns:a16="http://schemas.microsoft.com/office/drawing/2014/main" id="{F47B8434-A79B-44C0-983E-458D857A87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114" name="Text Box 8">
          <a:extLst>
            <a:ext uri="{FF2B5EF4-FFF2-40B4-BE49-F238E27FC236}">
              <a16:creationId xmlns:a16="http://schemas.microsoft.com/office/drawing/2014/main" id="{CC7671BE-CF16-4435-9BCB-8C0853354F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5" name="Text Box 8">
          <a:extLst>
            <a:ext uri="{FF2B5EF4-FFF2-40B4-BE49-F238E27FC236}">
              <a16:creationId xmlns:a16="http://schemas.microsoft.com/office/drawing/2014/main" id="{2A8FCA8A-E3F8-4758-98D9-D9735D6F5F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6" name="Text Box 8">
          <a:extLst>
            <a:ext uri="{FF2B5EF4-FFF2-40B4-BE49-F238E27FC236}">
              <a16:creationId xmlns:a16="http://schemas.microsoft.com/office/drawing/2014/main" id="{827E8CEF-F27F-4C22-97C6-4A98DF4BF1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7" name="Text Box 8">
          <a:extLst>
            <a:ext uri="{FF2B5EF4-FFF2-40B4-BE49-F238E27FC236}">
              <a16:creationId xmlns:a16="http://schemas.microsoft.com/office/drawing/2014/main" id="{C635BF1E-950C-4B29-BD5B-45A25945AE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18" name="Text Box 8">
          <a:extLst>
            <a:ext uri="{FF2B5EF4-FFF2-40B4-BE49-F238E27FC236}">
              <a16:creationId xmlns:a16="http://schemas.microsoft.com/office/drawing/2014/main" id="{01306E01-BE70-41ED-BC16-C5D44F893F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119" name="Text Box 8">
          <a:extLst>
            <a:ext uri="{FF2B5EF4-FFF2-40B4-BE49-F238E27FC236}">
              <a16:creationId xmlns:a16="http://schemas.microsoft.com/office/drawing/2014/main" id="{63E00E2D-FA2C-4778-A75A-83AC0BF5BF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0" name="Text Box 8">
          <a:extLst>
            <a:ext uri="{FF2B5EF4-FFF2-40B4-BE49-F238E27FC236}">
              <a16:creationId xmlns:a16="http://schemas.microsoft.com/office/drawing/2014/main" id="{DC53C5A3-16E0-4375-A373-5D1E4C2C52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1" name="Text Box 8">
          <a:extLst>
            <a:ext uri="{FF2B5EF4-FFF2-40B4-BE49-F238E27FC236}">
              <a16:creationId xmlns:a16="http://schemas.microsoft.com/office/drawing/2014/main" id="{D2C33A68-87E4-45C6-BB74-8E103450A1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2" name="Text Box 8">
          <a:extLst>
            <a:ext uri="{FF2B5EF4-FFF2-40B4-BE49-F238E27FC236}">
              <a16:creationId xmlns:a16="http://schemas.microsoft.com/office/drawing/2014/main" id="{299622E3-6FEB-4611-BE0B-F153C83EA9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3" name="Text Box 8">
          <a:extLst>
            <a:ext uri="{FF2B5EF4-FFF2-40B4-BE49-F238E27FC236}">
              <a16:creationId xmlns:a16="http://schemas.microsoft.com/office/drawing/2014/main" id="{D943DDA2-25C0-4CCF-BD00-FDB25131FF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4" name="Text Box 8">
          <a:extLst>
            <a:ext uri="{FF2B5EF4-FFF2-40B4-BE49-F238E27FC236}">
              <a16:creationId xmlns:a16="http://schemas.microsoft.com/office/drawing/2014/main" id="{22F48F64-B915-48FC-A0C7-B23332E041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25" name="Text Box 8">
          <a:extLst>
            <a:ext uri="{FF2B5EF4-FFF2-40B4-BE49-F238E27FC236}">
              <a16:creationId xmlns:a16="http://schemas.microsoft.com/office/drawing/2014/main" id="{882858CA-B08A-44B6-814C-96D21E4929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26" name="Text Box 8">
          <a:extLst>
            <a:ext uri="{FF2B5EF4-FFF2-40B4-BE49-F238E27FC236}">
              <a16:creationId xmlns:a16="http://schemas.microsoft.com/office/drawing/2014/main" id="{214D76C8-3211-48CC-B56D-7B001F717F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27" name="Text Box 8">
          <a:extLst>
            <a:ext uri="{FF2B5EF4-FFF2-40B4-BE49-F238E27FC236}">
              <a16:creationId xmlns:a16="http://schemas.microsoft.com/office/drawing/2014/main" id="{ACBFF942-5853-40E8-80C9-B3F746D5E4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28" name="Text Box 8">
          <a:extLst>
            <a:ext uri="{FF2B5EF4-FFF2-40B4-BE49-F238E27FC236}">
              <a16:creationId xmlns:a16="http://schemas.microsoft.com/office/drawing/2014/main" id="{1BEBB821-5CBB-470A-8A3C-2A314E9735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29" name="Text Box 8">
          <a:extLst>
            <a:ext uri="{FF2B5EF4-FFF2-40B4-BE49-F238E27FC236}">
              <a16:creationId xmlns:a16="http://schemas.microsoft.com/office/drawing/2014/main" id="{0499AB8A-71E2-4548-83E1-8BA0C6F4A4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0" name="Text Box 8">
          <a:extLst>
            <a:ext uri="{FF2B5EF4-FFF2-40B4-BE49-F238E27FC236}">
              <a16:creationId xmlns:a16="http://schemas.microsoft.com/office/drawing/2014/main" id="{12BB39D6-A120-4A49-B658-C47FFBED87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1" name="Text Box 8">
          <a:extLst>
            <a:ext uri="{FF2B5EF4-FFF2-40B4-BE49-F238E27FC236}">
              <a16:creationId xmlns:a16="http://schemas.microsoft.com/office/drawing/2014/main" id="{C9D23B7B-E1A8-4D70-A449-8263A952EE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2" name="Text Box 8">
          <a:extLst>
            <a:ext uri="{FF2B5EF4-FFF2-40B4-BE49-F238E27FC236}">
              <a16:creationId xmlns:a16="http://schemas.microsoft.com/office/drawing/2014/main" id="{A8F88382-C066-406D-A0D3-E1924AD19F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3" name="Text Box 8">
          <a:extLst>
            <a:ext uri="{FF2B5EF4-FFF2-40B4-BE49-F238E27FC236}">
              <a16:creationId xmlns:a16="http://schemas.microsoft.com/office/drawing/2014/main" id="{23F7AA3D-F592-431D-B763-0CDA9BCE93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4" name="Text Box 8">
          <a:extLst>
            <a:ext uri="{FF2B5EF4-FFF2-40B4-BE49-F238E27FC236}">
              <a16:creationId xmlns:a16="http://schemas.microsoft.com/office/drawing/2014/main" id="{19E509D7-FD4F-4685-B73F-7D4E5CC035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5" name="Text Box 8">
          <a:extLst>
            <a:ext uri="{FF2B5EF4-FFF2-40B4-BE49-F238E27FC236}">
              <a16:creationId xmlns:a16="http://schemas.microsoft.com/office/drawing/2014/main" id="{365EE15D-BBBE-46EA-9FF8-AB190D3975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36" name="Text Box 8">
          <a:extLst>
            <a:ext uri="{FF2B5EF4-FFF2-40B4-BE49-F238E27FC236}">
              <a16:creationId xmlns:a16="http://schemas.microsoft.com/office/drawing/2014/main" id="{70E0A1D4-0AFE-496C-A0E1-AF0D861761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7" name="Text Box 8">
          <a:extLst>
            <a:ext uri="{FF2B5EF4-FFF2-40B4-BE49-F238E27FC236}">
              <a16:creationId xmlns:a16="http://schemas.microsoft.com/office/drawing/2014/main" id="{3ECF3664-681D-45AC-B129-71DC1E902F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8" name="Text Box 8">
          <a:extLst>
            <a:ext uri="{FF2B5EF4-FFF2-40B4-BE49-F238E27FC236}">
              <a16:creationId xmlns:a16="http://schemas.microsoft.com/office/drawing/2014/main" id="{B7BB7AF1-F6E8-4FE7-B2DE-518EECFB4B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9" name="Text Box 8">
          <a:extLst>
            <a:ext uri="{FF2B5EF4-FFF2-40B4-BE49-F238E27FC236}">
              <a16:creationId xmlns:a16="http://schemas.microsoft.com/office/drawing/2014/main" id="{463F4A44-902C-456F-9F02-5BDAACAF0E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40" name="Text Box 8">
          <a:extLst>
            <a:ext uri="{FF2B5EF4-FFF2-40B4-BE49-F238E27FC236}">
              <a16:creationId xmlns:a16="http://schemas.microsoft.com/office/drawing/2014/main" id="{419E6E06-A4E8-48E0-931A-1C194F77B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41" name="Text Box 8">
          <a:extLst>
            <a:ext uri="{FF2B5EF4-FFF2-40B4-BE49-F238E27FC236}">
              <a16:creationId xmlns:a16="http://schemas.microsoft.com/office/drawing/2014/main" id="{9860CB6A-6C5C-4D10-8380-2E309C85F6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2" name="Text Box 8">
          <a:extLst>
            <a:ext uri="{FF2B5EF4-FFF2-40B4-BE49-F238E27FC236}">
              <a16:creationId xmlns:a16="http://schemas.microsoft.com/office/drawing/2014/main" id="{CF6E6DF1-3E3E-4038-B64B-F1BEDC2D44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3" name="Text Box 8">
          <a:extLst>
            <a:ext uri="{FF2B5EF4-FFF2-40B4-BE49-F238E27FC236}">
              <a16:creationId xmlns:a16="http://schemas.microsoft.com/office/drawing/2014/main" id="{D6527D1E-DF2E-4740-BDD2-27C73FD610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4" name="Text Box 8">
          <a:extLst>
            <a:ext uri="{FF2B5EF4-FFF2-40B4-BE49-F238E27FC236}">
              <a16:creationId xmlns:a16="http://schemas.microsoft.com/office/drawing/2014/main" id="{FF2E361E-9D34-4A92-AC23-26B2DF1B1A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5" name="Text Box 8">
          <a:extLst>
            <a:ext uri="{FF2B5EF4-FFF2-40B4-BE49-F238E27FC236}">
              <a16:creationId xmlns:a16="http://schemas.microsoft.com/office/drawing/2014/main" id="{62DBE83F-D230-42F5-99E5-65B36CF5C4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6" name="Text Box 8">
          <a:extLst>
            <a:ext uri="{FF2B5EF4-FFF2-40B4-BE49-F238E27FC236}">
              <a16:creationId xmlns:a16="http://schemas.microsoft.com/office/drawing/2014/main" id="{55A7D3AB-4BCF-4707-A87B-EBF44F8E24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7" name="Text Box 8">
          <a:extLst>
            <a:ext uri="{FF2B5EF4-FFF2-40B4-BE49-F238E27FC236}">
              <a16:creationId xmlns:a16="http://schemas.microsoft.com/office/drawing/2014/main" id="{7EA08EF1-EE76-4B83-8A1A-83A649F066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48" name="Text Box 8">
          <a:extLst>
            <a:ext uri="{FF2B5EF4-FFF2-40B4-BE49-F238E27FC236}">
              <a16:creationId xmlns:a16="http://schemas.microsoft.com/office/drawing/2014/main" id="{A77853F4-6074-4560-9220-01DC938DF7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49" name="Text Box 8">
          <a:extLst>
            <a:ext uri="{FF2B5EF4-FFF2-40B4-BE49-F238E27FC236}">
              <a16:creationId xmlns:a16="http://schemas.microsoft.com/office/drawing/2014/main" id="{D6B0EC84-DCBD-439A-87A9-ABDD7CA11A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150" name="Text Box 8">
          <a:extLst>
            <a:ext uri="{FF2B5EF4-FFF2-40B4-BE49-F238E27FC236}">
              <a16:creationId xmlns:a16="http://schemas.microsoft.com/office/drawing/2014/main" id="{F2E82F40-B98C-43F1-A7F7-3441696D6B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51" name="Text Box 8">
          <a:extLst>
            <a:ext uri="{FF2B5EF4-FFF2-40B4-BE49-F238E27FC236}">
              <a16:creationId xmlns:a16="http://schemas.microsoft.com/office/drawing/2014/main" id="{BB0639D5-E7AF-4B25-B5B8-2E345115B7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52" name="Text Box 8">
          <a:extLst>
            <a:ext uri="{FF2B5EF4-FFF2-40B4-BE49-F238E27FC236}">
              <a16:creationId xmlns:a16="http://schemas.microsoft.com/office/drawing/2014/main" id="{BE08778F-E4C3-4814-BCEA-44D3642477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53" name="Text Box 8">
          <a:extLst>
            <a:ext uri="{FF2B5EF4-FFF2-40B4-BE49-F238E27FC236}">
              <a16:creationId xmlns:a16="http://schemas.microsoft.com/office/drawing/2014/main" id="{BB345D9D-EDE2-4B46-9D70-4C4BC87921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4" name="Text Box 8">
          <a:extLst>
            <a:ext uri="{FF2B5EF4-FFF2-40B4-BE49-F238E27FC236}">
              <a16:creationId xmlns:a16="http://schemas.microsoft.com/office/drawing/2014/main" id="{A64A3759-19C9-4921-91D4-E13AD537E3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155" name="Text Box 8">
          <a:extLst>
            <a:ext uri="{FF2B5EF4-FFF2-40B4-BE49-F238E27FC236}">
              <a16:creationId xmlns:a16="http://schemas.microsoft.com/office/drawing/2014/main" id="{6566D2A7-9AF5-47F6-968A-47C52C9C5A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6" name="Text Box 8">
          <a:extLst>
            <a:ext uri="{FF2B5EF4-FFF2-40B4-BE49-F238E27FC236}">
              <a16:creationId xmlns:a16="http://schemas.microsoft.com/office/drawing/2014/main" id="{1F1BA1A3-94E9-4804-B141-75FF7FF819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7" name="Text Box 8">
          <a:extLst>
            <a:ext uri="{FF2B5EF4-FFF2-40B4-BE49-F238E27FC236}">
              <a16:creationId xmlns:a16="http://schemas.microsoft.com/office/drawing/2014/main" id="{061800D4-F9EE-442B-AE27-A409640D7C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8" name="Text Box 8">
          <a:extLst>
            <a:ext uri="{FF2B5EF4-FFF2-40B4-BE49-F238E27FC236}">
              <a16:creationId xmlns:a16="http://schemas.microsoft.com/office/drawing/2014/main" id="{C5BC3491-15D5-45C2-A2EF-42B0479519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9" name="Text Box 8">
          <a:extLst>
            <a:ext uri="{FF2B5EF4-FFF2-40B4-BE49-F238E27FC236}">
              <a16:creationId xmlns:a16="http://schemas.microsoft.com/office/drawing/2014/main" id="{20E16590-C0C5-4112-9816-7B8CEC2C6D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60" name="Text Box 8">
          <a:extLst>
            <a:ext uri="{FF2B5EF4-FFF2-40B4-BE49-F238E27FC236}">
              <a16:creationId xmlns:a16="http://schemas.microsoft.com/office/drawing/2014/main" id="{B462D590-DB03-40D1-A37B-34B491339F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61" name="Text Box 8">
          <a:extLst>
            <a:ext uri="{FF2B5EF4-FFF2-40B4-BE49-F238E27FC236}">
              <a16:creationId xmlns:a16="http://schemas.microsoft.com/office/drawing/2014/main" id="{86308573-51DD-48F4-A8DB-E127A0DA93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62" name="Text Box 8">
          <a:extLst>
            <a:ext uri="{FF2B5EF4-FFF2-40B4-BE49-F238E27FC236}">
              <a16:creationId xmlns:a16="http://schemas.microsoft.com/office/drawing/2014/main" id="{A20ED68D-EDC9-4BD6-B948-1FA8D7B472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3" name="Text Box 8">
          <a:extLst>
            <a:ext uri="{FF2B5EF4-FFF2-40B4-BE49-F238E27FC236}">
              <a16:creationId xmlns:a16="http://schemas.microsoft.com/office/drawing/2014/main" id="{287D8F80-F420-4C68-BECB-4F50E7717E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4" name="Text Box 8">
          <a:extLst>
            <a:ext uri="{FF2B5EF4-FFF2-40B4-BE49-F238E27FC236}">
              <a16:creationId xmlns:a16="http://schemas.microsoft.com/office/drawing/2014/main" id="{55DB5C2C-0718-42B9-8865-DA2D89E7C3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5" name="Text Box 8">
          <a:extLst>
            <a:ext uri="{FF2B5EF4-FFF2-40B4-BE49-F238E27FC236}">
              <a16:creationId xmlns:a16="http://schemas.microsoft.com/office/drawing/2014/main" id="{4EC4594F-7BF9-4C25-9E2C-5B4EC7D1A1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6" name="Text Box 8">
          <a:extLst>
            <a:ext uri="{FF2B5EF4-FFF2-40B4-BE49-F238E27FC236}">
              <a16:creationId xmlns:a16="http://schemas.microsoft.com/office/drawing/2014/main" id="{2585FCEE-E9C3-46A7-91FE-0041505675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7" name="Text Box 8">
          <a:extLst>
            <a:ext uri="{FF2B5EF4-FFF2-40B4-BE49-F238E27FC236}">
              <a16:creationId xmlns:a16="http://schemas.microsoft.com/office/drawing/2014/main" id="{12B9A6BA-1294-4719-9E72-71363637C6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68" name="Text Box 8">
          <a:extLst>
            <a:ext uri="{FF2B5EF4-FFF2-40B4-BE49-F238E27FC236}">
              <a16:creationId xmlns:a16="http://schemas.microsoft.com/office/drawing/2014/main" id="{BEBB2C3B-666E-4B0B-927C-2E15DB796A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69" name="Text Box 8">
          <a:extLst>
            <a:ext uri="{FF2B5EF4-FFF2-40B4-BE49-F238E27FC236}">
              <a16:creationId xmlns:a16="http://schemas.microsoft.com/office/drawing/2014/main" id="{0784972C-0AAF-473A-9BAF-8E97EB19D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0" name="Text Box 8">
          <a:extLst>
            <a:ext uri="{FF2B5EF4-FFF2-40B4-BE49-F238E27FC236}">
              <a16:creationId xmlns:a16="http://schemas.microsoft.com/office/drawing/2014/main" id="{71B1307B-A174-4587-A052-0BFEBE83BF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1" name="Text Box 8">
          <a:extLst>
            <a:ext uri="{FF2B5EF4-FFF2-40B4-BE49-F238E27FC236}">
              <a16:creationId xmlns:a16="http://schemas.microsoft.com/office/drawing/2014/main" id="{BA2BA97C-B058-4D2B-92A3-1B23A87456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72" name="Text Box 8">
          <a:extLst>
            <a:ext uri="{FF2B5EF4-FFF2-40B4-BE49-F238E27FC236}">
              <a16:creationId xmlns:a16="http://schemas.microsoft.com/office/drawing/2014/main" id="{67C3B1EC-40D1-4CC5-8484-4F9A4A2097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3" name="Text Box 8">
          <a:extLst>
            <a:ext uri="{FF2B5EF4-FFF2-40B4-BE49-F238E27FC236}">
              <a16:creationId xmlns:a16="http://schemas.microsoft.com/office/drawing/2014/main" id="{2A472EC6-D885-49E7-A951-E8E7910925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4" name="Text Box 8">
          <a:extLst>
            <a:ext uri="{FF2B5EF4-FFF2-40B4-BE49-F238E27FC236}">
              <a16:creationId xmlns:a16="http://schemas.microsoft.com/office/drawing/2014/main" id="{ACB2C3ED-958F-4C79-87C1-2B8C03C179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5" name="Text Box 8">
          <a:extLst>
            <a:ext uri="{FF2B5EF4-FFF2-40B4-BE49-F238E27FC236}">
              <a16:creationId xmlns:a16="http://schemas.microsoft.com/office/drawing/2014/main" id="{522BE21E-F849-4D79-B88B-2071DA1643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6" name="Text Box 8">
          <a:extLst>
            <a:ext uri="{FF2B5EF4-FFF2-40B4-BE49-F238E27FC236}">
              <a16:creationId xmlns:a16="http://schemas.microsoft.com/office/drawing/2014/main" id="{46BE7BF8-C67D-48DB-9EDE-770542E569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7" name="Text Box 8">
          <a:extLst>
            <a:ext uri="{FF2B5EF4-FFF2-40B4-BE49-F238E27FC236}">
              <a16:creationId xmlns:a16="http://schemas.microsoft.com/office/drawing/2014/main" id="{1E1C3F64-8A94-4CC9-ADF0-8CFED70AD5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8" name="Text Box 8">
          <a:extLst>
            <a:ext uri="{FF2B5EF4-FFF2-40B4-BE49-F238E27FC236}">
              <a16:creationId xmlns:a16="http://schemas.microsoft.com/office/drawing/2014/main" id="{3D234718-3C4A-498B-9D48-2F58967668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9" name="Text Box 8">
          <a:extLst>
            <a:ext uri="{FF2B5EF4-FFF2-40B4-BE49-F238E27FC236}">
              <a16:creationId xmlns:a16="http://schemas.microsoft.com/office/drawing/2014/main" id="{1096E93D-D841-452C-BF5D-4CC64B6969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0" name="Text Box 8">
          <a:extLst>
            <a:ext uri="{FF2B5EF4-FFF2-40B4-BE49-F238E27FC236}">
              <a16:creationId xmlns:a16="http://schemas.microsoft.com/office/drawing/2014/main" id="{99B939CE-DDFD-4BCA-A63B-9521CAA9FF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1" name="Text Box 8">
          <a:extLst>
            <a:ext uri="{FF2B5EF4-FFF2-40B4-BE49-F238E27FC236}">
              <a16:creationId xmlns:a16="http://schemas.microsoft.com/office/drawing/2014/main" id="{0848109B-1C9E-4877-865A-65373C577B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2" name="Text Box 8">
          <a:extLst>
            <a:ext uri="{FF2B5EF4-FFF2-40B4-BE49-F238E27FC236}">
              <a16:creationId xmlns:a16="http://schemas.microsoft.com/office/drawing/2014/main" id="{6AC488C4-5E48-4938-BD1B-393706F57C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3" name="Text Box 8">
          <a:extLst>
            <a:ext uri="{FF2B5EF4-FFF2-40B4-BE49-F238E27FC236}">
              <a16:creationId xmlns:a16="http://schemas.microsoft.com/office/drawing/2014/main" id="{2812496D-69C4-4CFA-8B26-7D0B10C190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84" name="Text Box 8">
          <a:extLst>
            <a:ext uri="{FF2B5EF4-FFF2-40B4-BE49-F238E27FC236}">
              <a16:creationId xmlns:a16="http://schemas.microsoft.com/office/drawing/2014/main" id="{33E27039-FC64-47DA-B146-AD917B4103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5" name="Text Box 8">
          <a:extLst>
            <a:ext uri="{FF2B5EF4-FFF2-40B4-BE49-F238E27FC236}">
              <a16:creationId xmlns:a16="http://schemas.microsoft.com/office/drawing/2014/main" id="{2EAD8C2D-240D-4334-AA10-EA7B165ED8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6" name="Text Box 8">
          <a:extLst>
            <a:ext uri="{FF2B5EF4-FFF2-40B4-BE49-F238E27FC236}">
              <a16:creationId xmlns:a16="http://schemas.microsoft.com/office/drawing/2014/main" id="{DFD7B261-83CD-48CD-A887-F039A59D1C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7" name="Text Box 8">
          <a:extLst>
            <a:ext uri="{FF2B5EF4-FFF2-40B4-BE49-F238E27FC236}">
              <a16:creationId xmlns:a16="http://schemas.microsoft.com/office/drawing/2014/main" id="{8407607F-F7E0-44E7-A36F-E5647EE5B0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8" name="Text Box 8">
          <a:extLst>
            <a:ext uri="{FF2B5EF4-FFF2-40B4-BE49-F238E27FC236}">
              <a16:creationId xmlns:a16="http://schemas.microsoft.com/office/drawing/2014/main" id="{FBCAFA27-4A21-4943-A1B9-1926ABCAD3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9" name="Text Box 8">
          <a:extLst>
            <a:ext uri="{FF2B5EF4-FFF2-40B4-BE49-F238E27FC236}">
              <a16:creationId xmlns:a16="http://schemas.microsoft.com/office/drawing/2014/main" id="{8CE118FD-638A-43EC-9B84-1596F1658D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0" name="Text Box 8">
          <a:extLst>
            <a:ext uri="{FF2B5EF4-FFF2-40B4-BE49-F238E27FC236}">
              <a16:creationId xmlns:a16="http://schemas.microsoft.com/office/drawing/2014/main" id="{2507998D-6BE9-4215-88D4-EB6CD33A32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1" name="Text Box 8">
          <a:extLst>
            <a:ext uri="{FF2B5EF4-FFF2-40B4-BE49-F238E27FC236}">
              <a16:creationId xmlns:a16="http://schemas.microsoft.com/office/drawing/2014/main" id="{BDA71CF1-CC29-4FCC-B96F-BB5B7FDA22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2" name="Text Box 8">
          <a:extLst>
            <a:ext uri="{FF2B5EF4-FFF2-40B4-BE49-F238E27FC236}">
              <a16:creationId xmlns:a16="http://schemas.microsoft.com/office/drawing/2014/main" id="{4BF5AB0C-2A99-4B21-B576-D0CCE8A120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3" name="Text Box 8">
          <a:extLst>
            <a:ext uri="{FF2B5EF4-FFF2-40B4-BE49-F238E27FC236}">
              <a16:creationId xmlns:a16="http://schemas.microsoft.com/office/drawing/2014/main" id="{E98E1958-BC6C-4F1D-953A-3735939696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4" name="Text Box 8">
          <a:extLst>
            <a:ext uri="{FF2B5EF4-FFF2-40B4-BE49-F238E27FC236}">
              <a16:creationId xmlns:a16="http://schemas.microsoft.com/office/drawing/2014/main" id="{E68F5E81-2E1B-4D37-A02D-C8EBA6EF60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5" name="Text Box 8">
          <a:extLst>
            <a:ext uri="{FF2B5EF4-FFF2-40B4-BE49-F238E27FC236}">
              <a16:creationId xmlns:a16="http://schemas.microsoft.com/office/drawing/2014/main" id="{0EFE0C2E-2CB9-4203-87D9-2C33C80C27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6" name="Text Box 8">
          <a:extLst>
            <a:ext uri="{FF2B5EF4-FFF2-40B4-BE49-F238E27FC236}">
              <a16:creationId xmlns:a16="http://schemas.microsoft.com/office/drawing/2014/main" id="{579CC85F-A054-4C62-96D9-C54083E356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7" name="Text Box 8">
          <a:extLst>
            <a:ext uri="{FF2B5EF4-FFF2-40B4-BE49-F238E27FC236}">
              <a16:creationId xmlns:a16="http://schemas.microsoft.com/office/drawing/2014/main" id="{42DA7304-88C5-4718-BFBA-17C9582CE7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98" name="Text Box 8">
          <a:extLst>
            <a:ext uri="{FF2B5EF4-FFF2-40B4-BE49-F238E27FC236}">
              <a16:creationId xmlns:a16="http://schemas.microsoft.com/office/drawing/2014/main" id="{F9AD25BF-EFCE-493F-ABDE-20229752BC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99" name="Text Box 8">
          <a:extLst>
            <a:ext uri="{FF2B5EF4-FFF2-40B4-BE49-F238E27FC236}">
              <a16:creationId xmlns:a16="http://schemas.microsoft.com/office/drawing/2014/main" id="{DB59EC5D-ACB6-42D1-9462-BF559002C7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0" name="Text Box 8">
          <a:extLst>
            <a:ext uri="{FF2B5EF4-FFF2-40B4-BE49-F238E27FC236}">
              <a16:creationId xmlns:a16="http://schemas.microsoft.com/office/drawing/2014/main" id="{1367BCA9-127F-497D-B79C-8C42C945B2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1" name="Text Box 8">
          <a:extLst>
            <a:ext uri="{FF2B5EF4-FFF2-40B4-BE49-F238E27FC236}">
              <a16:creationId xmlns:a16="http://schemas.microsoft.com/office/drawing/2014/main" id="{333EFE37-B18F-4E4F-93E4-00B7870F35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2" name="Text Box 8">
          <a:extLst>
            <a:ext uri="{FF2B5EF4-FFF2-40B4-BE49-F238E27FC236}">
              <a16:creationId xmlns:a16="http://schemas.microsoft.com/office/drawing/2014/main" id="{85F55A8A-5D65-469C-8983-7CB9778919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3" name="Text Box 8">
          <a:extLst>
            <a:ext uri="{FF2B5EF4-FFF2-40B4-BE49-F238E27FC236}">
              <a16:creationId xmlns:a16="http://schemas.microsoft.com/office/drawing/2014/main" id="{242B549B-F49F-4A66-B7AF-840314233D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4" name="Text Box 8">
          <a:extLst>
            <a:ext uri="{FF2B5EF4-FFF2-40B4-BE49-F238E27FC236}">
              <a16:creationId xmlns:a16="http://schemas.microsoft.com/office/drawing/2014/main" id="{DE06AE3D-B9EF-43AE-AA81-62AD3334A0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5" name="Text Box 8">
          <a:extLst>
            <a:ext uri="{FF2B5EF4-FFF2-40B4-BE49-F238E27FC236}">
              <a16:creationId xmlns:a16="http://schemas.microsoft.com/office/drawing/2014/main" id="{273A3E8C-3E3D-41AE-8FCC-72B4610DB0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6" name="Text Box 8">
          <a:extLst>
            <a:ext uri="{FF2B5EF4-FFF2-40B4-BE49-F238E27FC236}">
              <a16:creationId xmlns:a16="http://schemas.microsoft.com/office/drawing/2014/main" id="{BC78B58D-E27F-48C8-92DA-B0C9CD8916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7" name="Text Box 8">
          <a:extLst>
            <a:ext uri="{FF2B5EF4-FFF2-40B4-BE49-F238E27FC236}">
              <a16:creationId xmlns:a16="http://schemas.microsoft.com/office/drawing/2014/main" id="{5290363C-D072-4567-B186-34F1E1EE9B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8" name="Text Box 8">
          <a:extLst>
            <a:ext uri="{FF2B5EF4-FFF2-40B4-BE49-F238E27FC236}">
              <a16:creationId xmlns:a16="http://schemas.microsoft.com/office/drawing/2014/main" id="{1EAF3767-9D88-418B-BC42-EB29DF1289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9" name="Text Box 8">
          <a:extLst>
            <a:ext uri="{FF2B5EF4-FFF2-40B4-BE49-F238E27FC236}">
              <a16:creationId xmlns:a16="http://schemas.microsoft.com/office/drawing/2014/main" id="{576621F7-75A4-40C7-82D6-1988B768BE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10" name="Text Box 8">
          <a:extLst>
            <a:ext uri="{FF2B5EF4-FFF2-40B4-BE49-F238E27FC236}">
              <a16:creationId xmlns:a16="http://schemas.microsoft.com/office/drawing/2014/main" id="{033898A4-4FA5-4693-9EFB-1FB76DF7B7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11" name="Text Box 8">
          <a:extLst>
            <a:ext uri="{FF2B5EF4-FFF2-40B4-BE49-F238E27FC236}">
              <a16:creationId xmlns:a16="http://schemas.microsoft.com/office/drawing/2014/main" id="{65353899-6719-41DB-83ED-8A0430128C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12" name="Text Box 8">
          <a:extLst>
            <a:ext uri="{FF2B5EF4-FFF2-40B4-BE49-F238E27FC236}">
              <a16:creationId xmlns:a16="http://schemas.microsoft.com/office/drawing/2014/main" id="{DE525ABE-BAB3-48F3-851D-65A3AF7857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13" name="Text Box 8">
          <a:extLst>
            <a:ext uri="{FF2B5EF4-FFF2-40B4-BE49-F238E27FC236}">
              <a16:creationId xmlns:a16="http://schemas.microsoft.com/office/drawing/2014/main" id="{9AD00E9E-42B4-47CA-96FE-0EE7E9F3A0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14" name="Text Box 8">
          <a:extLst>
            <a:ext uri="{FF2B5EF4-FFF2-40B4-BE49-F238E27FC236}">
              <a16:creationId xmlns:a16="http://schemas.microsoft.com/office/drawing/2014/main" id="{1698E76B-281D-4710-922C-D217B2A4DA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5" name="Text Box 8">
          <a:extLst>
            <a:ext uri="{FF2B5EF4-FFF2-40B4-BE49-F238E27FC236}">
              <a16:creationId xmlns:a16="http://schemas.microsoft.com/office/drawing/2014/main" id="{5A135D66-D20B-4A41-B057-215EF0581F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6" name="Text Box 8">
          <a:extLst>
            <a:ext uri="{FF2B5EF4-FFF2-40B4-BE49-F238E27FC236}">
              <a16:creationId xmlns:a16="http://schemas.microsoft.com/office/drawing/2014/main" id="{D4D62696-4EE2-4535-94CA-9605B24828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7" name="Text Box 8">
          <a:extLst>
            <a:ext uri="{FF2B5EF4-FFF2-40B4-BE49-F238E27FC236}">
              <a16:creationId xmlns:a16="http://schemas.microsoft.com/office/drawing/2014/main" id="{5179F956-2156-4C10-96FA-97548C3CE3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18" name="Text Box 8">
          <a:extLst>
            <a:ext uri="{FF2B5EF4-FFF2-40B4-BE49-F238E27FC236}">
              <a16:creationId xmlns:a16="http://schemas.microsoft.com/office/drawing/2014/main" id="{7675B727-B123-4D93-90E8-01239FF7BC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19" name="Text Box 8">
          <a:extLst>
            <a:ext uri="{FF2B5EF4-FFF2-40B4-BE49-F238E27FC236}">
              <a16:creationId xmlns:a16="http://schemas.microsoft.com/office/drawing/2014/main" id="{1CF06232-6B1A-4769-9BC7-69AB81A4BE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0" name="Text Box 8">
          <a:extLst>
            <a:ext uri="{FF2B5EF4-FFF2-40B4-BE49-F238E27FC236}">
              <a16:creationId xmlns:a16="http://schemas.microsoft.com/office/drawing/2014/main" id="{21DBB0C1-1064-4B4A-9BD9-875B168DAB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1" name="Text Box 8">
          <a:extLst>
            <a:ext uri="{FF2B5EF4-FFF2-40B4-BE49-F238E27FC236}">
              <a16:creationId xmlns:a16="http://schemas.microsoft.com/office/drawing/2014/main" id="{32F549D1-35F8-449D-BD13-7B46A6A32C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2" name="Text Box 8">
          <a:extLst>
            <a:ext uri="{FF2B5EF4-FFF2-40B4-BE49-F238E27FC236}">
              <a16:creationId xmlns:a16="http://schemas.microsoft.com/office/drawing/2014/main" id="{63127BFD-07DD-4C21-89D0-5805DCC015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3" name="Text Box 8">
          <a:extLst>
            <a:ext uri="{FF2B5EF4-FFF2-40B4-BE49-F238E27FC236}">
              <a16:creationId xmlns:a16="http://schemas.microsoft.com/office/drawing/2014/main" id="{9505B031-EB11-4CE8-A58A-6CEDE756C8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4" name="Text Box 8">
          <a:extLst>
            <a:ext uri="{FF2B5EF4-FFF2-40B4-BE49-F238E27FC236}">
              <a16:creationId xmlns:a16="http://schemas.microsoft.com/office/drawing/2014/main" id="{ADD489AD-04C5-4530-A658-7188DF1F0D4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25" name="Text Box 8">
          <a:extLst>
            <a:ext uri="{FF2B5EF4-FFF2-40B4-BE49-F238E27FC236}">
              <a16:creationId xmlns:a16="http://schemas.microsoft.com/office/drawing/2014/main" id="{E3AB9B47-5E11-48C4-B904-E9D720186B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6" name="Text Box 8">
          <a:extLst>
            <a:ext uri="{FF2B5EF4-FFF2-40B4-BE49-F238E27FC236}">
              <a16:creationId xmlns:a16="http://schemas.microsoft.com/office/drawing/2014/main" id="{0C5AEF2A-3BFB-47E5-B12A-009A7CB8CC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7" name="Text Box 8">
          <a:extLst>
            <a:ext uri="{FF2B5EF4-FFF2-40B4-BE49-F238E27FC236}">
              <a16:creationId xmlns:a16="http://schemas.microsoft.com/office/drawing/2014/main" id="{967D2187-33E5-498D-B7F3-949B027F0B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28" name="Text Box 8">
          <a:extLst>
            <a:ext uri="{FF2B5EF4-FFF2-40B4-BE49-F238E27FC236}">
              <a16:creationId xmlns:a16="http://schemas.microsoft.com/office/drawing/2014/main" id="{FB236E69-A983-48C9-8CB3-EB03D05BD7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29" name="Text Box 8">
          <a:extLst>
            <a:ext uri="{FF2B5EF4-FFF2-40B4-BE49-F238E27FC236}">
              <a16:creationId xmlns:a16="http://schemas.microsoft.com/office/drawing/2014/main" id="{ACC459B5-C094-43BD-89DE-383C7F5572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30" name="Text Box 8">
          <a:extLst>
            <a:ext uri="{FF2B5EF4-FFF2-40B4-BE49-F238E27FC236}">
              <a16:creationId xmlns:a16="http://schemas.microsoft.com/office/drawing/2014/main" id="{7F75A7A7-B98A-42F4-9BD1-3153EA4D60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31" name="Text Box 8">
          <a:extLst>
            <a:ext uri="{FF2B5EF4-FFF2-40B4-BE49-F238E27FC236}">
              <a16:creationId xmlns:a16="http://schemas.microsoft.com/office/drawing/2014/main" id="{37EE74E7-CEAD-476B-861B-77898748EC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2" name="Text Box 8">
          <a:extLst>
            <a:ext uri="{FF2B5EF4-FFF2-40B4-BE49-F238E27FC236}">
              <a16:creationId xmlns:a16="http://schemas.microsoft.com/office/drawing/2014/main" id="{2881BEA6-7287-46AC-871A-96C3030084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33" name="Text Box 8">
          <a:extLst>
            <a:ext uri="{FF2B5EF4-FFF2-40B4-BE49-F238E27FC236}">
              <a16:creationId xmlns:a16="http://schemas.microsoft.com/office/drawing/2014/main" id="{C89DC35D-CFC9-4B54-98B9-490862F008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4" name="Text Box 8">
          <a:extLst>
            <a:ext uri="{FF2B5EF4-FFF2-40B4-BE49-F238E27FC236}">
              <a16:creationId xmlns:a16="http://schemas.microsoft.com/office/drawing/2014/main" id="{02FBC275-BF1D-4C92-900E-C067AEB692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5" name="Text Box 8">
          <a:extLst>
            <a:ext uri="{FF2B5EF4-FFF2-40B4-BE49-F238E27FC236}">
              <a16:creationId xmlns:a16="http://schemas.microsoft.com/office/drawing/2014/main" id="{6FD796E1-4B0A-41B1-9E4F-489734DCB2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6" name="Text Box 8">
          <a:extLst>
            <a:ext uri="{FF2B5EF4-FFF2-40B4-BE49-F238E27FC236}">
              <a16:creationId xmlns:a16="http://schemas.microsoft.com/office/drawing/2014/main" id="{427BF557-8CCC-4DE1-A152-4FB209337F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7" name="Text Box 8">
          <a:extLst>
            <a:ext uri="{FF2B5EF4-FFF2-40B4-BE49-F238E27FC236}">
              <a16:creationId xmlns:a16="http://schemas.microsoft.com/office/drawing/2014/main" id="{E8544966-1108-433A-938F-26AFDECC90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8" name="Text Box 8">
          <a:extLst>
            <a:ext uri="{FF2B5EF4-FFF2-40B4-BE49-F238E27FC236}">
              <a16:creationId xmlns:a16="http://schemas.microsoft.com/office/drawing/2014/main" id="{2171A2A8-0646-4D86-BAE4-FC57549FDF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239" name="Text Box 8">
          <a:extLst>
            <a:ext uri="{FF2B5EF4-FFF2-40B4-BE49-F238E27FC236}">
              <a16:creationId xmlns:a16="http://schemas.microsoft.com/office/drawing/2014/main" id="{24FE2A21-827C-4BFA-8F89-189449E95D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0" name="Text Box 8">
          <a:extLst>
            <a:ext uri="{FF2B5EF4-FFF2-40B4-BE49-F238E27FC236}">
              <a16:creationId xmlns:a16="http://schemas.microsoft.com/office/drawing/2014/main" id="{F95CA192-8C73-4A4B-AEBE-A4B14C994D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1" name="Text Box 8">
          <a:extLst>
            <a:ext uri="{FF2B5EF4-FFF2-40B4-BE49-F238E27FC236}">
              <a16:creationId xmlns:a16="http://schemas.microsoft.com/office/drawing/2014/main" id="{8D7E8DE2-2B23-41F7-97C7-A34D4BEACA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2" name="Text Box 8">
          <a:extLst>
            <a:ext uri="{FF2B5EF4-FFF2-40B4-BE49-F238E27FC236}">
              <a16:creationId xmlns:a16="http://schemas.microsoft.com/office/drawing/2014/main" id="{B55A717B-7A77-4321-BA31-A5CA4FC726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3" name="Text Box 8">
          <a:extLst>
            <a:ext uri="{FF2B5EF4-FFF2-40B4-BE49-F238E27FC236}">
              <a16:creationId xmlns:a16="http://schemas.microsoft.com/office/drawing/2014/main" id="{332E7E99-743F-4960-85FF-11EE10C61D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4" name="Text Box 8">
          <a:extLst>
            <a:ext uri="{FF2B5EF4-FFF2-40B4-BE49-F238E27FC236}">
              <a16:creationId xmlns:a16="http://schemas.microsoft.com/office/drawing/2014/main" id="{4EC8962D-51BC-4DE6-8FE4-517A6EE6B9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45" name="Text Box 8">
          <a:extLst>
            <a:ext uri="{FF2B5EF4-FFF2-40B4-BE49-F238E27FC236}">
              <a16:creationId xmlns:a16="http://schemas.microsoft.com/office/drawing/2014/main" id="{EB5172E5-8A1F-4DF8-BC62-579E093C8A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46" name="Text Box 8">
          <a:extLst>
            <a:ext uri="{FF2B5EF4-FFF2-40B4-BE49-F238E27FC236}">
              <a16:creationId xmlns:a16="http://schemas.microsoft.com/office/drawing/2014/main" id="{90F5C332-EBDA-43F0-9206-7DB39234CF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47" name="Text Box 8">
          <a:extLst>
            <a:ext uri="{FF2B5EF4-FFF2-40B4-BE49-F238E27FC236}">
              <a16:creationId xmlns:a16="http://schemas.microsoft.com/office/drawing/2014/main" id="{64F8EE0E-7E27-4BB0-9CC2-88FBC4C13C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48" name="Text Box 8">
          <a:extLst>
            <a:ext uri="{FF2B5EF4-FFF2-40B4-BE49-F238E27FC236}">
              <a16:creationId xmlns:a16="http://schemas.microsoft.com/office/drawing/2014/main" id="{A0F6D153-40C7-4382-865C-C18FB3D741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49" name="Text Box 8">
          <a:extLst>
            <a:ext uri="{FF2B5EF4-FFF2-40B4-BE49-F238E27FC236}">
              <a16:creationId xmlns:a16="http://schemas.microsoft.com/office/drawing/2014/main" id="{C2949893-6E3E-449B-8578-A6573435D0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50" name="Text Box 8">
          <a:extLst>
            <a:ext uri="{FF2B5EF4-FFF2-40B4-BE49-F238E27FC236}">
              <a16:creationId xmlns:a16="http://schemas.microsoft.com/office/drawing/2014/main" id="{AA95B502-5AB9-4747-B71A-13A03017F6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51" name="Text Box 8">
          <a:extLst>
            <a:ext uri="{FF2B5EF4-FFF2-40B4-BE49-F238E27FC236}">
              <a16:creationId xmlns:a16="http://schemas.microsoft.com/office/drawing/2014/main" id="{7FAE94CB-0766-48D0-9E64-62B15AEB73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52" name="Text Box 8">
          <a:extLst>
            <a:ext uri="{FF2B5EF4-FFF2-40B4-BE49-F238E27FC236}">
              <a16:creationId xmlns:a16="http://schemas.microsoft.com/office/drawing/2014/main" id="{173A0B23-CDFE-471E-B2E9-5E1C0E9529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3" name="Text Box 8">
          <a:extLst>
            <a:ext uri="{FF2B5EF4-FFF2-40B4-BE49-F238E27FC236}">
              <a16:creationId xmlns:a16="http://schemas.microsoft.com/office/drawing/2014/main" id="{B39024FF-3D8D-43D8-A89B-681CB971F9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54" name="Text Box 8">
          <a:extLst>
            <a:ext uri="{FF2B5EF4-FFF2-40B4-BE49-F238E27FC236}">
              <a16:creationId xmlns:a16="http://schemas.microsoft.com/office/drawing/2014/main" id="{66A41EF1-D4C0-4596-AB43-8772B839AA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5" name="Text Box 8">
          <a:extLst>
            <a:ext uri="{FF2B5EF4-FFF2-40B4-BE49-F238E27FC236}">
              <a16:creationId xmlns:a16="http://schemas.microsoft.com/office/drawing/2014/main" id="{4B8E6CF6-24FE-4FE9-9973-418E6C0EB3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6" name="Text Box 8">
          <a:extLst>
            <a:ext uri="{FF2B5EF4-FFF2-40B4-BE49-F238E27FC236}">
              <a16:creationId xmlns:a16="http://schemas.microsoft.com/office/drawing/2014/main" id="{912411C6-1458-4E27-AFD2-E8D44FEDBD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7" name="Text Box 8">
          <a:extLst>
            <a:ext uri="{FF2B5EF4-FFF2-40B4-BE49-F238E27FC236}">
              <a16:creationId xmlns:a16="http://schemas.microsoft.com/office/drawing/2014/main" id="{360FE4BE-4B2D-4F87-89DD-EF7A6B0E94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8" name="Text Box 8">
          <a:extLst>
            <a:ext uri="{FF2B5EF4-FFF2-40B4-BE49-F238E27FC236}">
              <a16:creationId xmlns:a16="http://schemas.microsoft.com/office/drawing/2014/main" id="{0E70E0F0-58FB-478F-85F4-F71DAC0B8D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9" name="Text Box 8">
          <a:extLst>
            <a:ext uri="{FF2B5EF4-FFF2-40B4-BE49-F238E27FC236}">
              <a16:creationId xmlns:a16="http://schemas.microsoft.com/office/drawing/2014/main" id="{75E7B120-9186-456B-A231-2CEBE116A4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60" name="Text Box 8">
          <a:extLst>
            <a:ext uri="{FF2B5EF4-FFF2-40B4-BE49-F238E27FC236}">
              <a16:creationId xmlns:a16="http://schemas.microsoft.com/office/drawing/2014/main" id="{950969F5-AF4C-4DF1-A2CA-5934BFFA2C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1" name="Text Box 8">
          <a:extLst>
            <a:ext uri="{FF2B5EF4-FFF2-40B4-BE49-F238E27FC236}">
              <a16:creationId xmlns:a16="http://schemas.microsoft.com/office/drawing/2014/main" id="{894B4005-F963-48E4-AC07-69101464BD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2" name="Text Box 8">
          <a:extLst>
            <a:ext uri="{FF2B5EF4-FFF2-40B4-BE49-F238E27FC236}">
              <a16:creationId xmlns:a16="http://schemas.microsoft.com/office/drawing/2014/main" id="{DA482AD1-F951-4C8E-AC7E-B52B623D28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63" name="Text Box 8">
          <a:extLst>
            <a:ext uri="{FF2B5EF4-FFF2-40B4-BE49-F238E27FC236}">
              <a16:creationId xmlns:a16="http://schemas.microsoft.com/office/drawing/2014/main" id="{D35C81BA-8F19-4962-A7A1-1741423382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64" name="Text Box 8">
          <a:extLst>
            <a:ext uri="{FF2B5EF4-FFF2-40B4-BE49-F238E27FC236}">
              <a16:creationId xmlns:a16="http://schemas.microsoft.com/office/drawing/2014/main" id="{33DAE6E5-9318-462B-9DB5-07EB41C02F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65" name="Text Box 8">
          <a:extLst>
            <a:ext uri="{FF2B5EF4-FFF2-40B4-BE49-F238E27FC236}">
              <a16:creationId xmlns:a16="http://schemas.microsoft.com/office/drawing/2014/main" id="{D57448BA-FFE2-4301-BA5F-82E83C6702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66" name="Text Box 8">
          <a:extLst>
            <a:ext uri="{FF2B5EF4-FFF2-40B4-BE49-F238E27FC236}">
              <a16:creationId xmlns:a16="http://schemas.microsoft.com/office/drawing/2014/main" id="{9AE2FE83-F48E-4003-8303-709FA2941E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7" name="Text Box 8">
          <a:extLst>
            <a:ext uri="{FF2B5EF4-FFF2-40B4-BE49-F238E27FC236}">
              <a16:creationId xmlns:a16="http://schemas.microsoft.com/office/drawing/2014/main" id="{94EDC49A-56DD-4B7E-AA7D-02EAC961EB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68" name="Text Box 8">
          <a:extLst>
            <a:ext uri="{FF2B5EF4-FFF2-40B4-BE49-F238E27FC236}">
              <a16:creationId xmlns:a16="http://schemas.microsoft.com/office/drawing/2014/main" id="{FCD0E31A-B131-43CC-BD88-3354BFBF2D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9" name="Text Box 8">
          <a:extLst>
            <a:ext uri="{FF2B5EF4-FFF2-40B4-BE49-F238E27FC236}">
              <a16:creationId xmlns:a16="http://schemas.microsoft.com/office/drawing/2014/main" id="{61B0A38A-D24C-409D-BAFC-DE76DB60C6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0" name="Text Box 8">
          <a:extLst>
            <a:ext uri="{FF2B5EF4-FFF2-40B4-BE49-F238E27FC236}">
              <a16:creationId xmlns:a16="http://schemas.microsoft.com/office/drawing/2014/main" id="{4BD0976D-05AE-4884-9FD0-B9C6F1CE98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1" name="Text Box 8">
          <a:extLst>
            <a:ext uri="{FF2B5EF4-FFF2-40B4-BE49-F238E27FC236}">
              <a16:creationId xmlns:a16="http://schemas.microsoft.com/office/drawing/2014/main" id="{A7BC2639-E52F-4736-8D9D-2C45D61024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2" name="Text Box 8">
          <a:extLst>
            <a:ext uri="{FF2B5EF4-FFF2-40B4-BE49-F238E27FC236}">
              <a16:creationId xmlns:a16="http://schemas.microsoft.com/office/drawing/2014/main" id="{FA916533-D079-4CB6-BB49-16FA631BB9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3" name="Text Box 8">
          <a:extLst>
            <a:ext uri="{FF2B5EF4-FFF2-40B4-BE49-F238E27FC236}">
              <a16:creationId xmlns:a16="http://schemas.microsoft.com/office/drawing/2014/main" id="{3C41EA5D-005C-4520-8AF9-1B78E9110C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74" name="Text Box 8">
          <a:extLst>
            <a:ext uri="{FF2B5EF4-FFF2-40B4-BE49-F238E27FC236}">
              <a16:creationId xmlns:a16="http://schemas.microsoft.com/office/drawing/2014/main" id="{F3F2DACC-06DA-4619-AF87-2C127EBCCE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275" name="Text Box 8">
          <a:extLst>
            <a:ext uri="{FF2B5EF4-FFF2-40B4-BE49-F238E27FC236}">
              <a16:creationId xmlns:a16="http://schemas.microsoft.com/office/drawing/2014/main" id="{360D14CF-CCFC-44BF-83A8-2F7A92EB9B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6" name="Text Box 8">
          <a:extLst>
            <a:ext uri="{FF2B5EF4-FFF2-40B4-BE49-F238E27FC236}">
              <a16:creationId xmlns:a16="http://schemas.microsoft.com/office/drawing/2014/main" id="{9ED6D385-25CF-4C54-89BB-2313EB9364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7" name="Text Box 8">
          <a:extLst>
            <a:ext uri="{FF2B5EF4-FFF2-40B4-BE49-F238E27FC236}">
              <a16:creationId xmlns:a16="http://schemas.microsoft.com/office/drawing/2014/main" id="{97A2C368-44FE-45BA-B653-D80A95A261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8" name="Text Box 8">
          <a:extLst>
            <a:ext uri="{FF2B5EF4-FFF2-40B4-BE49-F238E27FC236}">
              <a16:creationId xmlns:a16="http://schemas.microsoft.com/office/drawing/2014/main" id="{A2DC8A19-658C-4051-AD21-B0CB4B67F1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9" name="Text Box 8">
          <a:extLst>
            <a:ext uri="{FF2B5EF4-FFF2-40B4-BE49-F238E27FC236}">
              <a16:creationId xmlns:a16="http://schemas.microsoft.com/office/drawing/2014/main" id="{A53E9590-624E-466E-B22C-79F3C3EEE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80" name="Text Box 8">
          <a:extLst>
            <a:ext uri="{FF2B5EF4-FFF2-40B4-BE49-F238E27FC236}">
              <a16:creationId xmlns:a16="http://schemas.microsoft.com/office/drawing/2014/main" id="{BB54D96A-CC14-484F-947D-74894C4EC3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1" name="Text Box 8">
          <a:extLst>
            <a:ext uri="{FF2B5EF4-FFF2-40B4-BE49-F238E27FC236}">
              <a16:creationId xmlns:a16="http://schemas.microsoft.com/office/drawing/2014/main" id="{F9808160-B79F-461F-B5E6-6A4F453323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2" name="Text Box 8">
          <a:extLst>
            <a:ext uri="{FF2B5EF4-FFF2-40B4-BE49-F238E27FC236}">
              <a16:creationId xmlns:a16="http://schemas.microsoft.com/office/drawing/2014/main" id="{140D79DD-35BB-4517-A7AC-67B6B56940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3" name="Text Box 8">
          <a:extLst>
            <a:ext uri="{FF2B5EF4-FFF2-40B4-BE49-F238E27FC236}">
              <a16:creationId xmlns:a16="http://schemas.microsoft.com/office/drawing/2014/main" id="{410EF8AB-D800-414A-AA4C-2DDBB6E766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4" name="Text Box 8">
          <a:extLst>
            <a:ext uri="{FF2B5EF4-FFF2-40B4-BE49-F238E27FC236}">
              <a16:creationId xmlns:a16="http://schemas.microsoft.com/office/drawing/2014/main" id="{1F175ECD-57F7-4B65-82DE-B47D936DC5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85" name="Text Box 8">
          <a:extLst>
            <a:ext uri="{FF2B5EF4-FFF2-40B4-BE49-F238E27FC236}">
              <a16:creationId xmlns:a16="http://schemas.microsoft.com/office/drawing/2014/main" id="{BE45272A-4FBB-4FD6-A3F9-DB09C91491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86" name="Text Box 8">
          <a:extLst>
            <a:ext uri="{FF2B5EF4-FFF2-40B4-BE49-F238E27FC236}">
              <a16:creationId xmlns:a16="http://schemas.microsoft.com/office/drawing/2014/main" id="{881B0295-7786-41F7-B1FF-B1840E90B1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87" name="Text Box 8">
          <a:extLst>
            <a:ext uri="{FF2B5EF4-FFF2-40B4-BE49-F238E27FC236}">
              <a16:creationId xmlns:a16="http://schemas.microsoft.com/office/drawing/2014/main" id="{C3894FDA-D1B7-488A-8A72-53D6546DC9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88" name="Text Box 8">
          <a:extLst>
            <a:ext uri="{FF2B5EF4-FFF2-40B4-BE49-F238E27FC236}">
              <a16:creationId xmlns:a16="http://schemas.microsoft.com/office/drawing/2014/main" id="{3BE0FA8B-3A44-486F-BC0C-0158A99E8A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89" name="Text Box 8">
          <a:extLst>
            <a:ext uri="{FF2B5EF4-FFF2-40B4-BE49-F238E27FC236}">
              <a16:creationId xmlns:a16="http://schemas.microsoft.com/office/drawing/2014/main" id="{D6879166-8735-4C00-9B3B-C4474309AB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90" name="Text Box 8">
          <a:extLst>
            <a:ext uri="{FF2B5EF4-FFF2-40B4-BE49-F238E27FC236}">
              <a16:creationId xmlns:a16="http://schemas.microsoft.com/office/drawing/2014/main" id="{8F85089B-48B4-4822-976F-BE9D75BD37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1" name="Text Box 8">
          <a:extLst>
            <a:ext uri="{FF2B5EF4-FFF2-40B4-BE49-F238E27FC236}">
              <a16:creationId xmlns:a16="http://schemas.microsoft.com/office/drawing/2014/main" id="{2ECEC119-8E98-4035-B884-8B663AEFCE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92" name="Text Box 8">
          <a:extLst>
            <a:ext uri="{FF2B5EF4-FFF2-40B4-BE49-F238E27FC236}">
              <a16:creationId xmlns:a16="http://schemas.microsoft.com/office/drawing/2014/main" id="{EC855B15-7E20-42A7-9BCD-08C8604485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3" name="Text Box 8">
          <a:extLst>
            <a:ext uri="{FF2B5EF4-FFF2-40B4-BE49-F238E27FC236}">
              <a16:creationId xmlns:a16="http://schemas.microsoft.com/office/drawing/2014/main" id="{A8792C9E-51A7-459D-813C-A00A76500B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4" name="Text Box 8">
          <a:extLst>
            <a:ext uri="{FF2B5EF4-FFF2-40B4-BE49-F238E27FC236}">
              <a16:creationId xmlns:a16="http://schemas.microsoft.com/office/drawing/2014/main" id="{D9798C4E-3398-4E6C-A4AC-3C0CFABCC9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5" name="Text Box 8">
          <a:extLst>
            <a:ext uri="{FF2B5EF4-FFF2-40B4-BE49-F238E27FC236}">
              <a16:creationId xmlns:a16="http://schemas.microsoft.com/office/drawing/2014/main" id="{2E973329-545C-4B83-AB59-27FB4E23B5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6" name="Text Box 8">
          <a:extLst>
            <a:ext uri="{FF2B5EF4-FFF2-40B4-BE49-F238E27FC236}">
              <a16:creationId xmlns:a16="http://schemas.microsoft.com/office/drawing/2014/main" id="{564EF8EF-A053-406B-A073-3B33AE4293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7" name="Text Box 8">
          <a:extLst>
            <a:ext uri="{FF2B5EF4-FFF2-40B4-BE49-F238E27FC236}">
              <a16:creationId xmlns:a16="http://schemas.microsoft.com/office/drawing/2014/main" id="{7E6CA71F-FFE2-4E77-8737-21035DA994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98" name="Text Box 8">
          <a:extLst>
            <a:ext uri="{FF2B5EF4-FFF2-40B4-BE49-F238E27FC236}">
              <a16:creationId xmlns:a16="http://schemas.microsoft.com/office/drawing/2014/main" id="{F27FC8C2-1649-49D4-8E3C-1C5A16120D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9" name="Text Box 8">
          <a:extLst>
            <a:ext uri="{FF2B5EF4-FFF2-40B4-BE49-F238E27FC236}">
              <a16:creationId xmlns:a16="http://schemas.microsoft.com/office/drawing/2014/main" id="{DB3B653E-292E-495A-8CE1-A9D3678676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0" name="Text Box 8">
          <a:extLst>
            <a:ext uri="{FF2B5EF4-FFF2-40B4-BE49-F238E27FC236}">
              <a16:creationId xmlns:a16="http://schemas.microsoft.com/office/drawing/2014/main" id="{CAEDCD8A-D987-40E7-AF37-A49A8C22DA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01" name="Text Box 8">
          <a:extLst>
            <a:ext uri="{FF2B5EF4-FFF2-40B4-BE49-F238E27FC236}">
              <a16:creationId xmlns:a16="http://schemas.microsoft.com/office/drawing/2014/main" id="{10B38A19-B7A6-4F45-A3E8-CA0694C0C5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02" name="Text Box 8">
          <a:extLst>
            <a:ext uri="{FF2B5EF4-FFF2-40B4-BE49-F238E27FC236}">
              <a16:creationId xmlns:a16="http://schemas.microsoft.com/office/drawing/2014/main" id="{653A7DEB-7977-418D-9063-1FAE6B011D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03" name="Text Box 8">
          <a:extLst>
            <a:ext uri="{FF2B5EF4-FFF2-40B4-BE49-F238E27FC236}">
              <a16:creationId xmlns:a16="http://schemas.microsoft.com/office/drawing/2014/main" id="{B4006341-014C-4461-AB0E-3761B030C6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04" name="Text Box 8">
          <a:extLst>
            <a:ext uri="{FF2B5EF4-FFF2-40B4-BE49-F238E27FC236}">
              <a16:creationId xmlns:a16="http://schemas.microsoft.com/office/drawing/2014/main" id="{CBCFA5E5-0149-4D7C-AD03-74970159B5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5" name="Text Box 8">
          <a:extLst>
            <a:ext uri="{FF2B5EF4-FFF2-40B4-BE49-F238E27FC236}">
              <a16:creationId xmlns:a16="http://schemas.microsoft.com/office/drawing/2014/main" id="{F914FF14-3232-4475-A1B4-31386903B7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06" name="Text Box 8">
          <a:extLst>
            <a:ext uri="{FF2B5EF4-FFF2-40B4-BE49-F238E27FC236}">
              <a16:creationId xmlns:a16="http://schemas.microsoft.com/office/drawing/2014/main" id="{7876D50D-E781-43E3-82D9-072FB4A429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7" name="Text Box 8">
          <a:extLst>
            <a:ext uri="{FF2B5EF4-FFF2-40B4-BE49-F238E27FC236}">
              <a16:creationId xmlns:a16="http://schemas.microsoft.com/office/drawing/2014/main" id="{56307949-AA6C-4127-BA78-56D2BD98F0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8" name="Text Box 8">
          <a:extLst>
            <a:ext uri="{FF2B5EF4-FFF2-40B4-BE49-F238E27FC236}">
              <a16:creationId xmlns:a16="http://schemas.microsoft.com/office/drawing/2014/main" id="{CF416F07-8403-4991-8CCB-92EAE91710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9" name="Text Box 8">
          <a:extLst>
            <a:ext uri="{FF2B5EF4-FFF2-40B4-BE49-F238E27FC236}">
              <a16:creationId xmlns:a16="http://schemas.microsoft.com/office/drawing/2014/main" id="{BD18059E-1AE4-4985-ACED-648BFB5B56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10" name="Text Box 8">
          <a:extLst>
            <a:ext uri="{FF2B5EF4-FFF2-40B4-BE49-F238E27FC236}">
              <a16:creationId xmlns:a16="http://schemas.microsoft.com/office/drawing/2014/main" id="{5228068A-F03C-43DB-9907-F4121861BE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11" name="Text Box 8">
          <a:extLst>
            <a:ext uri="{FF2B5EF4-FFF2-40B4-BE49-F238E27FC236}">
              <a16:creationId xmlns:a16="http://schemas.microsoft.com/office/drawing/2014/main" id="{4393A5A7-B222-4D63-9964-1BC0A58C80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12" name="Text Box 8">
          <a:extLst>
            <a:ext uri="{FF2B5EF4-FFF2-40B4-BE49-F238E27FC236}">
              <a16:creationId xmlns:a16="http://schemas.microsoft.com/office/drawing/2014/main" id="{433ED625-70E6-423A-B382-2C265470D0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13" name="Text Box 8">
          <a:extLst>
            <a:ext uri="{FF2B5EF4-FFF2-40B4-BE49-F238E27FC236}">
              <a16:creationId xmlns:a16="http://schemas.microsoft.com/office/drawing/2014/main" id="{3570AF83-1F43-484F-909C-7E41EABFE9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4" name="Text Box 8">
          <a:extLst>
            <a:ext uri="{FF2B5EF4-FFF2-40B4-BE49-F238E27FC236}">
              <a16:creationId xmlns:a16="http://schemas.microsoft.com/office/drawing/2014/main" id="{567FCCAA-D16D-4619-84ED-EB2233EE62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5" name="Text Box 8">
          <a:extLst>
            <a:ext uri="{FF2B5EF4-FFF2-40B4-BE49-F238E27FC236}">
              <a16:creationId xmlns:a16="http://schemas.microsoft.com/office/drawing/2014/main" id="{2A762736-2FC4-4073-95BF-223A59DF2A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6" name="Text Box 8">
          <a:extLst>
            <a:ext uri="{FF2B5EF4-FFF2-40B4-BE49-F238E27FC236}">
              <a16:creationId xmlns:a16="http://schemas.microsoft.com/office/drawing/2014/main" id="{687A74C3-F195-426A-B025-317CDBFA8F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7" name="Text Box 8">
          <a:extLst>
            <a:ext uri="{FF2B5EF4-FFF2-40B4-BE49-F238E27FC236}">
              <a16:creationId xmlns:a16="http://schemas.microsoft.com/office/drawing/2014/main" id="{A8CC2F76-4722-4760-8A60-59691A3568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8" name="Text Box 8">
          <a:extLst>
            <a:ext uri="{FF2B5EF4-FFF2-40B4-BE49-F238E27FC236}">
              <a16:creationId xmlns:a16="http://schemas.microsoft.com/office/drawing/2014/main" id="{71358E1C-8E99-4622-8CEA-17F3DFF099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19" name="Text Box 8">
          <a:extLst>
            <a:ext uri="{FF2B5EF4-FFF2-40B4-BE49-F238E27FC236}">
              <a16:creationId xmlns:a16="http://schemas.microsoft.com/office/drawing/2014/main" id="{FAEF7E83-B60B-443E-A301-47B558F595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20" name="Text Box 8">
          <a:extLst>
            <a:ext uri="{FF2B5EF4-FFF2-40B4-BE49-F238E27FC236}">
              <a16:creationId xmlns:a16="http://schemas.microsoft.com/office/drawing/2014/main" id="{47F62F67-75CD-4377-BF58-F09E20C0C9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21" name="Text Box 8">
          <a:extLst>
            <a:ext uri="{FF2B5EF4-FFF2-40B4-BE49-F238E27FC236}">
              <a16:creationId xmlns:a16="http://schemas.microsoft.com/office/drawing/2014/main" id="{109D176A-CEB9-47D1-A7A2-A4E2315933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22" name="Text Box 8">
          <a:extLst>
            <a:ext uri="{FF2B5EF4-FFF2-40B4-BE49-F238E27FC236}">
              <a16:creationId xmlns:a16="http://schemas.microsoft.com/office/drawing/2014/main" id="{01A4CA90-8DD8-40B5-AD69-0AD29B4786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23" name="Text Box 8">
          <a:extLst>
            <a:ext uri="{FF2B5EF4-FFF2-40B4-BE49-F238E27FC236}">
              <a16:creationId xmlns:a16="http://schemas.microsoft.com/office/drawing/2014/main" id="{2AD97A08-157E-46DF-B44E-31C2BD2E76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24" name="Text Box 8">
          <a:extLst>
            <a:ext uri="{FF2B5EF4-FFF2-40B4-BE49-F238E27FC236}">
              <a16:creationId xmlns:a16="http://schemas.microsoft.com/office/drawing/2014/main" id="{F8E90CE1-8B8A-42AE-82A1-BA82CA7BB9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25" name="Text Box 8">
          <a:extLst>
            <a:ext uri="{FF2B5EF4-FFF2-40B4-BE49-F238E27FC236}">
              <a16:creationId xmlns:a16="http://schemas.microsoft.com/office/drawing/2014/main" id="{EA44147D-7515-42BE-A8CB-AF54F54F13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26" name="Text Box 8">
          <a:extLst>
            <a:ext uri="{FF2B5EF4-FFF2-40B4-BE49-F238E27FC236}">
              <a16:creationId xmlns:a16="http://schemas.microsoft.com/office/drawing/2014/main" id="{16B8BFD5-4A76-43F1-A3F9-74A245DF04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27" name="Text Box 8">
          <a:extLst>
            <a:ext uri="{FF2B5EF4-FFF2-40B4-BE49-F238E27FC236}">
              <a16:creationId xmlns:a16="http://schemas.microsoft.com/office/drawing/2014/main" id="{20A848BD-6F43-4D2B-BB52-937DE708BF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28" name="Text Box 8">
          <a:extLst>
            <a:ext uri="{FF2B5EF4-FFF2-40B4-BE49-F238E27FC236}">
              <a16:creationId xmlns:a16="http://schemas.microsoft.com/office/drawing/2014/main" id="{046B43BB-4E58-4325-BDFB-B50FA946BB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29" name="Text Box 8">
          <a:extLst>
            <a:ext uri="{FF2B5EF4-FFF2-40B4-BE49-F238E27FC236}">
              <a16:creationId xmlns:a16="http://schemas.microsoft.com/office/drawing/2014/main" id="{C09A9364-1655-4C28-94B8-C14992388D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30" name="Text Box 8">
          <a:extLst>
            <a:ext uri="{FF2B5EF4-FFF2-40B4-BE49-F238E27FC236}">
              <a16:creationId xmlns:a16="http://schemas.microsoft.com/office/drawing/2014/main" id="{FF7E0D76-C683-45A9-8ABD-99B78D4735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1" name="Text Box 8">
          <a:extLst>
            <a:ext uri="{FF2B5EF4-FFF2-40B4-BE49-F238E27FC236}">
              <a16:creationId xmlns:a16="http://schemas.microsoft.com/office/drawing/2014/main" id="{007722FF-78B2-49F7-A86C-99EDCE2A79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2" name="Text Box 8">
          <a:extLst>
            <a:ext uri="{FF2B5EF4-FFF2-40B4-BE49-F238E27FC236}">
              <a16:creationId xmlns:a16="http://schemas.microsoft.com/office/drawing/2014/main" id="{081C7523-0A07-4EC7-8599-1540E91EFA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3" name="Text Box 8">
          <a:extLst>
            <a:ext uri="{FF2B5EF4-FFF2-40B4-BE49-F238E27FC236}">
              <a16:creationId xmlns:a16="http://schemas.microsoft.com/office/drawing/2014/main" id="{4715A0BB-C680-4C5B-8B41-04D7F230C8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4" name="Text Box 8">
          <a:extLst>
            <a:ext uri="{FF2B5EF4-FFF2-40B4-BE49-F238E27FC236}">
              <a16:creationId xmlns:a16="http://schemas.microsoft.com/office/drawing/2014/main" id="{1248120D-6C9D-4B49-B1C7-6D9FDA560A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5" name="Text Box 8">
          <a:extLst>
            <a:ext uri="{FF2B5EF4-FFF2-40B4-BE49-F238E27FC236}">
              <a16:creationId xmlns:a16="http://schemas.microsoft.com/office/drawing/2014/main" id="{D8FD9DAA-5447-48FE-8D5A-DDDC5525B9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36" name="Text Box 8">
          <a:extLst>
            <a:ext uri="{FF2B5EF4-FFF2-40B4-BE49-F238E27FC236}">
              <a16:creationId xmlns:a16="http://schemas.microsoft.com/office/drawing/2014/main" id="{C1FDDC07-2DCF-403D-BB3F-8FC85082DE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37" name="Text Box 8">
          <a:extLst>
            <a:ext uri="{FF2B5EF4-FFF2-40B4-BE49-F238E27FC236}">
              <a16:creationId xmlns:a16="http://schemas.microsoft.com/office/drawing/2014/main" id="{2854D739-4910-40CB-82D5-8635703A88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38" name="Text Box 8">
          <a:extLst>
            <a:ext uri="{FF2B5EF4-FFF2-40B4-BE49-F238E27FC236}">
              <a16:creationId xmlns:a16="http://schemas.microsoft.com/office/drawing/2014/main" id="{AE6FFDE7-AF41-4F86-A16E-3B7493CD6D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39" name="Text Box 8">
          <a:extLst>
            <a:ext uri="{FF2B5EF4-FFF2-40B4-BE49-F238E27FC236}">
              <a16:creationId xmlns:a16="http://schemas.microsoft.com/office/drawing/2014/main" id="{8F9E120C-A4F2-40EB-9B43-F7164F9A25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0" name="Text Box 8">
          <a:extLst>
            <a:ext uri="{FF2B5EF4-FFF2-40B4-BE49-F238E27FC236}">
              <a16:creationId xmlns:a16="http://schemas.microsoft.com/office/drawing/2014/main" id="{A5E129FA-222A-4AD6-A097-6479F90F4C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1" name="Text Box 8">
          <a:extLst>
            <a:ext uri="{FF2B5EF4-FFF2-40B4-BE49-F238E27FC236}">
              <a16:creationId xmlns:a16="http://schemas.microsoft.com/office/drawing/2014/main" id="{9337ED72-F496-4F0A-88A3-3145EBFECA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2" name="Text Box 8">
          <a:extLst>
            <a:ext uri="{FF2B5EF4-FFF2-40B4-BE49-F238E27FC236}">
              <a16:creationId xmlns:a16="http://schemas.microsoft.com/office/drawing/2014/main" id="{780E6B80-E70E-4D57-B031-CA7D752712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3" name="Text Box 8">
          <a:extLst>
            <a:ext uri="{FF2B5EF4-FFF2-40B4-BE49-F238E27FC236}">
              <a16:creationId xmlns:a16="http://schemas.microsoft.com/office/drawing/2014/main" id="{DE7A24FF-C208-404F-9741-D595D67ACD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4" name="Text Box 8">
          <a:extLst>
            <a:ext uri="{FF2B5EF4-FFF2-40B4-BE49-F238E27FC236}">
              <a16:creationId xmlns:a16="http://schemas.microsoft.com/office/drawing/2014/main" id="{BFC2D43B-F131-46B4-BDFE-EEDAC46EA3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5" name="Text Box 8">
          <a:extLst>
            <a:ext uri="{FF2B5EF4-FFF2-40B4-BE49-F238E27FC236}">
              <a16:creationId xmlns:a16="http://schemas.microsoft.com/office/drawing/2014/main" id="{78E665F8-9AA8-4937-854E-46BC97DD5B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6" name="Text Box 8">
          <a:extLst>
            <a:ext uri="{FF2B5EF4-FFF2-40B4-BE49-F238E27FC236}">
              <a16:creationId xmlns:a16="http://schemas.microsoft.com/office/drawing/2014/main" id="{FEF167A6-F55E-4130-88FB-115067C696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47" name="Text Box 8">
          <a:extLst>
            <a:ext uri="{FF2B5EF4-FFF2-40B4-BE49-F238E27FC236}">
              <a16:creationId xmlns:a16="http://schemas.microsoft.com/office/drawing/2014/main" id="{52759688-40F6-432E-88BE-FCB2E50A48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8" name="Text Box 8">
          <a:extLst>
            <a:ext uri="{FF2B5EF4-FFF2-40B4-BE49-F238E27FC236}">
              <a16:creationId xmlns:a16="http://schemas.microsoft.com/office/drawing/2014/main" id="{59962DA2-6066-4997-87A5-3B0962ADD6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9" name="Text Box 8">
          <a:extLst>
            <a:ext uri="{FF2B5EF4-FFF2-40B4-BE49-F238E27FC236}">
              <a16:creationId xmlns:a16="http://schemas.microsoft.com/office/drawing/2014/main" id="{EFA7E7A8-0855-4851-B429-CD0ED4935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0" name="Text Box 8">
          <a:extLst>
            <a:ext uri="{FF2B5EF4-FFF2-40B4-BE49-F238E27FC236}">
              <a16:creationId xmlns:a16="http://schemas.microsoft.com/office/drawing/2014/main" id="{97447EAF-0AA0-40F8-BD79-707F2990FB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1" name="Text Box 8">
          <a:extLst>
            <a:ext uri="{FF2B5EF4-FFF2-40B4-BE49-F238E27FC236}">
              <a16:creationId xmlns:a16="http://schemas.microsoft.com/office/drawing/2014/main" id="{D7DA6C85-E0C5-4BAB-B12A-DF45A75B78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2" name="Text Box 8">
          <a:extLst>
            <a:ext uri="{FF2B5EF4-FFF2-40B4-BE49-F238E27FC236}">
              <a16:creationId xmlns:a16="http://schemas.microsoft.com/office/drawing/2014/main" id="{FB128AA6-D54E-4E05-B414-AE84C53C05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3" name="Text Box 8">
          <a:extLst>
            <a:ext uri="{FF2B5EF4-FFF2-40B4-BE49-F238E27FC236}">
              <a16:creationId xmlns:a16="http://schemas.microsoft.com/office/drawing/2014/main" id="{C2295325-F62B-4EB5-A2C9-347743A9CE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4" name="Text Box 8">
          <a:extLst>
            <a:ext uri="{FF2B5EF4-FFF2-40B4-BE49-F238E27FC236}">
              <a16:creationId xmlns:a16="http://schemas.microsoft.com/office/drawing/2014/main" id="{0E4466EB-32C1-44C6-BB21-D84832CF42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5" name="Text Box 8">
          <a:extLst>
            <a:ext uri="{FF2B5EF4-FFF2-40B4-BE49-F238E27FC236}">
              <a16:creationId xmlns:a16="http://schemas.microsoft.com/office/drawing/2014/main" id="{0FCE5EFF-3BBA-4E37-A2B0-0553919D0D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6" name="Text Box 8">
          <a:extLst>
            <a:ext uri="{FF2B5EF4-FFF2-40B4-BE49-F238E27FC236}">
              <a16:creationId xmlns:a16="http://schemas.microsoft.com/office/drawing/2014/main" id="{CD6BF283-B6E7-41B1-A42F-FD1B8B4B0B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7" name="Text Box 8">
          <a:extLst>
            <a:ext uri="{FF2B5EF4-FFF2-40B4-BE49-F238E27FC236}">
              <a16:creationId xmlns:a16="http://schemas.microsoft.com/office/drawing/2014/main" id="{86F0A1D7-BBD8-4844-BBEB-F74A41221E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8" name="Text Box 8">
          <a:extLst>
            <a:ext uri="{FF2B5EF4-FFF2-40B4-BE49-F238E27FC236}">
              <a16:creationId xmlns:a16="http://schemas.microsoft.com/office/drawing/2014/main" id="{B6FDC470-0F7B-4AA6-BBAA-ACF2250F1E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9" name="Text Box 8">
          <a:extLst>
            <a:ext uri="{FF2B5EF4-FFF2-40B4-BE49-F238E27FC236}">
              <a16:creationId xmlns:a16="http://schemas.microsoft.com/office/drawing/2014/main" id="{89672414-0BA5-4780-98A4-8FF88FCBB5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0" name="Text Box 8">
          <a:extLst>
            <a:ext uri="{FF2B5EF4-FFF2-40B4-BE49-F238E27FC236}">
              <a16:creationId xmlns:a16="http://schemas.microsoft.com/office/drawing/2014/main" id="{C34DC56E-A667-4CA7-8D91-D102E815C6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61" name="Text Box 8">
          <a:extLst>
            <a:ext uri="{FF2B5EF4-FFF2-40B4-BE49-F238E27FC236}">
              <a16:creationId xmlns:a16="http://schemas.microsoft.com/office/drawing/2014/main" id="{9CBA0CB9-FAAD-42E3-B3B7-5533D5F0D8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2" name="Text Box 8">
          <a:extLst>
            <a:ext uri="{FF2B5EF4-FFF2-40B4-BE49-F238E27FC236}">
              <a16:creationId xmlns:a16="http://schemas.microsoft.com/office/drawing/2014/main" id="{2276D327-1BC3-4DA0-B6F9-84B49284A3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3" name="Text Box 8">
          <a:extLst>
            <a:ext uri="{FF2B5EF4-FFF2-40B4-BE49-F238E27FC236}">
              <a16:creationId xmlns:a16="http://schemas.microsoft.com/office/drawing/2014/main" id="{5ECE3270-BA69-44E2-A4ED-3FCA80E2D1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4" name="Text Box 8">
          <a:extLst>
            <a:ext uri="{FF2B5EF4-FFF2-40B4-BE49-F238E27FC236}">
              <a16:creationId xmlns:a16="http://schemas.microsoft.com/office/drawing/2014/main" id="{E4EB6076-201A-4E49-B588-3154051246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5" name="Text Box 8">
          <a:extLst>
            <a:ext uri="{FF2B5EF4-FFF2-40B4-BE49-F238E27FC236}">
              <a16:creationId xmlns:a16="http://schemas.microsoft.com/office/drawing/2014/main" id="{51D0C8EE-50C4-45DA-86AC-71D49BDFD7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6" name="Text Box 8">
          <a:extLst>
            <a:ext uri="{FF2B5EF4-FFF2-40B4-BE49-F238E27FC236}">
              <a16:creationId xmlns:a16="http://schemas.microsoft.com/office/drawing/2014/main" id="{7237B3BB-E7D1-45E3-B9BA-55842B4B00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7" name="Text Box 8">
          <a:extLst>
            <a:ext uri="{FF2B5EF4-FFF2-40B4-BE49-F238E27FC236}">
              <a16:creationId xmlns:a16="http://schemas.microsoft.com/office/drawing/2014/main" id="{2B6E2C10-8039-4CE2-BF0D-2DB93CF230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8" name="Text Box 8">
          <a:extLst>
            <a:ext uri="{FF2B5EF4-FFF2-40B4-BE49-F238E27FC236}">
              <a16:creationId xmlns:a16="http://schemas.microsoft.com/office/drawing/2014/main" id="{EED3E002-FFF4-412E-8094-13744C2B2B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9" name="Text Box 8">
          <a:extLst>
            <a:ext uri="{FF2B5EF4-FFF2-40B4-BE49-F238E27FC236}">
              <a16:creationId xmlns:a16="http://schemas.microsoft.com/office/drawing/2014/main" id="{A805802F-C520-4917-8E64-1BEBEE6620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0" name="Text Box 8">
          <a:extLst>
            <a:ext uri="{FF2B5EF4-FFF2-40B4-BE49-F238E27FC236}">
              <a16:creationId xmlns:a16="http://schemas.microsoft.com/office/drawing/2014/main" id="{9FB5EB9A-0D82-4C8F-8D8C-90DD8DCA49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1" name="Text Box 8">
          <a:extLst>
            <a:ext uri="{FF2B5EF4-FFF2-40B4-BE49-F238E27FC236}">
              <a16:creationId xmlns:a16="http://schemas.microsoft.com/office/drawing/2014/main" id="{95E8F06A-2696-4C49-B47E-2C9263653C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2" name="Text Box 8">
          <a:extLst>
            <a:ext uri="{FF2B5EF4-FFF2-40B4-BE49-F238E27FC236}">
              <a16:creationId xmlns:a16="http://schemas.microsoft.com/office/drawing/2014/main" id="{58676F03-468C-40A4-B2BE-2FCB39CEE8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3" name="Text Box 8">
          <a:extLst>
            <a:ext uri="{FF2B5EF4-FFF2-40B4-BE49-F238E27FC236}">
              <a16:creationId xmlns:a16="http://schemas.microsoft.com/office/drawing/2014/main" id="{6660D3E8-05A2-4C98-8007-8CADA9C3C2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4" name="Text Box 8">
          <a:extLst>
            <a:ext uri="{FF2B5EF4-FFF2-40B4-BE49-F238E27FC236}">
              <a16:creationId xmlns:a16="http://schemas.microsoft.com/office/drawing/2014/main" id="{079BFE84-C978-4686-8E81-211E646233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75" name="Text Box 8">
          <a:extLst>
            <a:ext uri="{FF2B5EF4-FFF2-40B4-BE49-F238E27FC236}">
              <a16:creationId xmlns:a16="http://schemas.microsoft.com/office/drawing/2014/main" id="{791B43A3-F3BB-4AC9-B802-48526D3696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76" name="Text Box 8">
          <a:extLst>
            <a:ext uri="{FF2B5EF4-FFF2-40B4-BE49-F238E27FC236}">
              <a16:creationId xmlns:a16="http://schemas.microsoft.com/office/drawing/2014/main" id="{68A73112-1F84-493F-A753-13CFEFDF19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77" name="Text Box 8">
          <a:extLst>
            <a:ext uri="{FF2B5EF4-FFF2-40B4-BE49-F238E27FC236}">
              <a16:creationId xmlns:a16="http://schemas.microsoft.com/office/drawing/2014/main" id="{9F140137-C07D-49A0-B047-492A9F3084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78" name="Text Box 8">
          <a:extLst>
            <a:ext uri="{FF2B5EF4-FFF2-40B4-BE49-F238E27FC236}">
              <a16:creationId xmlns:a16="http://schemas.microsoft.com/office/drawing/2014/main" id="{11086546-D82F-4741-ACCC-AD4CEFBD63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79" name="Text Box 8">
          <a:extLst>
            <a:ext uri="{FF2B5EF4-FFF2-40B4-BE49-F238E27FC236}">
              <a16:creationId xmlns:a16="http://schemas.microsoft.com/office/drawing/2014/main" id="{53ADC426-7787-42AA-94E3-D91FE0801B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80" name="Text Box 8">
          <a:extLst>
            <a:ext uri="{FF2B5EF4-FFF2-40B4-BE49-F238E27FC236}">
              <a16:creationId xmlns:a16="http://schemas.microsoft.com/office/drawing/2014/main" id="{43E9BBDB-2A6E-4C6A-9742-DAAC84FD95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1" name="Text Box 8">
          <a:extLst>
            <a:ext uri="{FF2B5EF4-FFF2-40B4-BE49-F238E27FC236}">
              <a16:creationId xmlns:a16="http://schemas.microsoft.com/office/drawing/2014/main" id="{814C2DCD-8ECD-4F5E-BE78-90FCBD8E08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82" name="Text Box 8">
          <a:extLst>
            <a:ext uri="{FF2B5EF4-FFF2-40B4-BE49-F238E27FC236}">
              <a16:creationId xmlns:a16="http://schemas.microsoft.com/office/drawing/2014/main" id="{C7A6C41B-700A-4AB4-BE1C-E75158DF1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3" name="Text Box 8">
          <a:extLst>
            <a:ext uri="{FF2B5EF4-FFF2-40B4-BE49-F238E27FC236}">
              <a16:creationId xmlns:a16="http://schemas.microsoft.com/office/drawing/2014/main" id="{2C0F84D5-3E72-42E2-9312-DCA082B2A1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4" name="Text Box 8">
          <a:extLst>
            <a:ext uri="{FF2B5EF4-FFF2-40B4-BE49-F238E27FC236}">
              <a16:creationId xmlns:a16="http://schemas.microsoft.com/office/drawing/2014/main" id="{15702D18-5AF0-4903-A6AD-C95BD6C072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5" name="Text Box 8">
          <a:extLst>
            <a:ext uri="{FF2B5EF4-FFF2-40B4-BE49-F238E27FC236}">
              <a16:creationId xmlns:a16="http://schemas.microsoft.com/office/drawing/2014/main" id="{CB59BBB7-0B25-40A0-9981-CA88E2A3A0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6" name="Text Box 8">
          <a:extLst>
            <a:ext uri="{FF2B5EF4-FFF2-40B4-BE49-F238E27FC236}">
              <a16:creationId xmlns:a16="http://schemas.microsoft.com/office/drawing/2014/main" id="{1A89C58B-6168-4E89-BF4F-9AAF99A2EE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7" name="Text Box 8">
          <a:extLst>
            <a:ext uri="{FF2B5EF4-FFF2-40B4-BE49-F238E27FC236}">
              <a16:creationId xmlns:a16="http://schemas.microsoft.com/office/drawing/2014/main" id="{8A436405-DC77-4587-BE5D-F0B5F31C52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88" name="Text Box 8">
          <a:extLst>
            <a:ext uri="{FF2B5EF4-FFF2-40B4-BE49-F238E27FC236}">
              <a16:creationId xmlns:a16="http://schemas.microsoft.com/office/drawing/2014/main" id="{88A4FBBE-727A-48FA-8EB1-6536FDC273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9" name="Text Box 8">
          <a:extLst>
            <a:ext uri="{FF2B5EF4-FFF2-40B4-BE49-F238E27FC236}">
              <a16:creationId xmlns:a16="http://schemas.microsoft.com/office/drawing/2014/main" id="{D5CFE28E-C935-479D-85D0-FD1467F5BA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0" name="Text Box 8">
          <a:extLst>
            <a:ext uri="{FF2B5EF4-FFF2-40B4-BE49-F238E27FC236}">
              <a16:creationId xmlns:a16="http://schemas.microsoft.com/office/drawing/2014/main" id="{754D9FB2-4F3A-4F64-ABF4-C4A97A4FFC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91" name="Text Box 8">
          <a:extLst>
            <a:ext uri="{FF2B5EF4-FFF2-40B4-BE49-F238E27FC236}">
              <a16:creationId xmlns:a16="http://schemas.microsoft.com/office/drawing/2014/main" id="{580DB15F-FFB9-4765-B59F-D6D4CAE68A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92" name="Text Box 8">
          <a:extLst>
            <a:ext uri="{FF2B5EF4-FFF2-40B4-BE49-F238E27FC236}">
              <a16:creationId xmlns:a16="http://schemas.microsoft.com/office/drawing/2014/main" id="{1924FA91-338C-4D13-A465-586F697BE0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93" name="Text Box 8">
          <a:extLst>
            <a:ext uri="{FF2B5EF4-FFF2-40B4-BE49-F238E27FC236}">
              <a16:creationId xmlns:a16="http://schemas.microsoft.com/office/drawing/2014/main" id="{42C8856F-03FB-48DA-A9AD-E8A645E264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94" name="Text Box 8">
          <a:extLst>
            <a:ext uri="{FF2B5EF4-FFF2-40B4-BE49-F238E27FC236}">
              <a16:creationId xmlns:a16="http://schemas.microsoft.com/office/drawing/2014/main" id="{DF8F1EF7-34A2-43CA-8955-D403CDB3A8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5" name="Text Box 8">
          <a:extLst>
            <a:ext uri="{FF2B5EF4-FFF2-40B4-BE49-F238E27FC236}">
              <a16:creationId xmlns:a16="http://schemas.microsoft.com/office/drawing/2014/main" id="{6083AFEE-9A12-4718-9DC0-6079C51BEA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96" name="Text Box 8">
          <a:extLst>
            <a:ext uri="{FF2B5EF4-FFF2-40B4-BE49-F238E27FC236}">
              <a16:creationId xmlns:a16="http://schemas.microsoft.com/office/drawing/2014/main" id="{2070DA45-06E7-422F-9C61-A4DF532E1C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7" name="Text Box 8">
          <a:extLst>
            <a:ext uri="{FF2B5EF4-FFF2-40B4-BE49-F238E27FC236}">
              <a16:creationId xmlns:a16="http://schemas.microsoft.com/office/drawing/2014/main" id="{57A629CB-CB9D-4D72-924C-3F08DCC7A0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8" name="Text Box 8">
          <a:extLst>
            <a:ext uri="{FF2B5EF4-FFF2-40B4-BE49-F238E27FC236}">
              <a16:creationId xmlns:a16="http://schemas.microsoft.com/office/drawing/2014/main" id="{260EDD3A-475E-469E-B6F4-F3E1D65481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9" name="Text Box 8">
          <a:extLst>
            <a:ext uri="{FF2B5EF4-FFF2-40B4-BE49-F238E27FC236}">
              <a16:creationId xmlns:a16="http://schemas.microsoft.com/office/drawing/2014/main" id="{736D8F74-16AF-41A5-8496-774104F7B6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00" name="Text Box 8">
          <a:extLst>
            <a:ext uri="{FF2B5EF4-FFF2-40B4-BE49-F238E27FC236}">
              <a16:creationId xmlns:a16="http://schemas.microsoft.com/office/drawing/2014/main" id="{77E1CC19-9501-4172-BDA6-29A2989EC5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01" name="Text Box 8">
          <a:extLst>
            <a:ext uri="{FF2B5EF4-FFF2-40B4-BE49-F238E27FC236}">
              <a16:creationId xmlns:a16="http://schemas.microsoft.com/office/drawing/2014/main" id="{1BF712CC-3122-49FD-B8B4-E11433BFC8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02" name="Text Box 8">
          <a:extLst>
            <a:ext uri="{FF2B5EF4-FFF2-40B4-BE49-F238E27FC236}">
              <a16:creationId xmlns:a16="http://schemas.microsoft.com/office/drawing/2014/main" id="{F5C73001-4C11-49B1-81F2-9F4805BC1C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3" name="Text Box 8">
          <a:extLst>
            <a:ext uri="{FF2B5EF4-FFF2-40B4-BE49-F238E27FC236}">
              <a16:creationId xmlns:a16="http://schemas.microsoft.com/office/drawing/2014/main" id="{940FB081-110B-4B39-8B39-C1253784E2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4" name="Text Box 8">
          <a:extLst>
            <a:ext uri="{FF2B5EF4-FFF2-40B4-BE49-F238E27FC236}">
              <a16:creationId xmlns:a16="http://schemas.microsoft.com/office/drawing/2014/main" id="{303DED53-988D-46C1-A91F-981888A978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5" name="Text Box 8">
          <a:extLst>
            <a:ext uri="{FF2B5EF4-FFF2-40B4-BE49-F238E27FC236}">
              <a16:creationId xmlns:a16="http://schemas.microsoft.com/office/drawing/2014/main" id="{16505DC1-C248-4B44-8A0D-E1235C2880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6" name="Text Box 8">
          <a:extLst>
            <a:ext uri="{FF2B5EF4-FFF2-40B4-BE49-F238E27FC236}">
              <a16:creationId xmlns:a16="http://schemas.microsoft.com/office/drawing/2014/main" id="{7F5520A0-E6F9-4895-82A0-CF28104ECD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7" name="Text Box 8">
          <a:extLst>
            <a:ext uri="{FF2B5EF4-FFF2-40B4-BE49-F238E27FC236}">
              <a16:creationId xmlns:a16="http://schemas.microsoft.com/office/drawing/2014/main" id="{15DBDB7A-D35A-4E1B-B644-52A3B9B78E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08" name="Text Box 8">
          <a:extLst>
            <a:ext uri="{FF2B5EF4-FFF2-40B4-BE49-F238E27FC236}">
              <a16:creationId xmlns:a16="http://schemas.microsoft.com/office/drawing/2014/main" id="{949C7821-B8F0-420C-92C2-29E7DCADFC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09" name="Text Box 8">
          <a:extLst>
            <a:ext uri="{FF2B5EF4-FFF2-40B4-BE49-F238E27FC236}">
              <a16:creationId xmlns:a16="http://schemas.microsoft.com/office/drawing/2014/main" id="{3021FF10-05FE-407D-8CDC-43CD1E8D3D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0" name="Text Box 8">
          <a:extLst>
            <a:ext uri="{FF2B5EF4-FFF2-40B4-BE49-F238E27FC236}">
              <a16:creationId xmlns:a16="http://schemas.microsoft.com/office/drawing/2014/main" id="{1B334B1C-41B2-49A7-BEE4-F145A73BE5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1" name="Text Box 8">
          <a:extLst>
            <a:ext uri="{FF2B5EF4-FFF2-40B4-BE49-F238E27FC236}">
              <a16:creationId xmlns:a16="http://schemas.microsoft.com/office/drawing/2014/main" id="{761D1DA5-7D3A-469D-9605-712AD29622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12" name="Text Box 8">
          <a:extLst>
            <a:ext uri="{FF2B5EF4-FFF2-40B4-BE49-F238E27FC236}">
              <a16:creationId xmlns:a16="http://schemas.microsoft.com/office/drawing/2014/main" id="{C4B99A8E-D85F-4318-B0B2-012FB6DC71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13" name="Text Box 8">
          <a:extLst>
            <a:ext uri="{FF2B5EF4-FFF2-40B4-BE49-F238E27FC236}">
              <a16:creationId xmlns:a16="http://schemas.microsoft.com/office/drawing/2014/main" id="{5A35BD39-DCAE-4A5D-BCC6-061DB454E6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14" name="Text Box 8">
          <a:extLst>
            <a:ext uri="{FF2B5EF4-FFF2-40B4-BE49-F238E27FC236}">
              <a16:creationId xmlns:a16="http://schemas.microsoft.com/office/drawing/2014/main" id="{FE133911-02DD-4747-A619-E212E35A4F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15" name="Text Box 8">
          <a:extLst>
            <a:ext uri="{FF2B5EF4-FFF2-40B4-BE49-F238E27FC236}">
              <a16:creationId xmlns:a16="http://schemas.microsoft.com/office/drawing/2014/main" id="{174B4FFE-DF05-4BD7-BFF7-42B8E53B0B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6" name="Text Box 8">
          <a:extLst>
            <a:ext uri="{FF2B5EF4-FFF2-40B4-BE49-F238E27FC236}">
              <a16:creationId xmlns:a16="http://schemas.microsoft.com/office/drawing/2014/main" id="{6F5608C3-94FF-47E0-994A-3784DC930E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17" name="Text Box 8">
          <a:extLst>
            <a:ext uri="{FF2B5EF4-FFF2-40B4-BE49-F238E27FC236}">
              <a16:creationId xmlns:a16="http://schemas.microsoft.com/office/drawing/2014/main" id="{5DB6BEE8-13E1-46C3-843B-789D32803C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8" name="Text Box 8">
          <a:extLst>
            <a:ext uri="{FF2B5EF4-FFF2-40B4-BE49-F238E27FC236}">
              <a16:creationId xmlns:a16="http://schemas.microsoft.com/office/drawing/2014/main" id="{ABF26BD0-59D7-4818-88F9-5A16E9AAB0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9" name="Text Box 8">
          <a:extLst>
            <a:ext uri="{FF2B5EF4-FFF2-40B4-BE49-F238E27FC236}">
              <a16:creationId xmlns:a16="http://schemas.microsoft.com/office/drawing/2014/main" id="{8818FE1D-9687-4A0E-82BC-9FDF71C34D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0" name="Text Box 8">
          <a:extLst>
            <a:ext uri="{FF2B5EF4-FFF2-40B4-BE49-F238E27FC236}">
              <a16:creationId xmlns:a16="http://schemas.microsoft.com/office/drawing/2014/main" id="{83314A99-AE3D-40D0-BCCC-DAB77308B2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1" name="Text Box 8">
          <a:extLst>
            <a:ext uri="{FF2B5EF4-FFF2-40B4-BE49-F238E27FC236}">
              <a16:creationId xmlns:a16="http://schemas.microsoft.com/office/drawing/2014/main" id="{8ED84953-BE48-4EFB-B613-A9D0D38367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2" name="Text Box 8">
          <a:extLst>
            <a:ext uri="{FF2B5EF4-FFF2-40B4-BE49-F238E27FC236}">
              <a16:creationId xmlns:a16="http://schemas.microsoft.com/office/drawing/2014/main" id="{F3F01BBF-D8E7-4536-8BDE-5F2CA3E30D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23" name="Text Box 8">
          <a:extLst>
            <a:ext uri="{FF2B5EF4-FFF2-40B4-BE49-F238E27FC236}">
              <a16:creationId xmlns:a16="http://schemas.microsoft.com/office/drawing/2014/main" id="{1AB34E26-65B4-47C7-ADEE-8A6136C36C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4" name="Text Box 8">
          <a:extLst>
            <a:ext uri="{FF2B5EF4-FFF2-40B4-BE49-F238E27FC236}">
              <a16:creationId xmlns:a16="http://schemas.microsoft.com/office/drawing/2014/main" id="{F4A13303-E225-4F10-A5B8-EAB9FD6A41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5" name="Text Box 8">
          <a:extLst>
            <a:ext uri="{FF2B5EF4-FFF2-40B4-BE49-F238E27FC236}">
              <a16:creationId xmlns:a16="http://schemas.microsoft.com/office/drawing/2014/main" id="{5118863F-1ABC-42D6-ABCC-4A20B586B8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26" name="Text Box 8">
          <a:extLst>
            <a:ext uri="{FF2B5EF4-FFF2-40B4-BE49-F238E27FC236}">
              <a16:creationId xmlns:a16="http://schemas.microsoft.com/office/drawing/2014/main" id="{4DC80272-A742-4D8D-B2EF-E00BFC5BD5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27" name="Text Box 8">
          <a:extLst>
            <a:ext uri="{FF2B5EF4-FFF2-40B4-BE49-F238E27FC236}">
              <a16:creationId xmlns:a16="http://schemas.microsoft.com/office/drawing/2014/main" id="{C8766B25-9176-4D27-8EEF-2CCA7FD53A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28" name="Text Box 8">
          <a:extLst>
            <a:ext uri="{FF2B5EF4-FFF2-40B4-BE49-F238E27FC236}">
              <a16:creationId xmlns:a16="http://schemas.microsoft.com/office/drawing/2014/main" id="{65A1886B-E36C-4589-AF8F-DDE92CBAE7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29" name="Text Box 8">
          <a:extLst>
            <a:ext uri="{FF2B5EF4-FFF2-40B4-BE49-F238E27FC236}">
              <a16:creationId xmlns:a16="http://schemas.microsoft.com/office/drawing/2014/main" id="{6845CA87-E422-433C-B1E9-B6DB61ED1E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0" name="Text Box 8">
          <a:extLst>
            <a:ext uri="{FF2B5EF4-FFF2-40B4-BE49-F238E27FC236}">
              <a16:creationId xmlns:a16="http://schemas.microsoft.com/office/drawing/2014/main" id="{41AE8B6F-A0FA-44CB-9F54-285AEB6145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31" name="Text Box 8">
          <a:extLst>
            <a:ext uri="{FF2B5EF4-FFF2-40B4-BE49-F238E27FC236}">
              <a16:creationId xmlns:a16="http://schemas.microsoft.com/office/drawing/2014/main" id="{FFAC9032-783C-49A0-BCDE-C97FD38A63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2" name="Text Box 8">
          <a:extLst>
            <a:ext uri="{FF2B5EF4-FFF2-40B4-BE49-F238E27FC236}">
              <a16:creationId xmlns:a16="http://schemas.microsoft.com/office/drawing/2014/main" id="{5249AF74-C9A6-4031-BBE7-7E9D3AAF5A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3" name="Text Box 8">
          <a:extLst>
            <a:ext uri="{FF2B5EF4-FFF2-40B4-BE49-F238E27FC236}">
              <a16:creationId xmlns:a16="http://schemas.microsoft.com/office/drawing/2014/main" id="{171283FB-B049-427F-A030-71D36B09FD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4" name="Text Box 8">
          <a:extLst>
            <a:ext uri="{FF2B5EF4-FFF2-40B4-BE49-F238E27FC236}">
              <a16:creationId xmlns:a16="http://schemas.microsoft.com/office/drawing/2014/main" id="{39C357BD-920D-4C8A-9161-CB2E445545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5" name="Text Box 8">
          <a:extLst>
            <a:ext uri="{FF2B5EF4-FFF2-40B4-BE49-F238E27FC236}">
              <a16:creationId xmlns:a16="http://schemas.microsoft.com/office/drawing/2014/main" id="{A872A1E9-13CA-416C-A17E-72615E150B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6" name="Text Box 8">
          <a:extLst>
            <a:ext uri="{FF2B5EF4-FFF2-40B4-BE49-F238E27FC236}">
              <a16:creationId xmlns:a16="http://schemas.microsoft.com/office/drawing/2014/main" id="{87E0FCF5-D18A-413E-83EE-158CD53F42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37" name="Text Box 8">
          <a:extLst>
            <a:ext uri="{FF2B5EF4-FFF2-40B4-BE49-F238E27FC236}">
              <a16:creationId xmlns:a16="http://schemas.microsoft.com/office/drawing/2014/main" id="{E1AFA8BC-FE3B-49FF-B709-AA8A811BB9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38" name="Text Box 8">
          <a:extLst>
            <a:ext uri="{FF2B5EF4-FFF2-40B4-BE49-F238E27FC236}">
              <a16:creationId xmlns:a16="http://schemas.microsoft.com/office/drawing/2014/main" id="{85157CAD-2023-4590-8DE8-695AB5411E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39" name="Text Box 8">
          <a:extLst>
            <a:ext uri="{FF2B5EF4-FFF2-40B4-BE49-F238E27FC236}">
              <a16:creationId xmlns:a16="http://schemas.microsoft.com/office/drawing/2014/main" id="{20E885B3-FEDD-418A-8709-F55C2EC583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0" name="Text Box 8">
          <a:extLst>
            <a:ext uri="{FF2B5EF4-FFF2-40B4-BE49-F238E27FC236}">
              <a16:creationId xmlns:a16="http://schemas.microsoft.com/office/drawing/2014/main" id="{E7151842-9794-4E76-B78F-756941D524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1" name="Text Box 8">
          <a:extLst>
            <a:ext uri="{FF2B5EF4-FFF2-40B4-BE49-F238E27FC236}">
              <a16:creationId xmlns:a16="http://schemas.microsoft.com/office/drawing/2014/main" id="{9D1D8AA0-E0F3-4A7F-9E99-FC93D8B253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2" name="Text Box 8">
          <a:extLst>
            <a:ext uri="{FF2B5EF4-FFF2-40B4-BE49-F238E27FC236}">
              <a16:creationId xmlns:a16="http://schemas.microsoft.com/office/drawing/2014/main" id="{BE3F81FF-3D33-4317-AAA9-EB56280BD6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3" name="Text Box 8">
          <a:extLst>
            <a:ext uri="{FF2B5EF4-FFF2-40B4-BE49-F238E27FC236}">
              <a16:creationId xmlns:a16="http://schemas.microsoft.com/office/drawing/2014/main" id="{D64522F4-162F-4048-ADB1-8A42B16107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4" name="Text Box 8">
          <a:extLst>
            <a:ext uri="{FF2B5EF4-FFF2-40B4-BE49-F238E27FC236}">
              <a16:creationId xmlns:a16="http://schemas.microsoft.com/office/drawing/2014/main" id="{195626CF-AB6E-463F-944B-EFECB8C4DA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5" name="Text Box 8">
          <a:extLst>
            <a:ext uri="{FF2B5EF4-FFF2-40B4-BE49-F238E27FC236}">
              <a16:creationId xmlns:a16="http://schemas.microsoft.com/office/drawing/2014/main" id="{035C5AE6-3B00-4E97-983B-0B19A9770E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6" name="Text Box 8">
          <a:extLst>
            <a:ext uri="{FF2B5EF4-FFF2-40B4-BE49-F238E27FC236}">
              <a16:creationId xmlns:a16="http://schemas.microsoft.com/office/drawing/2014/main" id="{191CFCD8-9E2A-40BA-A8C1-5085B0B992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7" name="Text Box 8">
          <a:extLst>
            <a:ext uri="{FF2B5EF4-FFF2-40B4-BE49-F238E27FC236}">
              <a16:creationId xmlns:a16="http://schemas.microsoft.com/office/drawing/2014/main" id="{4CB982AC-AAB2-4D8D-A7F9-B28A116085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48" name="Text Box 8">
          <a:extLst>
            <a:ext uri="{FF2B5EF4-FFF2-40B4-BE49-F238E27FC236}">
              <a16:creationId xmlns:a16="http://schemas.microsoft.com/office/drawing/2014/main" id="{C2EC9530-D3CE-4406-AC80-197F23BFB6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49" name="Text Box 8">
          <a:extLst>
            <a:ext uri="{FF2B5EF4-FFF2-40B4-BE49-F238E27FC236}">
              <a16:creationId xmlns:a16="http://schemas.microsoft.com/office/drawing/2014/main" id="{3F2C26B1-7946-41BC-A692-33ECAB10D9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50" name="Text Box 8">
          <a:extLst>
            <a:ext uri="{FF2B5EF4-FFF2-40B4-BE49-F238E27FC236}">
              <a16:creationId xmlns:a16="http://schemas.microsoft.com/office/drawing/2014/main" id="{C7815332-C974-4AE2-B225-57BFF3C074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51" name="Text Box 8">
          <a:extLst>
            <a:ext uri="{FF2B5EF4-FFF2-40B4-BE49-F238E27FC236}">
              <a16:creationId xmlns:a16="http://schemas.microsoft.com/office/drawing/2014/main" id="{9916DF19-B791-40D2-ABE8-F8CDCCA527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52" name="Text Box 8">
          <a:extLst>
            <a:ext uri="{FF2B5EF4-FFF2-40B4-BE49-F238E27FC236}">
              <a16:creationId xmlns:a16="http://schemas.microsoft.com/office/drawing/2014/main" id="{0070A4ED-FA48-4AAB-A2BC-8560749769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53" name="Text Box 8">
          <a:extLst>
            <a:ext uri="{FF2B5EF4-FFF2-40B4-BE49-F238E27FC236}">
              <a16:creationId xmlns:a16="http://schemas.microsoft.com/office/drawing/2014/main" id="{17D943C8-446C-4515-902A-CA354FA04E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4" name="Text Box 8">
          <a:extLst>
            <a:ext uri="{FF2B5EF4-FFF2-40B4-BE49-F238E27FC236}">
              <a16:creationId xmlns:a16="http://schemas.microsoft.com/office/drawing/2014/main" id="{ECD095A9-8228-4EF2-8602-4F4A675AFF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55" name="Text Box 8">
          <a:extLst>
            <a:ext uri="{FF2B5EF4-FFF2-40B4-BE49-F238E27FC236}">
              <a16:creationId xmlns:a16="http://schemas.microsoft.com/office/drawing/2014/main" id="{07492F14-3FB8-47A0-AB43-C0E97109E7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6" name="Text Box 8">
          <a:extLst>
            <a:ext uri="{FF2B5EF4-FFF2-40B4-BE49-F238E27FC236}">
              <a16:creationId xmlns:a16="http://schemas.microsoft.com/office/drawing/2014/main" id="{433BFE61-194C-4581-B26C-CD2387C7C7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7" name="Text Box 8">
          <a:extLst>
            <a:ext uri="{FF2B5EF4-FFF2-40B4-BE49-F238E27FC236}">
              <a16:creationId xmlns:a16="http://schemas.microsoft.com/office/drawing/2014/main" id="{A0D7ABE1-C272-4D4F-84E5-402990AB07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8" name="Text Box 8">
          <a:extLst>
            <a:ext uri="{FF2B5EF4-FFF2-40B4-BE49-F238E27FC236}">
              <a16:creationId xmlns:a16="http://schemas.microsoft.com/office/drawing/2014/main" id="{03DFB0E3-2251-4B1C-8A68-216A76CF9E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9" name="Text Box 8">
          <a:extLst>
            <a:ext uri="{FF2B5EF4-FFF2-40B4-BE49-F238E27FC236}">
              <a16:creationId xmlns:a16="http://schemas.microsoft.com/office/drawing/2014/main" id="{B0085AEA-F0FC-43DF-91BF-37CEA07895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0" name="Text Box 8">
          <a:extLst>
            <a:ext uri="{FF2B5EF4-FFF2-40B4-BE49-F238E27FC236}">
              <a16:creationId xmlns:a16="http://schemas.microsoft.com/office/drawing/2014/main" id="{4F68E187-C835-4447-9D96-E7F3D7C9DB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61" name="Text Box 8">
          <a:extLst>
            <a:ext uri="{FF2B5EF4-FFF2-40B4-BE49-F238E27FC236}">
              <a16:creationId xmlns:a16="http://schemas.microsoft.com/office/drawing/2014/main" id="{BEA6C5A1-2F2F-4FBD-90B0-E263C87CA0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2" name="Text Box 8">
          <a:extLst>
            <a:ext uri="{FF2B5EF4-FFF2-40B4-BE49-F238E27FC236}">
              <a16:creationId xmlns:a16="http://schemas.microsoft.com/office/drawing/2014/main" id="{DB88BA36-B217-4922-9E76-EA999D56EB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3" name="Text Box 8">
          <a:extLst>
            <a:ext uri="{FF2B5EF4-FFF2-40B4-BE49-F238E27FC236}">
              <a16:creationId xmlns:a16="http://schemas.microsoft.com/office/drawing/2014/main" id="{F12280A6-AF4C-4F06-9A17-887E0FA4C1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64" name="Text Box 8">
          <a:extLst>
            <a:ext uri="{FF2B5EF4-FFF2-40B4-BE49-F238E27FC236}">
              <a16:creationId xmlns:a16="http://schemas.microsoft.com/office/drawing/2014/main" id="{BFEB6DED-8408-4D73-B877-16CD857919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65" name="Text Box 8">
          <a:extLst>
            <a:ext uri="{FF2B5EF4-FFF2-40B4-BE49-F238E27FC236}">
              <a16:creationId xmlns:a16="http://schemas.microsoft.com/office/drawing/2014/main" id="{40BF372B-3863-4473-8EFA-FA20C3D5A8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66" name="Text Box 8">
          <a:extLst>
            <a:ext uri="{FF2B5EF4-FFF2-40B4-BE49-F238E27FC236}">
              <a16:creationId xmlns:a16="http://schemas.microsoft.com/office/drawing/2014/main" id="{5F63CCF4-6A4E-46EF-A174-61299D5497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67" name="Text Box 8">
          <a:extLst>
            <a:ext uri="{FF2B5EF4-FFF2-40B4-BE49-F238E27FC236}">
              <a16:creationId xmlns:a16="http://schemas.microsoft.com/office/drawing/2014/main" id="{62AF7DDB-BA60-44EB-B1F0-8056FD5B36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8" name="Text Box 8">
          <a:extLst>
            <a:ext uri="{FF2B5EF4-FFF2-40B4-BE49-F238E27FC236}">
              <a16:creationId xmlns:a16="http://schemas.microsoft.com/office/drawing/2014/main" id="{13CF439B-1AAE-4EA9-803B-0CEE3EDAD6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69" name="Text Box 8">
          <a:extLst>
            <a:ext uri="{FF2B5EF4-FFF2-40B4-BE49-F238E27FC236}">
              <a16:creationId xmlns:a16="http://schemas.microsoft.com/office/drawing/2014/main" id="{40E5B8CA-E447-4B77-AE3E-A89EB630A8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0" name="Text Box 8">
          <a:extLst>
            <a:ext uri="{FF2B5EF4-FFF2-40B4-BE49-F238E27FC236}">
              <a16:creationId xmlns:a16="http://schemas.microsoft.com/office/drawing/2014/main" id="{C16A1BBC-4D16-47C2-A5C5-0684268B9C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1" name="Text Box 8">
          <a:extLst>
            <a:ext uri="{FF2B5EF4-FFF2-40B4-BE49-F238E27FC236}">
              <a16:creationId xmlns:a16="http://schemas.microsoft.com/office/drawing/2014/main" id="{B402A440-0097-45BC-865D-5FE797F5C0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2" name="Text Box 8">
          <a:extLst>
            <a:ext uri="{FF2B5EF4-FFF2-40B4-BE49-F238E27FC236}">
              <a16:creationId xmlns:a16="http://schemas.microsoft.com/office/drawing/2014/main" id="{4E4D6DDE-AE49-4246-8512-6A9ED7FBE2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3" name="Text Box 8">
          <a:extLst>
            <a:ext uri="{FF2B5EF4-FFF2-40B4-BE49-F238E27FC236}">
              <a16:creationId xmlns:a16="http://schemas.microsoft.com/office/drawing/2014/main" id="{934AEBBD-990A-4569-949A-079C7ADCF3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4" name="Text Box 8">
          <a:extLst>
            <a:ext uri="{FF2B5EF4-FFF2-40B4-BE49-F238E27FC236}">
              <a16:creationId xmlns:a16="http://schemas.microsoft.com/office/drawing/2014/main" id="{2983E08E-9733-4774-A151-3CF4A08E5E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75" name="Text Box 8">
          <a:extLst>
            <a:ext uri="{FF2B5EF4-FFF2-40B4-BE49-F238E27FC236}">
              <a16:creationId xmlns:a16="http://schemas.microsoft.com/office/drawing/2014/main" id="{B6730B60-8AAB-4FD9-951E-C4A6FF9B84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76" name="Text Box 8">
          <a:extLst>
            <a:ext uri="{FF2B5EF4-FFF2-40B4-BE49-F238E27FC236}">
              <a16:creationId xmlns:a16="http://schemas.microsoft.com/office/drawing/2014/main" id="{B460C8E2-9FC7-4EB3-96A0-67DB53CD6C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7" name="Text Box 8">
          <a:extLst>
            <a:ext uri="{FF2B5EF4-FFF2-40B4-BE49-F238E27FC236}">
              <a16:creationId xmlns:a16="http://schemas.microsoft.com/office/drawing/2014/main" id="{71AA0191-4F06-4F5C-B049-90190A747E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8" name="Text Box 8">
          <a:extLst>
            <a:ext uri="{FF2B5EF4-FFF2-40B4-BE49-F238E27FC236}">
              <a16:creationId xmlns:a16="http://schemas.microsoft.com/office/drawing/2014/main" id="{C2DB6466-72AB-43C9-BE95-5FFAABF4D1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9" name="Text Box 8">
          <a:extLst>
            <a:ext uri="{FF2B5EF4-FFF2-40B4-BE49-F238E27FC236}">
              <a16:creationId xmlns:a16="http://schemas.microsoft.com/office/drawing/2014/main" id="{8A3880A0-BAD2-49F7-81A4-3163EA10DF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80" name="Text Box 8">
          <a:extLst>
            <a:ext uri="{FF2B5EF4-FFF2-40B4-BE49-F238E27FC236}">
              <a16:creationId xmlns:a16="http://schemas.microsoft.com/office/drawing/2014/main" id="{6883450E-E880-4ABC-94B3-A8ECDC3724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81" name="Text Box 8">
          <a:extLst>
            <a:ext uri="{FF2B5EF4-FFF2-40B4-BE49-F238E27FC236}">
              <a16:creationId xmlns:a16="http://schemas.microsoft.com/office/drawing/2014/main" id="{A83570BF-EA16-4CB4-BD7E-2C6B0E08AC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2" name="Text Box 8">
          <a:extLst>
            <a:ext uri="{FF2B5EF4-FFF2-40B4-BE49-F238E27FC236}">
              <a16:creationId xmlns:a16="http://schemas.microsoft.com/office/drawing/2014/main" id="{4F1D2969-766C-4A3E-9393-6FC68AAB13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3" name="Text Box 8">
          <a:extLst>
            <a:ext uri="{FF2B5EF4-FFF2-40B4-BE49-F238E27FC236}">
              <a16:creationId xmlns:a16="http://schemas.microsoft.com/office/drawing/2014/main" id="{7CC1B4EA-8AB2-4E8D-8F75-EA46AA7AA4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4" name="Text Box 8">
          <a:extLst>
            <a:ext uri="{FF2B5EF4-FFF2-40B4-BE49-F238E27FC236}">
              <a16:creationId xmlns:a16="http://schemas.microsoft.com/office/drawing/2014/main" id="{6D32A865-1478-41B0-9AC0-008798C604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5" name="Text Box 8">
          <a:extLst>
            <a:ext uri="{FF2B5EF4-FFF2-40B4-BE49-F238E27FC236}">
              <a16:creationId xmlns:a16="http://schemas.microsoft.com/office/drawing/2014/main" id="{B3F0E2CA-79FE-4506-A591-F2B07DCCC5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86" name="Text Box 8">
          <a:extLst>
            <a:ext uri="{FF2B5EF4-FFF2-40B4-BE49-F238E27FC236}">
              <a16:creationId xmlns:a16="http://schemas.microsoft.com/office/drawing/2014/main" id="{667B2352-0740-4887-9437-2B59F5907B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87" name="Text Box 8">
          <a:extLst>
            <a:ext uri="{FF2B5EF4-FFF2-40B4-BE49-F238E27FC236}">
              <a16:creationId xmlns:a16="http://schemas.microsoft.com/office/drawing/2014/main" id="{95F6AFEB-A27B-4CDA-BC2A-23A8449921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88" name="Text Box 8">
          <a:extLst>
            <a:ext uri="{FF2B5EF4-FFF2-40B4-BE49-F238E27FC236}">
              <a16:creationId xmlns:a16="http://schemas.microsoft.com/office/drawing/2014/main" id="{C790DCAB-7706-455C-B91B-28DBDC7196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89" name="Text Box 8">
          <a:extLst>
            <a:ext uri="{FF2B5EF4-FFF2-40B4-BE49-F238E27FC236}">
              <a16:creationId xmlns:a16="http://schemas.microsoft.com/office/drawing/2014/main" id="{997698C1-E7AD-4300-A010-F688B9543B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90" name="Text Box 8">
          <a:extLst>
            <a:ext uri="{FF2B5EF4-FFF2-40B4-BE49-F238E27FC236}">
              <a16:creationId xmlns:a16="http://schemas.microsoft.com/office/drawing/2014/main" id="{3022C988-7E12-4E99-8A6B-8F1585B418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91" name="Text Box 8">
          <a:extLst>
            <a:ext uri="{FF2B5EF4-FFF2-40B4-BE49-F238E27FC236}">
              <a16:creationId xmlns:a16="http://schemas.microsoft.com/office/drawing/2014/main" id="{A019BC1D-84B0-4666-9024-070D459AC2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2" name="Text Box 8">
          <a:extLst>
            <a:ext uri="{FF2B5EF4-FFF2-40B4-BE49-F238E27FC236}">
              <a16:creationId xmlns:a16="http://schemas.microsoft.com/office/drawing/2014/main" id="{A92250E1-6FC0-4427-BB57-5AB404285C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93" name="Text Box 8">
          <a:extLst>
            <a:ext uri="{FF2B5EF4-FFF2-40B4-BE49-F238E27FC236}">
              <a16:creationId xmlns:a16="http://schemas.microsoft.com/office/drawing/2014/main" id="{50B74D7E-9480-4038-B848-D651116C4E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4" name="Text Box 8">
          <a:extLst>
            <a:ext uri="{FF2B5EF4-FFF2-40B4-BE49-F238E27FC236}">
              <a16:creationId xmlns:a16="http://schemas.microsoft.com/office/drawing/2014/main" id="{8EB986D8-C30B-4C19-A770-1A3B8B17E5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5" name="Text Box 8">
          <a:extLst>
            <a:ext uri="{FF2B5EF4-FFF2-40B4-BE49-F238E27FC236}">
              <a16:creationId xmlns:a16="http://schemas.microsoft.com/office/drawing/2014/main" id="{11EC20EE-9F5E-440F-B5C0-14D7BFE9AF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6" name="Text Box 8">
          <a:extLst>
            <a:ext uri="{FF2B5EF4-FFF2-40B4-BE49-F238E27FC236}">
              <a16:creationId xmlns:a16="http://schemas.microsoft.com/office/drawing/2014/main" id="{131508CF-0F12-4ED8-865B-25A3A98677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7" name="Text Box 8">
          <a:extLst>
            <a:ext uri="{FF2B5EF4-FFF2-40B4-BE49-F238E27FC236}">
              <a16:creationId xmlns:a16="http://schemas.microsoft.com/office/drawing/2014/main" id="{242104BC-62A2-4A09-955F-E9E7F6CD79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8" name="Text Box 8">
          <a:extLst>
            <a:ext uri="{FF2B5EF4-FFF2-40B4-BE49-F238E27FC236}">
              <a16:creationId xmlns:a16="http://schemas.microsoft.com/office/drawing/2014/main" id="{1CFBA55A-65B0-4451-A5C4-1CBD0C1C4D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99" name="Text Box 8">
          <a:extLst>
            <a:ext uri="{FF2B5EF4-FFF2-40B4-BE49-F238E27FC236}">
              <a16:creationId xmlns:a16="http://schemas.microsoft.com/office/drawing/2014/main" id="{FE79C5BA-7A4D-4BF0-B3E0-23A33BCC0E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00" name="Text Box 8">
          <a:extLst>
            <a:ext uri="{FF2B5EF4-FFF2-40B4-BE49-F238E27FC236}">
              <a16:creationId xmlns:a16="http://schemas.microsoft.com/office/drawing/2014/main" id="{5C0C2927-7A8B-431D-B29E-F5E3E79F1B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1" name="Text Box 8">
          <a:extLst>
            <a:ext uri="{FF2B5EF4-FFF2-40B4-BE49-F238E27FC236}">
              <a16:creationId xmlns:a16="http://schemas.microsoft.com/office/drawing/2014/main" id="{DD969A55-9AAB-4B57-BB7C-9B44DA5F4F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2" name="Text Box 8">
          <a:extLst>
            <a:ext uri="{FF2B5EF4-FFF2-40B4-BE49-F238E27FC236}">
              <a16:creationId xmlns:a16="http://schemas.microsoft.com/office/drawing/2014/main" id="{23A00C0E-38AB-4498-8A04-3DD89430FF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3" name="Text Box 8">
          <a:extLst>
            <a:ext uri="{FF2B5EF4-FFF2-40B4-BE49-F238E27FC236}">
              <a16:creationId xmlns:a16="http://schemas.microsoft.com/office/drawing/2014/main" id="{AD0C2EFF-75F3-4409-8C69-E1B8F7FBC9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4" name="Text Box 8">
          <a:extLst>
            <a:ext uri="{FF2B5EF4-FFF2-40B4-BE49-F238E27FC236}">
              <a16:creationId xmlns:a16="http://schemas.microsoft.com/office/drawing/2014/main" id="{08317B1D-BF86-4842-A3BC-58AD635703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5" name="Text Box 8">
          <a:extLst>
            <a:ext uri="{FF2B5EF4-FFF2-40B4-BE49-F238E27FC236}">
              <a16:creationId xmlns:a16="http://schemas.microsoft.com/office/drawing/2014/main" id="{D94B0C07-76B6-4639-B359-F05FE69A4E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6" name="Text Box 8">
          <a:extLst>
            <a:ext uri="{FF2B5EF4-FFF2-40B4-BE49-F238E27FC236}">
              <a16:creationId xmlns:a16="http://schemas.microsoft.com/office/drawing/2014/main" id="{77FF4371-BC10-405C-BDDE-3A13BA2EE8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7" name="Text Box 8">
          <a:extLst>
            <a:ext uri="{FF2B5EF4-FFF2-40B4-BE49-F238E27FC236}">
              <a16:creationId xmlns:a16="http://schemas.microsoft.com/office/drawing/2014/main" id="{51E47D54-397E-40B9-91D4-1280B5C366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8" name="Text Box 8">
          <a:extLst>
            <a:ext uri="{FF2B5EF4-FFF2-40B4-BE49-F238E27FC236}">
              <a16:creationId xmlns:a16="http://schemas.microsoft.com/office/drawing/2014/main" id="{AFCE703F-5DF2-4116-A57E-0B2FE0F4E0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9" name="Text Box 8">
          <a:extLst>
            <a:ext uri="{FF2B5EF4-FFF2-40B4-BE49-F238E27FC236}">
              <a16:creationId xmlns:a16="http://schemas.microsoft.com/office/drawing/2014/main" id="{05061A97-7C1E-4A92-9228-6D4F483E8D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10" name="Text Box 8">
          <a:extLst>
            <a:ext uri="{FF2B5EF4-FFF2-40B4-BE49-F238E27FC236}">
              <a16:creationId xmlns:a16="http://schemas.microsoft.com/office/drawing/2014/main" id="{4FFC77EB-D889-4CE8-B9B0-4E5D13B7D3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1" name="Text Box 8">
          <a:extLst>
            <a:ext uri="{FF2B5EF4-FFF2-40B4-BE49-F238E27FC236}">
              <a16:creationId xmlns:a16="http://schemas.microsoft.com/office/drawing/2014/main" id="{7CEAC521-2620-4758-8C35-57432161FD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2" name="Text Box 8">
          <a:extLst>
            <a:ext uri="{FF2B5EF4-FFF2-40B4-BE49-F238E27FC236}">
              <a16:creationId xmlns:a16="http://schemas.microsoft.com/office/drawing/2014/main" id="{BF72CAE4-9895-4339-BF52-A6258D714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3" name="Text Box 8">
          <a:extLst>
            <a:ext uri="{FF2B5EF4-FFF2-40B4-BE49-F238E27FC236}">
              <a16:creationId xmlns:a16="http://schemas.microsoft.com/office/drawing/2014/main" id="{A5930445-E6B9-4665-B992-4FDAE7F421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4" name="Text Box 8">
          <a:extLst>
            <a:ext uri="{FF2B5EF4-FFF2-40B4-BE49-F238E27FC236}">
              <a16:creationId xmlns:a16="http://schemas.microsoft.com/office/drawing/2014/main" id="{10D0D96E-4556-4CFC-A093-717FD78429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5" name="Text Box 8">
          <a:extLst>
            <a:ext uri="{FF2B5EF4-FFF2-40B4-BE49-F238E27FC236}">
              <a16:creationId xmlns:a16="http://schemas.microsoft.com/office/drawing/2014/main" id="{46398790-3DE0-4C2D-87D1-7C3588CB3D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6" name="Text Box 8">
          <a:extLst>
            <a:ext uri="{FF2B5EF4-FFF2-40B4-BE49-F238E27FC236}">
              <a16:creationId xmlns:a16="http://schemas.microsoft.com/office/drawing/2014/main" id="{0CDAD273-79FD-4BAE-A1E2-72F396E9C8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7" name="Text Box 8">
          <a:extLst>
            <a:ext uri="{FF2B5EF4-FFF2-40B4-BE49-F238E27FC236}">
              <a16:creationId xmlns:a16="http://schemas.microsoft.com/office/drawing/2014/main" id="{2BB01B74-A738-4775-AE56-A0D805AC9C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8" name="Text Box 8">
          <a:extLst>
            <a:ext uri="{FF2B5EF4-FFF2-40B4-BE49-F238E27FC236}">
              <a16:creationId xmlns:a16="http://schemas.microsoft.com/office/drawing/2014/main" id="{84A42E26-1388-40FC-BCF0-1684E0E053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9" name="Text Box 8">
          <a:extLst>
            <a:ext uri="{FF2B5EF4-FFF2-40B4-BE49-F238E27FC236}">
              <a16:creationId xmlns:a16="http://schemas.microsoft.com/office/drawing/2014/main" id="{9FFE6D0F-BE17-4FCF-8D89-E798E6C571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0" name="Text Box 8">
          <a:extLst>
            <a:ext uri="{FF2B5EF4-FFF2-40B4-BE49-F238E27FC236}">
              <a16:creationId xmlns:a16="http://schemas.microsoft.com/office/drawing/2014/main" id="{E8534606-64FB-4FF7-8F61-A47B4464CE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1" name="Text Box 8">
          <a:extLst>
            <a:ext uri="{FF2B5EF4-FFF2-40B4-BE49-F238E27FC236}">
              <a16:creationId xmlns:a16="http://schemas.microsoft.com/office/drawing/2014/main" id="{118F8279-8F2B-476E-B941-4FC5F7AA06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22" name="Text Box 8">
          <a:extLst>
            <a:ext uri="{FF2B5EF4-FFF2-40B4-BE49-F238E27FC236}">
              <a16:creationId xmlns:a16="http://schemas.microsoft.com/office/drawing/2014/main" id="{39099B53-C885-4A22-B99B-44A651F883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3" name="Text Box 8">
          <a:extLst>
            <a:ext uri="{FF2B5EF4-FFF2-40B4-BE49-F238E27FC236}">
              <a16:creationId xmlns:a16="http://schemas.microsoft.com/office/drawing/2014/main" id="{17A7BE4F-5DEF-4705-B870-488DAB439A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4" name="Text Box 8">
          <a:extLst>
            <a:ext uri="{FF2B5EF4-FFF2-40B4-BE49-F238E27FC236}">
              <a16:creationId xmlns:a16="http://schemas.microsoft.com/office/drawing/2014/main" id="{EC41AE0F-0EFE-468E-B2FE-6C433A12F3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5" name="Text Box 8">
          <a:extLst>
            <a:ext uri="{FF2B5EF4-FFF2-40B4-BE49-F238E27FC236}">
              <a16:creationId xmlns:a16="http://schemas.microsoft.com/office/drawing/2014/main" id="{2E87A1AD-DA86-46E6-8743-6A33AB643E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6" name="Text Box 8">
          <a:extLst>
            <a:ext uri="{FF2B5EF4-FFF2-40B4-BE49-F238E27FC236}">
              <a16:creationId xmlns:a16="http://schemas.microsoft.com/office/drawing/2014/main" id="{2371EC78-6092-4296-BDEC-1B29F8B854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7" name="Text Box 8">
          <a:extLst>
            <a:ext uri="{FF2B5EF4-FFF2-40B4-BE49-F238E27FC236}">
              <a16:creationId xmlns:a16="http://schemas.microsoft.com/office/drawing/2014/main" id="{1C667D06-CA72-4A93-AD5F-BC59ECC717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8" name="Text Box 8">
          <a:extLst>
            <a:ext uri="{FF2B5EF4-FFF2-40B4-BE49-F238E27FC236}">
              <a16:creationId xmlns:a16="http://schemas.microsoft.com/office/drawing/2014/main" id="{807B9493-116D-443A-B02D-0E921AFBFB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9" name="Text Box 8">
          <a:extLst>
            <a:ext uri="{FF2B5EF4-FFF2-40B4-BE49-F238E27FC236}">
              <a16:creationId xmlns:a16="http://schemas.microsoft.com/office/drawing/2014/main" id="{DB42DE47-6A4E-4F3C-BE16-D0D3F97189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0" name="Text Box 8">
          <a:extLst>
            <a:ext uri="{FF2B5EF4-FFF2-40B4-BE49-F238E27FC236}">
              <a16:creationId xmlns:a16="http://schemas.microsoft.com/office/drawing/2014/main" id="{7FD44A87-5B9C-4EC3-AD35-3188426987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1" name="Text Box 8">
          <a:extLst>
            <a:ext uri="{FF2B5EF4-FFF2-40B4-BE49-F238E27FC236}">
              <a16:creationId xmlns:a16="http://schemas.microsoft.com/office/drawing/2014/main" id="{27759E85-C300-414F-80AF-72ED4A8A68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2" name="Text Box 8">
          <a:extLst>
            <a:ext uri="{FF2B5EF4-FFF2-40B4-BE49-F238E27FC236}">
              <a16:creationId xmlns:a16="http://schemas.microsoft.com/office/drawing/2014/main" id="{73F1035E-BAB0-42A1-87C2-DBAE224406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3" name="Text Box 8">
          <a:extLst>
            <a:ext uri="{FF2B5EF4-FFF2-40B4-BE49-F238E27FC236}">
              <a16:creationId xmlns:a16="http://schemas.microsoft.com/office/drawing/2014/main" id="{868549BF-0AFE-4147-A33B-F49B84986F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4" name="Text Box 8">
          <a:extLst>
            <a:ext uri="{FF2B5EF4-FFF2-40B4-BE49-F238E27FC236}">
              <a16:creationId xmlns:a16="http://schemas.microsoft.com/office/drawing/2014/main" id="{E3919770-5FD5-45FC-BFFB-7F33ACE8F4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5" name="Text Box 8">
          <a:extLst>
            <a:ext uri="{FF2B5EF4-FFF2-40B4-BE49-F238E27FC236}">
              <a16:creationId xmlns:a16="http://schemas.microsoft.com/office/drawing/2014/main" id="{B35AE9D9-4899-4354-A108-6171F643EB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36" name="Text Box 8">
          <a:extLst>
            <a:ext uri="{FF2B5EF4-FFF2-40B4-BE49-F238E27FC236}">
              <a16:creationId xmlns:a16="http://schemas.microsoft.com/office/drawing/2014/main" id="{43FF338D-A664-4B8B-A258-DD9F6F85DA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37" name="Text Box 8">
          <a:extLst>
            <a:ext uri="{FF2B5EF4-FFF2-40B4-BE49-F238E27FC236}">
              <a16:creationId xmlns:a16="http://schemas.microsoft.com/office/drawing/2014/main" id="{0AB4C45F-FD4F-4ABB-AA3A-78F0615237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38" name="Text Box 8">
          <a:extLst>
            <a:ext uri="{FF2B5EF4-FFF2-40B4-BE49-F238E27FC236}">
              <a16:creationId xmlns:a16="http://schemas.microsoft.com/office/drawing/2014/main" id="{1F66EE5F-2E38-4095-992E-62DC673686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39" name="Text Box 8">
          <a:extLst>
            <a:ext uri="{FF2B5EF4-FFF2-40B4-BE49-F238E27FC236}">
              <a16:creationId xmlns:a16="http://schemas.microsoft.com/office/drawing/2014/main" id="{A55505FD-3A23-48D2-82DE-21CE89C51D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40" name="Text Box 8">
          <a:extLst>
            <a:ext uri="{FF2B5EF4-FFF2-40B4-BE49-F238E27FC236}">
              <a16:creationId xmlns:a16="http://schemas.microsoft.com/office/drawing/2014/main" id="{254062B6-C64A-4483-B3FC-BEAAA31CD8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41" name="Text Box 8">
          <a:extLst>
            <a:ext uri="{FF2B5EF4-FFF2-40B4-BE49-F238E27FC236}">
              <a16:creationId xmlns:a16="http://schemas.microsoft.com/office/drawing/2014/main" id="{47D13792-8C29-4085-B7AA-3AAFC8ABD2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2" name="Text Box 8">
          <a:extLst>
            <a:ext uri="{FF2B5EF4-FFF2-40B4-BE49-F238E27FC236}">
              <a16:creationId xmlns:a16="http://schemas.microsoft.com/office/drawing/2014/main" id="{898F8B80-2DA3-4674-BAF3-30B418044D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43" name="Text Box 8">
          <a:extLst>
            <a:ext uri="{FF2B5EF4-FFF2-40B4-BE49-F238E27FC236}">
              <a16:creationId xmlns:a16="http://schemas.microsoft.com/office/drawing/2014/main" id="{8232FD54-5ABF-4F6B-BEDF-CE81352A77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4" name="Text Box 8">
          <a:extLst>
            <a:ext uri="{FF2B5EF4-FFF2-40B4-BE49-F238E27FC236}">
              <a16:creationId xmlns:a16="http://schemas.microsoft.com/office/drawing/2014/main" id="{B8F8F253-8C55-433D-8893-4C3FF3F9AC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5" name="Text Box 8">
          <a:extLst>
            <a:ext uri="{FF2B5EF4-FFF2-40B4-BE49-F238E27FC236}">
              <a16:creationId xmlns:a16="http://schemas.microsoft.com/office/drawing/2014/main" id="{026FBB70-CCC9-4409-8442-7AAD8C42BE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6" name="Text Box 8">
          <a:extLst>
            <a:ext uri="{FF2B5EF4-FFF2-40B4-BE49-F238E27FC236}">
              <a16:creationId xmlns:a16="http://schemas.microsoft.com/office/drawing/2014/main" id="{4B9FE960-E09A-489D-8FA9-74C21515BC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7" name="Text Box 8">
          <a:extLst>
            <a:ext uri="{FF2B5EF4-FFF2-40B4-BE49-F238E27FC236}">
              <a16:creationId xmlns:a16="http://schemas.microsoft.com/office/drawing/2014/main" id="{100C5997-F5D3-4639-901C-79A82885FC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8" name="Text Box 8">
          <a:extLst>
            <a:ext uri="{FF2B5EF4-FFF2-40B4-BE49-F238E27FC236}">
              <a16:creationId xmlns:a16="http://schemas.microsoft.com/office/drawing/2014/main" id="{5FCD73E3-18FD-4CA8-88AB-6E5D5BFA9E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49" name="Text Box 8">
          <a:extLst>
            <a:ext uri="{FF2B5EF4-FFF2-40B4-BE49-F238E27FC236}">
              <a16:creationId xmlns:a16="http://schemas.microsoft.com/office/drawing/2014/main" id="{43E54D0E-DED6-4392-A775-F9A18C292B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0" name="Text Box 8">
          <a:extLst>
            <a:ext uri="{FF2B5EF4-FFF2-40B4-BE49-F238E27FC236}">
              <a16:creationId xmlns:a16="http://schemas.microsoft.com/office/drawing/2014/main" id="{4E4C57A8-A3A0-4523-AE38-612B2AE594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1" name="Text Box 8">
          <a:extLst>
            <a:ext uri="{FF2B5EF4-FFF2-40B4-BE49-F238E27FC236}">
              <a16:creationId xmlns:a16="http://schemas.microsoft.com/office/drawing/2014/main" id="{4CFBE0DC-1A84-4F3F-8D83-9007F31664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52" name="Text Box 8">
          <a:extLst>
            <a:ext uri="{FF2B5EF4-FFF2-40B4-BE49-F238E27FC236}">
              <a16:creationId xmlns:a16="http://schemas.microsoft.com/office/drawing/2014/main" id="{B24848CB-81A2-4259-ABF9-BB7E865F08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3" name="Text Box 8">
          <a:extLst>
            <a:ext uri="{FF2B5EF4-FFF2-40B4-BE49-F238E27FC236}">
              <a16:creationId xmlns:a16="http://schemas.microsoft.com/office/drawing/2014/main" id="{A57678F6-4BEB-494A-919A-27991662360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4" name="Text Box 8">
          <a:extLst>
            <a:ext uri="{FF2B5EF4-FFF2-40B4-BE49-F238E27FC236}">
              <a16:creationId xmlns:a16="http://schemas.microsoft.com/office/drawing/2014/main" id="{89CC87BF-77A3-4192-9005-2E53D20C52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5" name="Text Box 8">
          <a:extLst>
            <a:ext uri="{FF2B5EF4-FFF2-40B4-BE49-F238E27FC236}">
              <a16:creationId xmlns:a16="http://schemas.microsoft.com/office/drawing/2014/main" id="{0A121453-488D-45A2-AF03-3116858B36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6" name="Text Box 8">
          <a:extLst>
            <a:ext uri="{FF2B5EF4-FFF2-40B4-BE49-F238E27FC236}">
              <a16:creationId xmlns:a16="http://schemas.microsoft.com/office/drawing/2014/main" id="{EB4F0D6F-CEFB-49C2-B2AA-5D7B552A47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57" name="Text Box 8">
          <a:extLst>
            <a:ext uri="{FF2B5EF4-FFF2-40B4-BE49-F238E27FC236}">
              <a16:creationId xmlns:a16="http://schemas.microsoft.com/office/drawing/2014/main" id="{EABA0DBD-6A24-4A35-887D-208144225B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8" name="Text Box 8">
          <a:extLst>
            <a:ext uri="{FF2B5EF4-FFF2-40B4-BE49-F238E27FC236}">
              <a16:creationId xmlns:a16="http://schemas.microsoft.com/office/drawing/2014/main" id="{FF2716C0-6BC9-4561-9B7C-8747E1DBB5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9" name="Text Box 8">
          <a:extLst>
            <a:ext uri="{FF2B5EF4-FFF2-40B4-BE49-F238E27FC236}">
              <a16:creationId xmlns:a16="http://schemas.microsoft.com/office/drawing/2014/main" id="{993B9A29-A9BF-4248-B625-F280BCCA8E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60" name="Text Box 8">
          <a:extLst>
            <a:ext uri="{FF2B5EF4-FFF2-40B4-BE49-F238E27FC236}">
              <a16:creationId xmlns:a16="http://schemas.microsoft.com/office/drawing/2014/main" id="{059D2B3A-5622-4D5D-B882-6825A687FF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61" name="Text Box 8">
          <a:extLst>
            <a:ext uri="{FF2B5EF4-FFF2-40B4-BE49-F238E27FC236}">
              <a16:creationId xmlns:a16="http://schemas.microsoft.com/office/drawing/2014/main" id="{AC189B09-0250-4E9A-94C9-C668ECB28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62" name="Text Box 8">
          <a:extLst>
            <a:ext uri="{FF2B5EF4-FFF2-40B4-BE49-F238E27FC236}">
              <a16:creationId xmlns:a16="http://schemas.microsoft.com/office/drawing/2014/main" id="{371CA97E-C118-4E04-BCCF-34C54F3F5A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63" name="Text Box 8">
          <a:extLst>
            <a:ext uri="{FF2B5EF4-FFF2-40B4-BE49-F238E27FC236}">
              <a16:creationId xmlns:a16="http://schemas.microsoft.com/office/drawing/2014/main" id="{600411CE-7643-4DB7-81B1-BDD260C9D2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4" name="Text Box 8">
          <a:extLst>
            <a:ext uri="{FF2B5EF4-FFF2-40B4-BE49-F238E27FC236}">
              <a16:creationId xmlns:a16="http://schemas.microsoft.com/office/drawing/2014/main" id="{48584AD7-D837-4A69-B1A4-49F0E90F17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5" name="Text Box 8">
          <a:extLst>
            <a:ext uri="{FF2B5EF4-FFF2-40B4-BE49-F238E27FC236}">
              <a16:creationId xmlns:a16="http://schemas.microsoft.com/office/drawing/2014/main" id="{D797A32E-86C4-4A94-B274-E404BCCE04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6" name="Text Box 8">
          <a:extLst>
            <a:ext uri="{FF2B5EF4-FFF2-40B4-BE49-F238E27FC236}">
              <a16:creationId xmlns:a16="http://schemas.microsoft.com/office/drawing/2014/main" id="{05FCC46C-DB96-4C42-BC5F-3A33E82340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7" name="Text Box 8">
          <a:extLst>
            <a:ext uri="{FF2B5EF4-FFF2-40B4-BE49-F238E27FC236}">
              <a16:creationId xmlns:a16="http://schemas.microsoft.com/office/drawing/2014/main" id="{0F8F80A3-AFD2-49D0-B088-8B29DA700C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8" name="Text Box 8">
          <a:extLst>
            <a:ext uri="{FF2B5EF4-FFF2-40B4-BE49-F238E27FC236}">
              <a16:creationId xmlns:a16="http://schemas.microsoft.com/office/drawing/2014/main" id="{548E1A93-30F5-4363-96F5-E706B84AFD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69" name="Text Box 8">
          <a:extLst>
            <a:ext uri="{FF2B5EF4-FFF2-40B4-BE49-F238E27FC236}">
              <a16:creationId xmlns:a16="http://schemas.microsoft.com/office/drawing/2014/main" id="{D0DDC602-6C9A-47CD-9406-F916E72C21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70" name="Text Box 8">
          <a:extLst>
            <a:ext uri="{FF2B5EF4-FFF2-40B4-BE49-F238E27FC236}">
              <a16:creationId xmlns:a16="http://schemas.microsoft.com/office/drawing/2014/main" id="{1F79D619-7B2C-4D1E-BDC4-63B11C5453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1" name="Text Box 8">
          <a:extLst>
            <a:ext uri="{FF2B5EF4-FFF2-40B4-BE49-F238E27FC236}">
              <a16:creationId xmlns:a16="http://schemas.microsoft.com/office/drawing/2014/main" id="{118C48C1-8F6C-47F7-BB51-A7DDD83434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2" name="Text Box 8">
          <a:extLst>
            <a:ext uri="{FF2B5EF4-FFF2-40B4-BE49-F238E27FC236}">
              <a16:creationId xmlns:a16="http://schemas.microsoft.com/office/drawing/2014/main" id="{5AB3AF38-DDC2-4A07-B62E-CB83022913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73" name="Text Box 8">
          <a:extLst>
            <a:ext uri="{FF2B5EF4-FFF2-40B4-BE49-F238E27FC236}">
              <a16:creationId xmlns:a16="http://schemas.microsoft.com/office/drawing/2014/main" id="{F75C198B-782D-4ECB-A06D-D42FDE363C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4" name="Text Box 8">
          <a:extLst>
            <a:ext uri="{FF2B5EF4-FFF2-40B4-BE49-F238E27FC236}">
              <a16:creationId xmlns:a16="http://schemas.microsoft.com/office/drawing/2014/main" id="{5931F78E-D668-4269-B4EE-F6616B1F72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5" name="Text Box 8">
          <a:extLst>
            <a:ext uri="{FF2B5EF4-FFF2-40B4-BE49-F238E27FC236}">
              <a16:creationId xmlns:a16="http://schemas.microsoft.com/office/drawing/2014/main" id="{8FE5D806-F12D-43AE-B310-81A5E6737F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6" name="Text Box 8">
          <a:extLst>
            <a:ext uri="{FF2B5EF4-FFF2-40B4-BE49-F238E27FC236}">
              <a16:creationId xmlns:a16="http://schemas.microsoft.com/office/drawing/2014/main" id="{A7EAE2D5-9910-41A1-9F97-267822E0CF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7" name="Text Box 8">
          <a:extLst>
            <a:ext uri="{FF2B5EF4-FFF2-40B4-BE49-F238E27FC236}">
              <a16:creationId xmlns:a16="http://schemas.microsoft.com/office/drawing/2014/main" id="{48C4788D-98B1-4054-924E-B52C8F0860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78" name="Text Box 8">
          <a:extLst>
            <a:ext uri="{FF2B5EF4-FFF2-40B4-BE49-F238E27FC236}">
              <a16:creationId xmlns:a16="http://schemas.microsoft.com/office/drawing/2014/main" id="{7EAF36F4-1C7A-465F-8902-2BBEE02586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9" name="Text Box 8">
          <a:extLst>
            <a:ext uri="{FF2B5EF4-FFF2-40B4-BE49-F238E27FC236}">
              <a16:creationId xmlns:a16="http://schemas.microsoft.com/office/drawing/2014/main" id="{72E0CFF3-B957-47A3-BC5B-CFD090BFDF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0" name="Text Box 8">
          <a:extLst>
            <a:ext uri="{FF2B5EF4-FFF2-40B4-BE49-F238E27FC236}">
              <a16:creationId xmlns:a16="http://schemas.microsoft.com/office/drawing/2014/main" id="{03BFEC19-F013-408C-BAB1-5314C2F1B5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1" name="Text Box 8">
          <a:extLst>
            <a:ext uri="{FF2B5EF4-FFF2-40B4-BE49-F238E27FC236}">
              <a16:creationId xmlns:a16="http://schemas.microsoft.com/office/drawing/2014/main" id="{5EB19373-8B27-4E5C-92A4-F91C83C9D9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2" name="Text Box 8">
          <a:extLst>
            <a:ext uri="{FF2B5EF4-FFF2-40B4-BE49-F238E27FC236}">
              <a16:creationId xmlns:a16="http://schemas.microsoft.com/office/drawing/2014/main" id="{766FAB6F-516C-4424-B1E9-C0F5796774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3" name="Text Box 8">
          <a:extLst>
            <a:ext uri="{FF2B5EF4-FFF2-40B4-BE49-F238E27FC236}">
              <a16:creationId xmlns:a16="http://schemas.microsoft.com/office/drawing/2014/main" id="{A4E90CD0-7F23-4571-B710-6D0A67DC56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84" name="Text Box 8">
          <a:extLst>
            <a:ext uri="{FF2B5EF4-FFF2-40B4-BE49-F238E27FC236}">
              <a16:creationId xmlns:a16="http://schemas.microsoft.com/office/drawing/2014/main" id="{95E4CA36-ACC7-4C33-B968-032AE3E8E2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5" name="Text Box 8">
          <a:extLst>
            <a:ext uri="{FF2B5EF4-FFF2-40B4-BE49-F238E27FC236}">
              <a16:creationId xmlns:a16="http://schemas.microsoft.com/office/drawing/2014/main" id="{2D504579-6D0C-4CDF-A49F-98B4463260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6" name="Text Box 8">
          <a:extLst>
            <a:ext uri="{FF2B5EF4-FFF2-40B4-BE49-F238E27FC236}">
              <a16:creationId xmlns:a16="http://schemas.microsoft.com/office/drawing/2014/main" id="{BFEE335F-2D01-43F4-BFC0-0BEA7869F6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87" name="Text Box 8">
          <a:extLst>
            <a:ext uri="{FF2B5EF4-FFF2-40B4-BE49-F238E27FC236}">
              <a16:creationId xmlns:a16="http://schemas.microsoft.com/office/drawing/2014/main" id="{30C04992-5FA4-4759-8A39-EA43BFCCD0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88" name="Text Box 8">
          <a:extLst>
            <a:ext uri="{FF2B5EF4-FFF2-40B4-BE49-F238E27FC236}">
              <a16:creationId xmlns:a16="http://schemas.microsoft.com/office/drawing/2014/main" id="{38F041A6-0D41-4798-AF2A-EB7A88762F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89" name="Text Box 8">
          <a:extLst>
            <a:ext uri="{FF2B5EF4-FFF2-40B4-BE49-F238E27FC236}">
              <a16:creationId xmlns:a16="http://schemas.microsoft.com/office/drawing/2014/main" id="{5D6BD523-E739-470D-8E41-E01E3B0F61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90" name="Text Box 8">
          <a:extLst>
            <a:ext uri="{FF2B5EF4-FFF2-40B4-BE49-F238E27FC236}">
              <a16:creationId xmlns:a16="http://schemas.microsoft.com/office/drawing/2014/main" id="{A579AD42-8AB4-422B-BAD2-76008543C3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1" name="Text Box 8">
          <a:extLst>
            <a:ext uri="{FF2B5EF4-FFF2-40B4-BE49-F238E27FC236}">
              <a16:creationId xmlns:a16="http://schemas.microsoft.com/office/drawing/2014/main" id="{BCFABE96-6304-4321-A90F-999D45A306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92" name="Text Box 8">
          <a:extLst>
            <a:ext uri="{FF2B5EF4-FFF2-40B4-BE49-F238E27FC236}">
              <a16:creationId xmlns:a16="http://schemas.microsoft.com/office/drawing/2014/main" id="{C6BAFC74-7C45-4A97-94FA-5183C71162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3" name="Text Box 8">
          <a:extLst>
            <a:ext uri="{FF2B5EF4-FFF2-40B4-BE49-F238E27FC236}">
              <a16:creationId xmlns:a16="http://schemas.microsoft.com/office/drawing/2014/main" id="{9C7F2351-8DB4-46B9-9771-1AF326C7F9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4" name="Text Box 8">
          <a:extLst>
            <a:ext uri="{FF2B5EF4-FFF2-40B4-BE49-F238E27FC236}">
              <a16:creationId xmlns:a16="http://schemas.microsoft.com/office/drawing/2014/main" id="{F043853E-CC98-468B-8D90-EC6003DED5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5" name="Text Box 8">
          <a:extLst>
            <a:ext uri="{FF2B5EF4-FFF2-40B4-BE49-F238E27FC236}">
              <a16:creationId xmlns:a16="http://schemas.microsoft.com/office/drawing/2014/main" id="{40EACFD8-D4B0-4E1F-87C4-80F2F83459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6" name="Text Box 8">
          <a:extLst>
            <a:ext uri="{FF2B5EF4-FFF2-40B4-BE49-F238E27FC236}">
              <a16:creationId xmlns:a16="http://schemas.microsoft.com/office/drawing/2014/main" id="{641D3E2A-6C70-4EA6-AE5B-C2E73BD33E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7" name="Text Box 8">
          <a:extLst>
            <a:ext uri="{FF2B5EF4-FFF2-40B4-BE49-F238E27FC236}">
              <a16:creationId xmlns:a16="http://schemas.microsoft.com/office/drawing/2014/main" id="{69D8A175-E0F0-4A05-98BE-5EB2999F5C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98" name="Text Box 8">
          <a:extLst>
            <a:ext uri="{FF2B5EF4-FFF2-40B4-BE49-F238E27FC236}">
              <a16:creationId xmlns:a16="http://schemas.microsoft.com/office/drawing/2014/main" id="{B9059B91-F762-4760-BEC8-476F6C1792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99" name="Text Box 8">
          <a:extLst>
            <a:ext uri="{FF2B5EF4-FFF2-40B4-BE49-F238E27FC236}">
              <a16:creationId xmlns:a16="http://schemas.microsoft.com/office/drawing/2014/main" id="{CB6EBBBF-CEA6-46A8-A5D5-C1CB036E43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0" name="Text Box 8">
          <a:extLst>
            <a:ext uri="{FF2B5EF4-FFF2-40B4-BE49-F238E27FC236}">
              <a16:creationId xmlns:a16="http://schemas.microsoft.com/office/drawing/2014/main" id="{FF887A5C-8442-456E-B642-8F1DB83660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1" name="Text Box 8">
          <a:extLst>
            <a:ext uri="{FF2B5EF4-FFF2-40B4-BE49-F238E27FC236}">
              <a16:creationId xmlns:a16="http://schemas.microsoft.com/office/drawing/2014/main" id="{DCF0C12E-5987-4F0B-A2FF-9AA5236952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2" name="Text Box 8">
          <a:extLst>
            <a:ext uri="{FF2B5EF4-FFF2-40B4-BE49-F238E27FC236}">
              <a16:creationId xmlns:a16="http://schemas.microsoft.com/office/drawing/2014/main" id="{7CD7F6E7-7FAF-4A77-BD7A-1942952FEF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3" name="Text Box 8">
          <a:extLst>
            <a:ext uri="{FF2B5EF4-FFF2-40B4-BE49-F238E27FC236}">
              <a16:creationId xmlns:a16="http://schemas.microsoft.com/office/drawing/2014/main" id="{839EBD49-EDCA-48E9-9733-7AA554C119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4" name="Text Box 8">
          <a:extLst>
            <a:ext uri="{FF2B5EF4-FFF2-40B4-BE49-F238E27FC236}">
              <a16:creationId xmlns:a16="http://schemas.microsoft.com/office/drawing/2014/main" id="{815A3E17-93E6-4A54-A125-2FAA18B1F9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5" name="Text Box 8">
          <a:extLst>
            <a:ext uri="{FF2B5EF4-FFF2-40B4-BE49-F238E27FC236}">
              <a16:creationId xmlns:a16="http://schemas.microsoft.com/office/drawing/2014/main" id="{36C7AB16-C572-457B-B52B-CA1C64CABD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6" name="Text Box 8">
          <a:extLst>
            <a:ext uri="{FF2B5EF4-FFF2-40B4-BE49-F238E27FC236}">
              <a16:creationId xmlns:a16="http://schemas.microsoft.com/office/drawing/2014/main" id="{DD5FF574-248C-48C8-B15E-24C0838E37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7" name="Text Box 8">
          <a:extLst>
            <a:ext uri="{FF2B5EF4-FFF2-40B4-BE49-F238E27FC236}">
              <a16:creationId xmlns:a16="http://schemas.microsoft.com/office/drawing/2014/main" id="{B6FE995E-D111-4693-967C-3E8499FEC9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8" name="Text Box 8">
          <a:extLst>
            <a:ext uri="{FF2B5EF4-FFF2-40B4-BE49-F238E27FC236}">
              <a16:creationId xmlns:a16="http://schemas.microsoft.com/office/drawing/2014/main" id="{53FF0816-12D1-4FFC-AB55-91CC7C93CB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09" name="Text Box 8">
          <a:extLst>
            <a:ext uri="{FF2B5EF4-FFF2-40B4-BE49-F238E27FC236}">
              <a16:creationId xmlns:a16="http://schemas.microsoft.com/office/drawing/2014/main" id="{0C0E84FD-5C8B-41CE-85C9-DF263C28C8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0" name="Text Box 8">
          <a:extLst>
            <a:ext uri="{FF2B5EF4-FFF2-40B4-BE49-F238E27FC236}">
              <a16:creationId xmlns:a16="http://schemas.microsoft.com/office/drawing/2014/main" id="{AA0CD55A-E500-484D-906D-7DE607E654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11" name="Text Box 8">
          <a:extLst>
            <a:ext uri="{FF2B5EF4-FFF2-40B4-BE49-F238E27FC236}">
              <a16:creationId xmlns:a16="http://schemas.microsoft.com/office/drawing/2014/main" id="{053E002E-3633-4714-B3DA-0C84A9CD23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12" name="Text Box 8">
          <a:extLst>
            <a:ext uri="{FF2B5EF4-FFF2-40B4-BE49-F238E27FC236}">
              <a16:creationId xmlns:a16="http://schemas.microsoft.com/office/drawing/2014/main" id="{00614789-A586-4EFE-A232-633209DDC7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13" name="Text Box 8">
          <a:extLst>
            <a:ext uri="{FF2B5EF4-FFF2-40B4-BE49-F238E27FC236}">
              <a16:creationId xmlns:a16="http://schemas.microsoft.com/office/drawing/2014/main" id="{F7EC0E72-8B0A-4405-A043-E76E6A8729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14" name="Text Box 8">
          <a:extLst>
            <a:ext uri="{FF2B5EF4-FFF2-40B4-BE49-F238E27FC236}">
              <a16:creationId xmlns:a16="http://schemas.microsoft.com/office/drawing/2014/main" id="{F50331AA-0A55-4E2E-85BD-50C9F5E845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5" name="Text Box 8">
          <a:extLst>
            <a:ext uri="{FF2B5EF4-FFF2-40B4-BE49-F238E27FC236}">
              <a16:creationId xmlns:a16="http://schemas.microsoft.com/office/drawing/2014/main" id="{97EC31A4-6B72-4720-95B4-8317CE067F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616" name="Text Box 8">
          <a:extLst>
            <a:ext uri="{FF2B5EF4-FFF2-40B4-BE49-F238E27FC236}">
              <a16:creationId xmlns:a16="http://schemas.microsoft.com/office/drawing/2014/main" id="{4F839F69-6363-4360-8B28-C46366311D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7" name="Text Box 8">
          <a:extLst>
            <a:ext uri="{FF2B5EF4-FFF2-40B4-BE49-F238E27FC236}">
              <a16:creationId xmlns:a16="http://schemas.microsoft.com/office/drawing/2014/main" id="{A33123C8-087D-4423-BD23-615590235D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8" name="Text Box 8">
          <a:extLst>
            <a:ext uri="{FF2B5EF4-FFF2-40B4-BE49-F238E27FC236}">
              <a16:creationId xmlns:a16="http://schemas.microsoft.com/office/drawing/2014/main" id="{1F5C5E11-FA08-4C1D-A29D-FFFD382195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9" name="Text Box 8">
          <a:extLst>
            <a:ext uri="{FF2B5EF4-FFF2-40B4-BE49-F238E27FC236}">
              <a16:creationId xmlns:a16="http://schemas.microsoft.com/office/drawing/2014/main" id="{7D4B1A20-4211-4591-B1DA-EA4AE61456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0" name="Text Box 8">
          <a:extLst>
            <a:ext uri="{FF2B5EF4-FFF2-40B4-BE49-F238E27FC236}">
              <a16:creationId xmlns:a16="http://schemas.microsoft.com/office/drawing/2014/main" id="{B2C4911F-539D-4F78-86C1-090B7D01B0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1" name="Text Box 8">
          <a:extLst>
            <a:ext uri="{FF2B5EF4-FFF2-40B4-BE49-F238E27FC236}">
              <a16:creationId xmlns:a16="http://schemas.microsoft.com/office/drawing/2014/main" id="{28A162D6-768A-4828-BDC8-93DF51B3F01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22" name="Text Box 8">
          <a:extLst>
            <a:ext uri="{FF2B5EF4-FFF2-40B4-BE49-F238E27FC236}">
              <a16:creationId xmlns:a16="http://schemas.microsoft.com/office/drawing/2014/main" id="{C5767AD8-C224-4769-B993-F3A4123D5F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3" name="Text Box 8">
          <a:extLst>
            <a:ext uri="{FF2B5EF4-FFF2-40B4-BE49-F238E27FC236}">
              <a16:creationId xmlns:a16="http://schemas.microsoft.com/office/drawing/2014/main" id="{91AD4A55-094B-43A0-87CD-94D357B46D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4" name="Text Box 8">
          <a:extLst>
            <a:ext uri="{FF2B5EF4-FFF2-40B4-BE49-F238E27FC236}">
              <a16:creationId xmlns:a16="http://schemas.microsoft.com/office/drawing/2014/main" id="{4311344E-A047-4C39-9640-E6D13C4814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25" name="Text Box 8">
          <a:extLst>
            <a:ext uri="{FF2B5EF4-FFF2-40B4-BE49-F238E27FC236}">
              <a16:creationId xmlns:a16="http://schemas.microsoft.com/office/drawing/2014/main" id="{231A33CE-1C3B-44C1-854D-946965470B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26" name="Text Box 8">
          <a:extLst>
            <a:ext uri="{FF2B5EF4-FFF2-40B4-BE49-F238E27FC236}">
              <a16:creationId xmlns:a16="http://schemas.microsoft.com/office/drawing/2014/main" id="{4611E042-B011-44DC-A184-F47D20AABF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27" name="Text Box 8">
          <a:extLst>
            <a:ext uri="{FF2B5EF4-FFF2-40B4-BE49-F238E27FC236}">
              <a16:creationId xmlns:a16="http://schemas.microsoft.com/office/drawing/2014/main" id="{409E1DCF-AA89-4EC7-A021-5ABEF2D401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28" name="Text Box 8">
          <a:extLst>
            <a:ext uri="{FF2B5EF4-FFF2-40B4-BE49-F238E27FC236}">
              <a16:creationId xmlns:a16="http://schemas.microsoft.com/office/drawing/2014/main" id="{18334C10-6B94-4FFC-BABC-5FB4A33F54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9" name="Text Box 8">
          <a:extLst>
            <a:ext uri="{FF2B5EF4-FFF2-40B4-BE49-F238E27FC236}">
              <a16:creationId xmlns:a16="http://schemas.microsoft.com/office/drawing/2014/main" id="{CE2CEE9C-2031-4310-90FA-597A8B486C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630" name="Text Box 8">
          <a:extLst>
            <a:ext uri="{FF2B5EF4-FFF2-40B4-BE49-F238E27FC236}">
              <a16:creationId xmlns:a16="http://schemas.microsoft.com/office/drawing/2014/main" id="{3E397AF5-74E7-49A4-84F7-BD8BD600AB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1" name="Text Box 8">
          <a:extLst>
            <a:ext uri="{FF2B5EF4-FFF2-40B4-BE49-F238E27FC236}">
              <a16:creationId xmlns:a16="http://schemas.microsoft.com/office/drawing/2014/main" id="{32408F01-6F42-4858-A3C0-33E9F5D440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2" name="Text Box 8">
          <a:extLst>
            <a:ext uri="{FF2B5EF4-FFF2-40B4-BE49-F238E27FC236}">
              <a16:creationId xmlns:a16="http://schemas.microsoft.com/office/drawing/2014/main" id="{924BE686-0EEC-4F38-9DE1-4190E84780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3" name="Text Box 8">
          <a:extLst>
            <a:ext uri="{FF2B5EF4-FFF2-40B4-BE49-F238E27FC236}">
              <a16:creationId xmlns:a16="http://schemas.microsoft.com/office/drawing/2014/main" id="{AE301D22-2E23-4F98-A115-FF7F7D5A89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4" name="Text Box 8">
          <a:extLst>
            <a:ext uri="{FF2B5EF4-FFF2-40B4-BE49-F238E27FC236}">
              <a16:creationId xmlns:a16="http://schemas.microsoft.com/office/drawing/2014/main" id="{1CDEC853-8A8A-47E2-B0A7-CB5F3BA9C9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5" name="Text Box 8">
          <a:extLst>
            <a:ext uri="{FF2B5EF4-FFF2-40B4-BE49-F238E27FC236}">
              <a16:creationId xmlns:a16="http://schemas.microsoft.com/office/drawing/2014/main" id="{AD9D7156-A3EC-4C26-AD34-4ED3010449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36" name="Text Box 8">
          <a:extLst>
            <a:ext uri="{FF2B5EF4-FFF2-40B4-BE49-F238E27FC236}">
              <a16:creationId xmlns:a16="http://schemas.microsoft.com/office/drawing/2014/main" id="{AB4B7D3D-1AE9-4C06-89E9-344A3D8F5D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37" name="Text Box 8">
          <a:extLst>
            <a:ext uri="{FF2B5EF4-FFF2-40B4-BE49-F238E27FC236}">
              <a16:creationId xmlns:a16="http://schemas.microsoft.com/office/drawing/2014/main" id="{7DC19B3A-DF01-4E38-91BA-59ABEE8403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38" name="Text Box 8">
          <a:extLst>
            <a:ext uri="{FF2B5EF4-FFF2-40B4-BE49-F238E27FC236}">
              <a16:creationId xmlns:a16="http://schemas.microsoft.com/office/drawing/2014/main" id="{D9CB55BF-DB62-4B94-ACED-7878D70E8C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39" name="Text Box 8">
          <a:extLst>
            <a:ext uri="{FF2B5EF4-FFF2-40B4-BE49-F238E27FC236}">
              <a16:creationId xmlns:a16="http://schemas.microsoft.com/office/drawing/2014/main" id="{C70BFEF4-5A10-4F09-9467-ABC8CDCA03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40" name="Text Box 8">
          <a:extLst>
            <a:ext uri="{FF2B5EF4-FFF2-40B4-BE49-F238E27FC236}">
              <a16:creationId xmlns:a16="http://schemas.microsoft.com/office/drawing/2014/main" id="{ED5C7AFD-2DD1-45B1-9329-39548513F6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41" name="Text Box 8">
          <a:extLst>
            <a:ext uri="{FF2B5EF4-FFF2-40B4-BE49-F238E27FC236}">
              <a16:creationId xmlns:a16="http://schemas.microsoft.com/office/drawing/2014/main" id="{F59C6375-4872-44A2-B58E-5F6FA44CBF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42" name="Text Box 8">
          <a:extLst>
            <a:ext uri="{FF2B5EF4-FFF2-40B4-BE49-F238E27FC236}">
              <a16:creationId xmlns:a16="http://schemas.microsoft.com/office/drawing/2014/main" id="{47B6625B-8B31-4B09-8B24-81D54CFD97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3" name="Text Box 8">
          <a:extLst>
            <a:ext uri="{FF2B5EF4-FFF2-40B4-BE49-F238E27FC236}">
              <a16:creationId xmlns:a16="http://schemas.microsoft.com/office/drawing/2014/main" id="{86788FBA-5BE5-49EE-A60F-1CF3BE9778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4" name="Text Box 8">
          <a:extLst>
            <a:ext uri="{FF2B5EF4-FFF2-40B4-BE49-F238E27FC236}">
              <a16:creationId xmlns:a16="http://schemas.microsoft.com/office/drawing/2014/main" id="{1358A214-B126-4DE8-95DF-D663D6F244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5" name="Text Box 8">
          <a:extLst>
            <a:ext uri="{FF2B5EF4-FFF2-40B4-BE49-F238E27FC236}">
              <a16:creationId xmlns:a16="http://schemas.microsoft.com/office/drawing/2014/main" id="{64C907CA-D2CF-488F-9EA7-63FD3C7371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6" name="Text Box 8">
          <a:extLst>
            <a:ext uri="{FF2B5EF4-FFF2-40B4-BE49-F238E27FC236}">
              <a16:creationId xmlns:a16="http://schemas.microsoft.com/office/drawing/2014/main" id="{2BFC97A5-780E-4C00-8576-F216E15AD3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47" name="Text Box 8">
          <a:extLst>
            <a:ext uri="{FF2B5EF4-FFF2-40B4-BE49-F238E27FC236}">
              <a16:creationId xmlns:a16="http://schemas.microsoft.com/office/drawing/2014/main" id="{ACC1ADDF-2B6C-4DF7-BD72-15457A23EC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48" name="Text Box 8">
          <a:extLst>
            <a:ext uri="{FF2B5EF4-FFF2-40B4-BE49-F238E27FC236}">
              <a16:creationId xmlns:a16="http://schemas.microsoft.com/office/drawing/2014/main" id="{41A68083-B002-4469-AED4-E337F10EF3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49" name="Text Box 8">
          <a:extLst>
            <a:ext uri="{FF2B5EF4-FFF2-40B4-BE49-F238E27FC236}">
              <a16:creationId xmlns:a16="http://schemas.microsoft.com/office/drawing/2014/main" id="{4DD28B0F-A970-4F71-B991-72D16016E2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50" name="Text Box 8">
          <a:extLst>
            <a:ext uri="{FF2B5EF4-FFF2-40B4-BE49-F238E27FC236}">
              <a16:creationId xmlns:a16="http://schemas.microsoft.com/office/drawing/2014/main" id="{BE0C52AF-96B4-4FC9-A6CF-0470E507FE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51" name="Text Box 8">
          <a:extLst>
            <a:ext uri="{FF2B5EF4-FFF2-40B4-BE49-F238E27FC236}">
              <a16:creationId xmlns:a16="http://schemas.microsoft.com/office/drawing/2014/main" id="{91FF3F1F-47B5-4403-95D9-C9B3CA072B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52" name="Text Box 8">
          <a:extLst>
            <a:ext uri="{FF2B5EF4-FFF2-40B4-BE49-F238E27FC236}">
              <a16:creationId xmlns:a16="http://schemas.microsoft.com/office/drawing/2014/main" id="{79AE7601-9DF8-48AD-BCD5-DBCF0DF780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3" name="Text Box 8">
          <a:extLst>
            <a:ext uri="{FF2B5EF4-FFF2-40B4-BE49-F238E27FC236}">
              <a16:creationId xmlns:a16="http://schemas.microsoft.com/office/drawing/2014/main" id="{029F4F64-0282-4586-8021-95494A0061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654" name="Text Box 8">
          <a:extLst>
            <a:ext uri="{FF2B5EF4-FFF2-40B4-BE49-F238E27FC236}">
              <a16:creationId xmlns:a16="http://schemas.microsoft.com/office/drawing/2014/main" id="{273E3548-DA2F-436B-B0E8-04306C66B2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5" name="Text Box 8">
          <a:extLst>
            <a:ext uri="{FF2B5EF4-FFF2-40B4-BE49-F238E27FC236}">
              <a16:creationId xmlns:a16="http://schemas.microsoft.com/office/drawing/2014/main" id="{76B133D7-0183-4AF5-97CE-A0896A8A01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6" name="Text Box 8">
          <a:extLst>
            <a:ext uri="{FF2B5EF4-FFF2-40B4-BE49-F238E27FC236}">
              <a16:creationId xmlns:a16="http://schemas.microsoft.com/office/drawing/2014/main" id="{074D0533-4D0A-4175-ACD7-4B27A5D546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7" name="Text Box 8">
          <a:extLst>
            <a:ext uri="{FF2B5EF4-FFF2-40B4-BE49-F238E27FC236}">
              <a16:creationId xmlns:a16="http://schemas.microsoft.com/office/drawing/2014/main" id="{D5416FC8-1F43-40A3-8175-F420BD11CB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8" name="Text Box 8">
          <a:extLst>
            <a:ext uri="{FF2B5EF4-FFF2-40B4-BE49-F238E27FC236}">
              <a16:creationId xmlns:a16="http://schemas.microsoft.com/office/drawing/2014/main" id="{57BB87E8-CA2D-40E6-A4FF-AEA185C864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9" name="Text Box 8">
          <a:extLst>
            <a:ext uri="{FF2B5EF4-FFF2-40B4-BE49-F238E27FC236}">
              <a16:creationId xmlns:a16="http://schemas.microsoft.com/office/drawing/2014/main" id="{79913DB9-4E4F-4FDE-9CA5-76AEBEA094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0" name="Text Box 8">
          <a:extLst>
            <a:ext uri="{FF2B5EF4-FFF2-40B4-BE49-F238E27FC236}">
              <a16:creationId xmlns:a16="http://schemas.microsoft.com/office/drawing/2014/main" id="{6F72975A-CE73-4681-99CB-A6DB89921D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61" name="Text Box 8">
          <a:extLst>
            <a:ext uri="{FF2B5EF4-FFF2-40B4-BE49-F238E27FC236}">
              <a16:creationId xmlns:a16="http://schemas.microsoft.com/office/drawing/2014/main" id="{1C91AA5A-F830-42B5-976B-1950974E65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2" name="Text Box 8">
          <a:extLst>
            <a:ext uri="{FF2B5EF4-FFF2-40B4-BE49-F238E27FC236}">
              <a16:creationId xmlns:a16="http://schemas.microsoft.com/office/drawing/2014/main" id="{DE5D22FF-685B-4BCE-985C-3864937A2B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3" name="Text Box 8">
          <a:extLst>
            <a:ext uri="{FF2B5EF4-FFF2-40B4-BE49-F238E27FC236}">
              <a16:creationId xmlns:a16="http://schemas.microsoft.com/office/drawing/2014/main" id="{00490A73-DB7F-4345-B2EB-D046FAECD8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4" name="Text Box 8">
          <a:extLst>
            <a:ext uri="{FF2B5EF4-FFF2-40B4-BE49-F238E27FC236}">
              <a16:creationId xmlns:a16="http://schemas.microsoft.com/office/drawing/2014/main" id="{558C9CCD-DD98-4070-9BFA-2831CD9539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5" name="Text Box 8">
          <a:extLst>
            <a:ext uri="{FF2B5EF4-FFF2-40B4-BE49-F238E27FC236}">
              <a16:creationId xmlns:a16="http://schemas.microsoft.com/office/drawing/2014/main" id="{561B7278-95BC-4951-B7CC-DCF7BDE3D2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6" name="Text Box 8">
          <a:extLst>
            <a:ext uri="{FF2B5EF4-FFF2-40B4-BE49-F238E27FC236}">
              <a16:creationId xmlns:a16="http://schemas.microsoft.com/office/drawing/2014/main" id="{2379E925-97BE-49E6-8682-80F700D83B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7" name="Text Box 8">
          <a:extLst>
            <a:ext uri="{FF2B5EF4-FFF2-40B4-BE49-F238E27FC236}">
              <a16:creationId xmlns:a16="http://schemas.microsoft.com/office/drawing/2014/main" id="{D5AB4EA9-CF48-46F7-8FBD-02AABC0914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8" name="Text Box 8">
          <a:extLst>
            <a:ext uri="{FF2B5EF4-FFF2-40B4-BE49-F238E27FC236}">
              <a16:creationId xmlns:a16="http://schemas.microsoft.com/office/drawing/2014/main" id="{82020F0C-1B6F-45D9-A123-B0354EAFD2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9" name="Text Box 8">
          <a:extLst>
            <a:ext uri="{FF2B5EF4-FFF2-40B4-BE49-F238E27FC236}">
              <a16:creationId xmlns:a16="http://schemas.microsoft.com/office/drawing/2014/main" id="{DAD7EB76-C7C5-4547-9C8B-EBFAF0EDEB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0" name="Text Box 8">
          <a:extLst>
            <a:ext uri="{FF2B5EF4-FFF2-40B4-BE49-F238E27FC236}">
              <a16:creationId xmlns:a16="http://schemas.microsoft.com/office/drawing/2014/main" id="{9C727E48-7220-49AA-8563-6618414D96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71" name="Text Box 8">
          <a:extLst>
            <a:ext uri="{FF2B5EF4-FFF2-40B4-BE49-F238E27FC236}">
              <a16:creationId xmlns:a16="http://schemas.microsoft.com/office/drawing/2014/main" id="{93471341-1A76-4A66-B58A-D4529947BE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2" name="Text Box 8">
          <a:extLst>
            <a:ext uri="{FF2B5EF4-FFF2-40B4-BE49-F238E27FC236}">
              <a16:creationId xmlns:a16="http://schemas.microsoft.com/office/drawing/2014/main" id="{90D0FD0A-18E2-4FBA-BD02-29BA1070CE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3" name="Text Box 8">
          <a:extLst>
            <a:ext uri="{FF2B5EF4-FFF2-40B4-BE49-F238E27FC236}">
              <a16:creationId xmlns:a16="http://schemas.microsoft.com/office/drawing/2014/main" id="{2A52F3D9-6060-4B54-A33D-C655950FBB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4" name="Text Box 8">
          <a:extLst>
            <a:ext uri="{FF2B5EF4-FFF2-40B4-BE49-F238E27FC236}">
              <a16:creationId xmlns:a16="http://schemas.microsoft.com/office/drawing/2014/main" id="{B5D7220F-095F-4A9F-A22E-90D84CDC63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5" name="Text Box 8">
          <a:extLst>
            <a:ext uri="{FF2B5EF4-FFF2-40B4-BE49-F238E27FC236}">
              <a16:creationId xmlns:a16="http://schemas.microsoft.com/office/drawing/2014/main" id="{6B833BA2-D8B5-4463-9936-D00C7A0FF6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6" name="Text Box 8">
          <a:extLst>
            <a:ext uri="{FF2B5EF4-FFF2-40B4-BE49-F238E27FC236}">
              <a16:creationId xmlns:a16="http://schemas.microsoft.com/office/drawing/2014/main" id="{9358ECA7-3F02-4795-B9E4-5649BE9327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7" name="Text Box 8">
          <a:extLst>
            <a:ext uri="{FF2B5EF4-FFF2-40B4-BE49-F238E27FC236}">
              <a16:creationId xmlns:a16="http://schemas.microsoft.com/office/drawing/2014/main" id="{D7D8216A-3AFB-4FFE-835E-458C549C81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8" name="Text Box 8">
          <a:extLst>
            <a:ext uri="{FF2B5EF4-FFF2-40B4-BE49-F238E27FC236}">
              <a16:creationId xmlns:a16="http://schemas.microsoft.com/office/drawing/2014/main" id="{1D3EE91E-626F-400A-806E-A844FDA0AF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9" name="Text Box 8">
          <a:extLst>
            <a:ext uri="{FF2B5EF4-FFF2-40B4-BE49-F238E27FC236}">
              <a16:creationId xmlns:a16="http://schemas.microsoft.com/office/drawing/2014/main" id="{5A92C547-8C83-48D0-8F5A-E57E1C8295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0" name="Text Box 8">
          <a:extLst>
            <a:ext uri="{FF2B5EF4-FFF2-40B4-BE49-F238E27FC236}">
              <a16:creationId xmlns:a16="http://schemas.microsoft.com/office/drawing/2014/main" id="{C12EA623-784F-40AD-8671-3FC33324D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1" name="Text Box 8">
          <a:extLst>
            <a:ext uri="{FF2B5EF4-FFF2-40B4-BE49-F238E27FC236}">
              <a16:creationId xmlns:a16="http://schemas.microsoft.com/office/drawing/2014/main" id="{A5A71BD3-8CDA-40D1-9671-B464DBC595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2" name="Text Box 8">
          <a:extLst>
            <a:ext uri="{FF2B5EF4-FFF2-40B4-BE49-F238E27FC236}">
              <a16:creationId xmlns:a16="http://schemas.microsoft.com/office/drawing/2014/main" id="{0F41BC6D-AC1D-4199-836C-EF678B11CC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3" name="Text Box 8">
          <a:extLst>
            <a:ext uri="{FF2B5EF4-FFF2-40B4-BE49-F238E27FC236}">
              <a16:creationId xmlns:a16="http://schemas.microsoft.com/office/drawing/2014/main" id="{E687ECD1-3EEB-4F5A-A2FD-A91851978C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4" name="Text Box 8">
          <a:extLst>
            <a:ext uri="{FF2B5EF4-FFF2-40B4-BE49-F238E27FC236}">
              <a16:creationId xmlns:a16="http://schemas.microsoft.com/office/drawing/2014/main" id="{BA35C8B2-3491-4294-BA8C-EDDE78E45E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85" name="Text Box 8">
          <a:extLst>
            <a:ext uri="{FF2B5EF4-FFF2-40B4-BE49-F238E27FC236}">
              <a16:creationId xmlns:a16="http://schemas.microsoft.com/office/drawing/2014/main" id="{883920C7-1444-4315-AD48-F6EE59498D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6" name="Text Box 8">
          <a:extLst>
            <a:ext uri="{FF2B5EF4-FFF2-40B4-BE49-F238E27FC236}">
              <a16:creationId xmlns:a16="http://schemas.microsoft.com/office/drawing/2014/main" id="{9E9A2BD4-0C08-45E1-810C-1A4519E667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7" name="Text Box 8">
          <a:extLst>
            <a:ext uri="{FF2B5EF4-FFF2-40B4-BE49-F238E27FC236}">
              <a16:creationId xmlns:a16="http://schemas.microsoft.com/office/drawing/2014/main" id="{765E5D43-B898-48DC-A259-DDC805C6D6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8" name="Text Box 8">
          <a:extLst>
            <a:ext uri="{FF2B5EF4-FFF2-40B4-BE49-F238E27FC236}">
              <a16:creationId xmlns:a16="http://schemas.microsoft.com/office/drawing/2014/main" id="{63F4771A-6DC4-4009-A0E4-B18DA99C4B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9" name="Text Box 8">
          <a:extLst>
            <a:ext uri="{FF2B5EF4-FFF2-40B4-BE49-F238E27FC236}">
              <a16:creationId xmlns:a16="http://schemas.microsoft.com/office/drawing/2014/main" id="{50233994-4FB5-49B9-9722-529647B3D0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90" name="Text Box 8">
          <a:extLst>
            <a:ext uri="{FF2B5EF4-FFF2-40B4-BE49-F238E27FC236}">
              <a16:creationId xmlns:a16="http://schemas.microsoft.com/office/drawing/2014/main" id="{98DEEE80-6CE7-4655-9821-4FD10B95F2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1" name="Text Box 8">
          <a:extLst>
            <a:ext uri="{FF2B5EF4-FFF2-40B4-BE49-F238E27FC236}">
              <a16:creationId xmlns:a16="http://schemas.microsoft.com/office/drawing/2014/main" id="{8420226F-45AE-4C7D-9334-E145F46A46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2" name="Text Box 8">
          <a:extLst>
            <a:ext uri="{FF2B5EF4-FFF2-40B4-BE49-F238E27FC236}">
              <a16:creationId xmlns:a16="http://schemas.microsoft.com/office/drawing/2014/main" id="{E19AF6B9-36E2-40EB-82DC-C443308BA2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3" name="Text Box 8">
          <a:extLst>
            <a:ext uri="{FF2B5EF4-FFF2-40B4-BE49-F238E27FC236}">
              <a16:creationId xmlns:a16="http://schemas.microsoft.com/office/drawing/2014/main" id="{23A220D0-1529-4E75-8F79-D175CF1BEE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4" name="Text Box 8">
          <a:extLst>
            <a:ext uri="{FF2B5EF4-FFF2-40B4-BE49-F238E27FC236}">
              <a16:creationId xmlns:a16="http://schemas.microsoft.com/office/drawing/2014/main" id="{62D1D2C5-9003-4649-9660-901C8E67FE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5" name="Text Box 8">
          <a:extLst>
            <a:ext uri="{FF2B5EF4-FFF2-40B4-BE49-F238E27FC236}">
              <a16:creationId xmlns:a16="http://schemas.microsoft.com/office/drawing/2014/main" id="{7EBF1AC4-0CF6-4FB9-8103-C9548F4254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6" name="Text Box 8">
          <a:extLst>
            <a:ext uri="{FF2B5EF4-FFF2-40B4-BE49-F238E27FC236}">
              <a16:creationId xmlns:a16="http://schemas.microsoft.com/office/drawing/2014/main" id="{D10AD9F6-99BA-475A-83CA-604307F790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7" name="Text Box 8">
          <a:extLst>
            <a:ext uri="{FF2B5EF4-FFF2-40B4-BE49-F238E27FC236}">
              <a16:creationId xmlns:a16="http://schemas.microsoft.com/office/drawing/2014/main" id="{8322C86B-4E9F-4100-B0BC-7A6498D5A5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8" name="Text Box 8">
          <a:extLst>
            <a:ext uri="{FF2B5EF4-FFF2-40B4-BE49-F238E27FC236}">
              <a16:creationId xmlns:a16="http://schemas.microsoft.com/office/drawing/2014/main" id="{3B1F72CC-16B7-4799-9E86-771A0A1DBB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99" name="Text Box 8">
          <a:extLst>
            <a:ext uri="{FF2B5EF4-FFF2-40B4-BE49-F238E27FC236}">
              <a16:creationId xmlns:a16="http://schemas.microsoft.com/office/drawing/2014/main" id="{321904A7-1893-4D07-B31C-CED2431049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0" name="Text Box 8">
          <a:extLst>
            <a:ext uri="{FF2B5EF4-FFF2-40B4-BE49-F238E27FC236}">
              <a16:creationId xmlns:a16="http://schemas.microsoft.com/office/drawing/2014/main" id="{851033C5-6EE3-46C0-B53A-AA41B9AC00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01" name="Text Box 8">
          <a:extLst>
            <a:ext uri="{FF2B5EF4-FFF2-40B4-BE49-F238E27FC236}">
              <a16:creationId xmlns:a16="http://schemas.microsoft.com/office/drawing/2014/main" id="{AC4CEEA4-1FA4-45BA-93A1-B29D710440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2" name="Text Box 8">
          <a:extLst>
            <a:ext uri="{FF2B5EF4-FFF2-40B4-BE49-F238E27FC236}">
              <a16:creationId xmlns:a16="http://schemas.microsoft.com/office/drawing/2014/main" id="{C7C165EB-64DB-4ECD-B343-CB5F08B46E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3" name="Text Box 8">
          <a:extLst>
            <a:ext uri="{FF2B5EF4-FFF2-40B4-BE49-F238E27FC236}">
              <a16:creationId xmlns:a16="http://schemas.microsoft.com/office/drawing/2014/main" id="{5E289476-C972-41E5-8163-E5D12525BB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4" name="Text Box 8">
          <a:extLst>
            <a:ext uri="{FF2B5EF4-FFF2-40B4-BE49-F238E27FC236}">
              <a16:creationId xmlns:a16="http://schemas.microsoft.com/office/drawing/2014/main" id="{6DAE1509-F428-4352-BB0F-7C5AADBFD5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5" name="Text Box 8">
          <a:extLst>
            <a:ext uri="{FF2B5EF4-FFF2-40B4-BE49-F238E27FC236}">
              <a16:creationId xmlns:a16="http://schemas.microsoft.com/office/drawing/2014/main" id="{1C12D6BB-C010-43E9-A2F3-37386D4CF1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06" name="Text Box 8">
          <a:extLst>
            <a:ext uri="{FF2B5EF4-FFF2-40B4-BE49-F238E27FC236}">
              <a16:creationId xmlns:a16="http://schemas.microsoft.com/office/drawing/2014/main" id="{12D06DDF-BE0A-469B-ABAB-23F352891F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7" name="Text Box 8">
          <a:extLst>
            <a:ext uri="{FF2B5EF4-FFF2-40B4-BE49-F238E27FC236}">
              <a16:creationId xmlns:a16="http://schemas.microsoft.com/office/drawing/2014/main" id="{74B1C372-3A86-429B-81A0-AD80F9151F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8" name="Text Box 8">
          <a:extLst>
            <a:ext uri="{FF2B5EF4-FFF2-40B4-BE49-F238E27FC236}">
              <a16:creationId xmlns:a16="http://schemas.microsoft.com/office/drawing/2014/main" id="{0DDEABCB-AD15-46C8-9679-1E1776241C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9" name="Text Box 8">
          <a:extLst>
            <a:ext uri="{FF2B5EF4-FFF2-40B4-BE49-F238E27FC236}">
              <a16:creationId xmlns:a16="http://schemas.microsoft.com/office/drawing/2014/main" id="{C4E4FF77-3A25-4D3A-9286-9931AA42C7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0" name="Text Box 8">
          <a:extLst>
            <a:ext uri="{FF2B5EF4-FFF2-40B4-BE49-F238E27FC236}">
              <a16:creationId xmlns:a16="http://schemas.microsoft.com/office/drawing/2014/main" id="{B9C7EFF0-E762-466A-9EF4-5C393C367C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1" name="Text Box 8">
          <a:extLst>
            <a:ext uri="{FF2B5EF4-FFF2-40B4-BE49-F238E27FC236}">
              <a16:creationId xmlns:a16="http://schemas.microsoft.com/office/drawing/2014/main" id="{397A84FC-0F23-4A01-9451-465F50A14B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12" name="Text Box 8">
          <a:extLst>
            <a:ext uri="{FF2B5EF4-FFF2-40B4-BE49-F238E27FC236}">
              <a16:creationId xmlns:a16="http://schemas.microsoft.com/office/drawing/2014/main" id="{41DFD0C0-A515-4737-B573-082BF8DD71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3" name="Text Box 8">
          <a:extLst>
            <a:ext uri="{FF2B5EF4-FFF2-40B4-BE49-F238E27FC236}">
              <a16:creationId xmlns:a16="http://schemas.microsoft.com/office/drawing/2014/main" id="{34CBA6F7-5915-4D82-B655-2CF9AC2C6E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4" name="Text Box 8">
          <a:extLst>
            <a:ext uri="{FF2B5EF4-FFF2-40B4-BE49-F238E27FC236}">
              <a16:creationId xmlns:a16="http://schemas.microsoft.com/office/drawing/2014/main" id="{1D142D12-93AB-4274-97E9-3FB30C5028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15" name="Text Box 8">
          <a:extLst>
            <a:ext uri="{FF2B5EF4-FFF2-40B4-BE49-F238E27FC236}">
              <a16:creationId xmlns:a16="http://schemas.microsoft.com/office/drawing/2014/main" id="{05CD970F-A788-4717-A3EA-7AA815C6ED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6" name="Text Box 8">
          <a:extLst>
            <a:ext uri="{FF2B5EF4-FFF2-40B4-BE49-F238E27FC236}">
              <a16:creationId xmlns:a16="http://schemas.microsoft.com/office/drawing/2014/main" id="{A1BA8A92-24A4-4231-8E17-33B77BAC5B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7" name="Text Box 8">
          <a:extLst>
            <a:ext uri="{FF2B5EF4-FFF2-40B4-BE49-F238E27FC236}">
              <a16:creationId xmlns:a16="http://schemas.microsoft.com/office/drawing/2014/main" id="{9A58C96D-4988-451E-BCE1-1DCE52FEDD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8" name="Text Box 8">
          <a:extLst>
            <a:ext uri="{FF2B5EF4-FFF2-40B4-BE49-F238E27FC236}">
              <a16:creationId xmlns:a16="http://schemas.microsoft.com/office/drawing/2014/main" id="{32354704-A6B0-4FA1-940E-284077627A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9" name="Text Box 8">
          <a:extLst>
            <a:ext uri="{FF2B5EF4-FFF2-40B4-BE49-F238E27FC236}">
              <a16:creationId xmlns:a16="http://schemas.microsoft.com/office/drawing/2014/main" id="{841AA2DA-0287-4C15-B42E-8E51C0F048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20" name="Text Box 8">
          <a:extLst>
            <a:ext uri="{FF2B5EF4-FFF2-40B4-BE49-F238E27FC236}">
              <a16:creationId xmlns:a16="http://schemas.microsoft.com/office/drawing/2014/main" id="{0ECC5B18-F6D5-421B-82C8-888818791D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1" name="Text Box 8">
          <a:extLst>
            <a:ext uri="{FF2B5EF4-FFF2-40B4-BE49-F238E27FC236}">
              <a16:creationId xmlns:a16="http://schemas.microsoft.com/office/drawing/2014/main" id="{BFB36E48-C824-48D1-8AF2-6B6E178078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2" name="Text Box 8">
          <a:extLst>
            <a:ext uri="{FF2B5EF4-FFF2-40B4-BE49-F238E27FC236}">
              <a16:creationId xmlns:a16="http://schemas.microsoft.com/office/drawing/2014/main" id="{D1F7AD7E-51B3-4170-B1FD-4E4DD1A367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3" name="Text Box 8">
          <a:extLst>
            <a:ext uri="{FF2B5EF4-FFF2-40B4-BE49-F238E27FC236}">
              <a16:creationId xmlns:a16="http://schemas.microsoft.com/office/drawing/2014/main" id="{3A39D3B3-6A6E-4718-AB2D-54C45AC712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4" name="Text Box 8">
          <a:extLst>
            <a:ext uri="{FF2B5EF4-FFF2-40B4-BE49-F238E27FC236}">
              <a16:creationId xmlns:a16="http://schemas.microsoft.com/office/drawing/2014/main" id="{B547ECC0-018E-43C9-B36C-AF8D506609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5" name="Text Box 8">
          <a:extLst>
            <a:ext uri="{FF2B5EF4-FFF2-40B4-BE49-F238E27FC236}">
              <a16:creationId xmlns:a16="http://schemas.microsoft.com/office/drawing/2014/main" id="{BBD6FABA-7542-4B6B-A365-FEA0A76070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726" name="Text Box 8">
          <a:extLst>
            <a:ext uri="{FF2B5EF4-FFF2-40B4-BE49-F238E27FC236}">
              <a16:creationId xmlns:a16="http://schemas.microsoft.com/office/drawing/2014/main" id="{23997CB6-49FE-4463-BEE8-F556D89DA7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27" name="Text Box 8">
          <a:extLst>
            <a:ext uri="{FF2B5EF4-FFF2-40B4-BE49-F238E27FC236}">
              <a16:creationId xmlns:a16="http://schemas.microsoft.com/office/drawing/2014/main" id="{3D716EA6-F72F-4ED1-9EFE-D6DE0A06AA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28" name="Text Box 8">
          <a:extLst>
            <a:ext uri="{FF2B5EF4-FFF2-40B4-BE49-F238E27FC236}">
              <a16:creationId xmlns:a16="http://schemas.microsoft.com/office/drawing/2014/main" id="{C25DC7F3-FF14-4EFC-8050-1E034F645C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29" name="Text Box 8">
          <a:extLst>
            <a:ext uri="{FF2B5EF4-FFF2-40B4-BE49-F238E27FC236}">
              <a16:creationId xmlns:a16="http://schemas.microsoft.com/office/drawing/2014/main" id="{7AEA67F7-7AE1-4AAD-89A5-4B133D6BFF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30" name="Text Box 8">
          <a:extLst>
            <a:ext uri="{FF2B5EF4-FFF2-40B4-BE49-F238E27FC236}">
              <a16:creationId xmlns:a16="http://schemas.microsoft.com/office/drawing/2014/main" id="{A3892DE6-1FAF-471F-83E4-53806D9FF1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31" name="Text Box 8">
          <a:extLst>
            <a:ext uri="{FF2B5EF4-FFF2-40B4-BE49-F238E27FC236}">
              <a16:creationId xmlns:a16="http://schemas.microsoft.com/office/drawing/2014/main" id="{CA2470E7-52C6-49CE-A4AB-4E0D58F03D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32" name="Text Box 8">
          <a:extLst>
            <a:ext uri="{FF2B5EF4-FFF2-40B4-BE49-F238E27FC236}">
              <a16:creationId xmlns:a16="http://schemas.microsoft.com/office/drawing/2014/main" id="{5AAC138E-5C71-4796-A892-8AA7A31EA4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33" name="Text Box 8">
          <a:extLst>
            <a:ext uri="{FF2B5EF4-FFF2-40B4-BE49-F238E27FC236}">
              <a16:creationId xmlns:a16="http://schemas.microsoft.com/office/drawing/2014/main" id="{FE034709-0EB6-415B-8BBB-6F7B277328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34" name="Text Box 8">
          <a:extLst>
            <a:ext uri="{FF2B5EF4-FFF2-40B4-BE49-F238E27FC236}">
              <a16:creationId xmlns:a16="http://schemas.microsoft.com/office/drawing/2014/main" id="{2DF0E642-91AE-43FA-B330-25D0040BE1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35" name="Text Box 8">
          <a:extLst>
            <a:ext uri="{FF2B5EF4-FFF2-40B4-BE49-F238E27FC236}">
              <a16:creationId xmlns:a16="http://schemas.microsoft.com/office/drawing/2014/main" id="{ADC4C945-C447-4B8C-AF2F-6A61D4E2DD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36" name="Text Box 8">
          <a:extLst>
            <a:ext uri="{FF2B5EF4-FFF2-40B4-BE49-F238E27FC236}">
              <a16:creationId xmlns:a16="http://schemas.microsoft.com/office/drawing/2014/main" id="{D92B074F-BD9A-4B8C-B052-AE3353B720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37" name="Text Box 8">
          <a:extLst>
            <a:ext uri="{FF2B5EF4-FFF2-40B4-BE49-F238E27FC236}">
              <a16:creationId xmlns:a16="http://schemas.microsoft.com/office/drawing/2014/main" id="{5C85C44A-AFBA-47E2-BFA6-1201017480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38" name="Text Box 8">
          <a:extLst>
            <a:ext uri="{FF2B5EF4-FFF2-40B4-BE49-F238E27FC236}">
              <a16:creationId xmlns:a16="http://schemas.microsoft.com/office/drawing/2014/main" id="{AF76870F-68DA-45B1-BAB3-197A696746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39" name="Text Box 8">
          <a:extLst>
            <a:ext uri="{FF2B5EF4-FFF2-40B4-BE49-F238E27FC236}">
              <a16:creationId xmlns:a16="http://schemas.microsoft.com/office/drawing/2014/main" id="{3ADB76DA-F4BD-4879-B142-99A1BF0B40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0" name="Text Box 8">
          <a:extLst>
            <a:ext uri="{FF2B5EF4-FFF2-40B4-BE49-F238E27FC236}">
              <a16:creationId xmlns:a16="http://schemas.microsoft.com/office/drawing/2014/main" id="{FC3D8971-CD74-4318-8E80-C528497617E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41" name="Text Box 8">
          <a:extLst>
            <a:ext uri="{FF2B5EF4-FFF2-40B4-BE49-F238E27FC236}">
              <a16:creationId xmlns:a16="http://schemas.microsoft.com/office/drawing/2014/main" id="{1985EBD5-33F9-44F3-B09B-9686514B7A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2" name="Text Box 8">
          <a:extLst>
            <a:ext uri="{FF2B5EF4-FFF2-40B4-BE49-F238E27FC236}">
              <a16:creationId xmlns:a16="http://schemas.microsoft.com/office/drawing/2014/main" id="{AE2EC882-8CD4-4444-8694-5BE91594A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3" name="Text Box 8">
          <a:extLst>
            <a:ext uri="{FF2B5EF4-FFF2-40B4-BE49-F238E27FC236}">
              <a16:creationId xmlns:a16="http://schemas.microsoft.com/office/drawing/2014/main" id="{83605872-A63C-43DC-A4B2-8A65C175A0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4" name="Text Box 8">
          <a:extLst>
            <a:ext uri="{FF2B5EF4-FFF2-40B4-BE49-F238E27FC236}">
              <a16:creationId xmlns:a16="http://schemas.microsoft.com/office/drawing/2014/main" id="{CE17FCA1-6B64-48C6-A356-1E724E2EB3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5" name="Text Box 8">
          <a:extLst>
            <a:ext uri="{FF2B5EF4-FFF2-40B4-BE49-F238E27FC236}">
              <a16:creationId xmlns:a16="http://schemas.microsoft.com/office/drawing/2014/main" id="{5F536F99-D21F-4553-B048-6AFCC7AA08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6" name="Text Box 8">
          <a:extLst>
            <a:ext uri="{FF2B5EF4-FFF2-40B4-BE49-F238E27FC236}">
              <a16:creationId xmlns:a16="http://schemas.microsoft.com/office/drawing/2014/main" id="{F5DF45E5-28F8-4D67-AF21-4A8BEFBD0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47" name="Text Box 8">
          <a:extLst>
            <a:ext uri="{FF2B5EF4-FFF2-40B4-BE49-F238E27FC236}">
              <a16:creationId xmlns:a16="http://schemas.microsoft.com/office/drawing/2014/main" id="{57ADB5CB-5A95-43B2-84AC-6511A3F843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8" name="Text Box 8">
          <a:extLst>
            <a:ext uri="{FF2B5EF4-FFF2-40B4-BE49-F238E27FC236}">
              <a16:creationId xmlns:a16="http://schemas.microsoft.com/office/drawing/2014/main" id="{2A117E22-B3D3-471B-ABAF-408D92D841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9" name="Text Box 8">
          <a:extLst>
            <a:ext uri="{FF2B5EF4-FFF2-40B4-BE49-F238E27FC236}">
              <a16:creationId xmlns:a16="http://schemas.microsoft.com/office/drawing/2014/main" id="{8B0FFEE0-2562-4076-9437-703847A5E3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50" name="Text Box 8">
          <a:extLst>
            <a:ext uri="{FF2B5EF4-FFF2-40B4-BE49-F238E27FC236}">
              <a16:creationId xmlns:a16="http://schemas.microsoft.com/office/drawing/2014/main" id="{C15EA462-FD0C-4DE8-9F8D-FAFBF69CBC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51" name="Text Box 8">
          <a:extLst>
            <a:ext uri="{FF2B5EF4-FFF2-40B4-BE49-F238E27FC236}">
              <a16:creationId xmlns:a16="http://schemas.microsoft.com/office/drawing/2014/main" id="{80D72C7C-E6C2-4304-BD59-3218431A43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52" name="Text Box 8">
          <a:extLst>
            <a:ext uri="{FF2B5EF4-FFF2-40B4-BE49-F238E27FC236}">
              <a16:creationId xmlns:a16="http://schemas.microsoft.com/office/drawing/2014/main" id="{D0D1DADB-BD89-4A1D-A208-6A503B7F2E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53" name="Text Box 8">
          <a:extLst>
            <a:ext uri="{FF2B5EF4-FFF2-40B4-BE49-F238E27FC236}">
              <a16:creationId xmlns:a16="http://schemas.microsoft.com/office/drawing/2014/main" id="{4AD2AD57-2E9B-459A-9630-CC609DCA44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4" name="Text Box 8">
          <a:extLst>
            <a:ext uri="{FF2B5EF4-FFF2-40B4-BE49-F238E27FC236}">
              <a16:creationId xmlns:a16="http://schemas.microsoft.com/office/drawing/2014/main" id="{086173AD-1353-4345-86BD-0B61E7EB20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55" name="Text Box 8">
          <a:extLst>
            <a:ext uri="{FF2B5EF4-FFF2-40B4-BE49-F238E27FC236}">
              <a16:creationId xmlns:a16="http://schemas.microsoft.com/office/drawing/2014/main" id="{93963BBA-32BE-4CA2-A2D6-47CAB38BBD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6" name="Text Box 8">
          <a:extLst>
            <a:ext uri="{FF2B5EF4-FFF2-40B4-BE49-F238E27FC236}">
              <a16:creationId xmlns:a16="http://schemas.microsoft.com/office/drawing/2014/main" id="{E5493E6F-F75F-4531-BD5D-7A6B81A8E0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7" name="Text Box 8">
          <a:extLst>
            <a:ext uri="{FF2B5EF4-FFF2-40B4-BE49-F238E27FC236}">
              <a16:creationId xmlns:a16="http://schemas.microsoft.com/office/drawing/2014/main" id="{8214CE70-1C01-4DE1-B255-469D751F31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8" name="Text Box 8">
          <a:extLst>
            <a:ext uri="{FF2B5EF4-FFF2-40B4-BE49-F238E27FC236}">
              <a16:creationId xmlns:a16="http://schemas.microsoft.com/office/drawing/2014/main" id="{0963A745-2B49-4A15-9149-56638A9E00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9" name="Text Box 8">
          <a:extLst>
            <a:ext uri="{FF2B5EF4-FFF2-40B4-BE49-F238E27FC236}">
              <a16:creationId xmlns:a16="http://schemas.microsoft.com/office/drawing/2014/main" id="{5F889952-5E9E-4C88-A4C1-9C26F2E060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60" name="Text Box 8">
          <a:extLst>
            <a:ext uri="{FF2B5EF4-FFF2-40B4-BE49-F238E27FC236}">
              <a16:creationId xmlns:a16="http://schemas.microsoft.com/office/drawing/2014/main" id="{7F8301E3-9119-49B6-8C6F-896F15D712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61" name="Text Box 8">
          <a:extLst>
            <a:ext uri="{FF2B5EF4-FFF2-40B4-BE49-F238E27FC236}">
              <a16:creationId xmlns:a16="http://schemas.microsoft.com/office/drawing/2014/main" id="{51CBF21F-7DFD-4CAA-9F32-FBB24F2703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762" name="Text Box 8">
          <a:extLst>
            <a:ext uri="{FF2B5EF4-FFF2-40B4-BE49-F238E27FC236}">
              <a16:creationId xmlns:a16="http://schemas.microsoft.com/office/drawing/2014/main" id="{DDED4255-71FD-48A6-B6AD-F97BB80962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3" name="Text Box 8">
          <a:extLst>
            <a:ext uri="{FF2B5EF4-FFF2-40B4-BE49-F238E27FC236}">
              <a16:creationId xmlns:a16="http://schemas.microsoft.com/office/drawing/2014/main" id="{A5B192C3-9DA5-4412-822D-83659F5643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4" name="Text Box 8">
          <a:extLst>
            <a:ext uri="{FF2B5EF4-FFF2-40B4-BE49-F238E27FC236}">
              <a16:creationId xmlns:a16="http://schemas.microsoft.com/office/drawing/2014/main" id="{177A6C46-1510-4683-9DAC-FDA54B7337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5" name="Text Box 8">
          <a:extLst>
            <a:ext uri="{FF2B5EF4-FFF2-40B4-BE49-F238E27FC236}">
              <a16:creationId xmlns:a16="http://schemas.microsoft.com/office/drawing/2014/main" id="{1BB40ABD-EB33-4F89-912E-B4E8BF710E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6" name="Text Box 8">
          <a:extLst>
            <a:ext uri="{FF2B5EF4-FFF2-40B4-BE49-F238E27FC236}">
              <a16:creationId xmlns:a16="http://schemas.microsoft.com/office/drawing/2014/main" id="{CDF139B3-C9E4-444F-BFB0-FE542DA219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7" name="Text Box 8">
          <a:extLst>
            <a:ext uri="{FF2B5EF4-FFF2-40B4-BE49-F238E27FC236}">
              <a16:creationId xmlns:a16="http://schemas.microsoft.com/office/drawing/2014/main" id="{E2E78AC1-DB3C-4DB1-95A3-96BB467A2F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68" name="Text Box 8">
          <a:extLst>
            <a:ext uri="{FF2B5EF4-FFF2-40B4-BE49-F238E27FC236}">
              <a16:creationId xmlns:a16="http://schemas.microsoft.com/office/drawing/2014/main" id="{343FCA8D-E590-47E8-9683-2F27D75815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69" name="Text Box 8">
          <a:extLst>
            <a:ext uri="{FF2B5EF4-FFF2-40B4-BE49-F238E27FC236}">
              <a16:creationId xmlns:a16="http://schemas.microsoft.com/office/drawing/2014/main" id="{CAAAE526-2CF6-40F2-9D66-297E6ED003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70" name="Text Box 8">
          <a:extLst>
            <a:ext uri="{FF2B5EF4-FFF2-40B4-BE49-F238E27FC236}">
              <a16:creationId xmlns:a16="http://schemas.microsoft.com/office/drawing/2014/main" id="{44040BD6-6A94-433D-8D19-BC7CD3E169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71" name="Text Box 8">
          <a:extLst>
            <a:ext uri="{FF2B5EF4-FFF2-40B4-BE49-F238E27FC236}">
              <a16:creationId xmlns:a16="http://schemas.microsoft.com/office/drawing/2014/main" id="{3319BF27-9DD4-40F0-9BF0-A8E6B8B553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2" name="Text Box 8">
          <a:extLst>
            <a:ext uri="{FF2B5EF4-FFF2-40B4-BE49-F238E27FC236}">
              <a16:creationId xmlns:a16="http://schemas.microsoft.com/office/drawing/2014/main" id="{7E831F94-2572-4F89-91C0-328F32EA47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3" name="Text Box 8">
          <a:extLst>
            <a:ext uri="{FF2B5EF4-FFF2-40B4-BE49-F238E27FC236}">
              <a16:creationId xmlns:a16="http://schemas.microsoft.com/office/drawing/2014/main" id="{A9DFDC75-DE5B-4705-884D-FC7E661CAB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74" name="Text Box 8">
          <a:extLst>
            <a:ext uri="{FF2B5EF4-FFF2-40B4-BE49-F238E27FC236}">
              <a16:creationId xmlns:a16="http://schemas.microsoft.com/office/drawing/2014/main" id="{B8AB4834-0E70-4DB5-AD4E-F03E8A849B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75" name="Text Box 8">
          <a:extLst>
            <a:ext uri="{FF2B5EF4-FFF2-40B4-BE49-F238E27FC236}">
              <a16:creationId xmlns:a16="http://schemas.microsoft.com/office/drawing/2014/main" id="{3D474010-0A67-4A17-8A4F-2D1F4AD62F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76" name="Text Box 8">
          <a:extLst>
            <a:ext uri="{FF2B5EF4-FFF2-40B4-BE49-F238E27FC236}">
              <a16:creationId xmlns:a16="http://schemas.microsoft.com/office/drawing/2014/main" id="{72702424-2169-4F8D-A3D7-5038F4781D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77" name="Text Box 8">
          <a:extLst>
            <a:ext uri="{FF2B5EF4-FFF2-40B4-BE49-F238E27FC236}">
              <a16:creationId xmlns:a16="http://schemas.microsoft.com/office/drawing/2014/main" id="{B6D3CF6F-EDCD-490B-AA28-3E345084B4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8" name="Text Box 8">
          <a:extLst>
            <a:ext uri="{FF2B5EF4-FFF2-40B4-BE49-F238E27FC236}">
              <a16:creationId xmlns:a16="http://schemas.microsoft.com/office/drawing/2014/main" id="{E72D03F6-42A5-409C-809A-C5C9ED9718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79" name="Text Box 8">
          <a:extLst>
            <a:ext uri="{FF2B5EF4-FFF2-40B4-BE49-F238E27FC236}">
              <a16:creationId xmlns:a16="http://schemas.microsoft.com/office/drawing/2014/main" id="{1D0AA6FE-0A9E-44B6-A567-876291D5FD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0" name="Text Box 8">
          <a:extLst>
            <a:ext uri="{FF2B5EF4-FFF2-40B4-BE49-F238E27FC236}">
              <a16:creationId xmlns:a16="http://schemas.microsoft.com/office/drawing/2014/main" id="{33D9AFE4-A6BA-4C51-9BDE-18F5655D38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1" name="Text Box 8">
          <a:extLst>
            <a:ext uri="{FF2B5EF4-FFF2-40B4-BE49-F238E27FC236}">
              <a16:creationId xmlns:a16="http://schemas.microsoft.com/office/drawing/2014/main" id="{D5E72916-77B4-4DD3-BD2D-034E637895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2" name="Text Box 8">
          <a:extLst>
            <a:ext uri="{FF2B5EF4-FFF2-40B4-BE49-F238E27FC236}">
              <a16:creationId xmlns:a16="http://schemas.microsoft.com/office/drawing/2014/main" id="{B277E893-117C-49A3-AA84-4636BED62C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3" name="Text Box 8">
          <a:extLst>
            <a:ext uri="{FF2B5EF4-FFF2-40B4-BE49-F238E27FC236}">
              <a16:creationId xmlns:a16="http://schemas.microsoft.com/office/drawing/2014/main" id="{955FBA89-6FCF-45FE-95A3-C0A7778774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4" name="Text Box 8">
          <a:extLst>
            <a:ext uri="{FF2B5EF4-FFF2-40B4-BE49-F238E27FC236}">
              <a16:creationId xmlns:a16="http://schemas.microsoft.com/office/drawing/2014/main" id="{FBA6C784-E872-4A27-868B-4BE1E0C6BD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85" name="Text Box 8">
          <a:extLst>
            <a:ext uri="{FF2B5EF4-FFF2-40B4-BE49-F238E27FC236}">
              <a16:creationId xmlns:a16="http://schemas.microsoft.com/office/drawing/2014/main" id="{CA6884BA-1E9A-4365-90E6-43A95655D9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6" name="Text Box 8">
          <a:extLst>
            <a:ext uri="{FF2B5EF4-FFF2-40B4-BE49-F238E27FC236}">
              <a16:creationId xmlns:a16="http://schemas.microsoft.com/office/drawing/2014/main" id="{C77F5512-95E2-412E-8D4E-12BCEB9B4A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7" name="Text Box 8">
          <a:extLst>
            <a:ext uri="{FF2B5EF4-FFF2-40B4-BE49-F238E27FC236}">
              <a16:creationId xmlns:a16="http://schemas.microsoft.com/office/drawing/2014/main" id="{9CB4DB8E-171B-49B9-9761-E7B1618710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88" name="Text Box 8">
          <a:extLst>
            <a:ext uri="{FF2B5EF4-FFF2-40B4-BE49-F238E27FC236}">
              <a16:creationId xmlns:a16="http://schemas.microsoft.com/office/drawing/2014/main" id="{94435520-405B-4026-9460-49D2F4A7B8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89" name="Text Box 8">
          <a:extLst>
            <a:ext uri="{FF2B5EF4-FFF2-40B4-BE49-F238E27FC236}">
              <a16:creationId xmlns:a16="http://schemas.microsoft.com/office/drawing/2014/main" id="{DFD6ABA7-466E-4228-B78F-24135D8336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90" name="Text Box 8">
          <a:extLst>
            <a:ext uri="{FF2B5EF4-FFF2-40B4-BE49-F238E27FC236}">
              <a16:creationId xmlns:a16="http://schemas.microsoft.com/office/drawing/2014/main" id="{917A38D0-6A64-438A-9AB7-59D2AD2520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91" name="Text Box 8">
          <a:extLst>
            <a:ext uri="{FF2B5EF4-FFF2-40B4-BE49-F238E27FC236}">
              <a16:creationId xmlns:a16="http://schemas.microsoft.com/office/drawing/2014/main" id="{9433362D-0DAB-4E6A-B9E2-F64A0AA7C5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2" name="Text Box 8">
          <a:extLst>
            <a:ext uri="{FF2B5EF4-FFF2-40B4-BE49-F238E27FC236}">
              <a16:creationId xmlns:a16="http://schemas.microsoft.com/office/drawing/2014/main" id="{DE538CEC-1E86-4B33-9945-EFB29B3E3D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93" name="Text Box 8">
          <a:extLst>
            <a:ext uri="{FF2B5EF4-FFF2-40B4-BE49-F238E27FC236}">
              <a16:creationId xmlns:a16="http://schemas.microsoft.com/office/drawing/2014/main" id="{A19D5D3E-908F-44F9-9728-B5C5844225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4" name="Text Box 8">
          <a:extLst>
            <a:ext uri="{FF2B5EF4-FFF2-40B4-BE49-F238E27FC236}">
              <a16:creationId xmlns:a16="http://schemas.microsoft.com/office/drawing/2014/main" id="{AF20DE25-25A6-41A5-AC3B-6FD88F82AA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5" name="Text Box 8">
          <a:extLst>
            <a:ext uri="{FF2B5EF4-FFF2-40B4-BE49-F238E27FC236}">
              <a16:creationId xmlns:a16="http://schemas.microsoft.com/office/drawing/2014/main" id="{A35F606C-DCBF-4BC8-9AC3-EA511AFB31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6" name="Text Box 8">
          <a:extLst>
            <a:ext uri="{FF2B5EF4-FFF2-40B4-BE49-F238E27FC236}">
              <a16:creationId xmlns:a16="http://schemas.microsoft.com/office/drawing/2014/main" id="{66AE6B11-B17C-4139-928A-F158F6C687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7" name="Text Box 8">
          <a:extLst>
            <a:ext uri="{FF2B5EF4-FFF2-40B4-BE49-F238E27FC236}">
              <a16:creationId xmlns:a16="http://schemas.microsoft.com/office/drawing/2014/main" id="{1502BF0B-B4F7-4DD3-AADC-6AC2D8A058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8" name="Text Box 8">
          <a:extLst>
            <a:ext uri="{FF2B5EF4-FFF2-40B4-BE49-F238E27FC236}">
              <a16:creationId xmlns:a16="http://schemas.microsoft.com/office/drawing/2014/main" id="{BEE8BA2E-5A7D-4362-A834-2BB7E1EFDB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99" name="Text Box 8">
          <a:extLst>
            <a:ext uri="{FF2B5EF4-FFF2-40B4-BE49-F238E27FC236}">
              <a16:creationId xmlns:a16="http://schemas.microsoft.com/office/drawing/2014/main" id="{3E81E3E7-96D3-443B-A903-73BF3EE007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00" name="Text Box 8">
          <a:extLst>
            <a:ext uri="{FF2B5EF4-FFF2-40B4-BE49-F238E27FC236}">
              <a16:creationId xmlns:a16="http://schemas.microsoft.com/office/drawing/2014/main" id="{D9A75A99-0860-41D5-9C86-566D9DCA0A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1" name="Text Box 8">
          <a:extLst>
            <a:ext uri="{FF2B5EF4-FFF2-40B4-BE49-F238E27FC236}">
              <a16:creationId xmlns:a16="http://schemas.microsoft.com/office/drawing/2014/main" id="{E6835CF6-05D4-4AFD-AE0E-7169ABFC0C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2" name="Text Box 8">
          <a:extLst>
            <a:ext uri="{FF2B5EF4-FFF2-40B4-BE49-F238E27FC236}">
              <a16:creationId xmlns:a16="http://schemas.microsoft.com/office/drawing/2014/main" id="{82E992B3-1FC1-4912-B859-5A23966D27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3" name="Text Box 8">
          <a:extLst>
            <a:ext uri="{FF2B5EF4-FFF2-40B4-BE49-F238E27FC236}">
              <a16:creationId xmlns:a16="http://schemas.microsoft.com/office/drawing/2014/main" id="{56C05E95-AF67-42C5-A2A2-45369F16D0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4" name="Text Box 8">
          <a:extLst>
            <a:ext uri="{FF2B5EF4-FFF2-40B4-BE49-F238E27FC236}">
              <a16:creationId xmlns:a16="http://schemas.microsoft.com/office/drawing/2014/main" id="{99D6040A-A320-46BE-817E-BBCEFA95C8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5" name="Text Box 8">
          <a:extLst>
            <a:ext uri="{FF2B5EF4-FFF2-40B4-BE49-F238E27FC236}">
              <a16:creationId xmlns:a16="http://schemas.microsoft.com/office/drawing/2014/main" id="{7CEAA3A7-F450-4231-8530-2990C6F718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6" name="Text Box 8">
          <a:extLst>
            <a:ext uri="{FF2B5EF4-FFF2-40B4-BE49-F238E27FC236}">
              <a16:creationId xmlns:a16="http://schemas.microsoft.com/office/drawing/2014/main" id="{29AD9195-3DBD-4C4C-8DAD-F649D4D058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7" name="Text Box 8">
          <a:extLst>
            <a:ext uri="{FF2B5EF4-FFF2-40B4-BE49-F238E27FC236}">
              <a16:creationId xmlns:a16="http://schemas.microsoft.com/office/drawing/2014/main" id="{0FC9F458-9D43-419A-9EF8-6313A02CB0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8" name="Text Box 8">
          <a:extLst>
            <a:ext uri="{FF2B5EF4-FFF2-40B4-BE49-F238E27FC236}">
              <a16:creationId xmlns:a16="http://schemas.microsoft.com/office/drawing/2014/main" id="{FEC8EA71-4B2C-4B48-99D5-6C35490966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9" name="Text Box 8">
          <a:extLst>
            <a:ext uri="{FF2B5EF4-FFF2-40B4-BE49-F238E27FC236}">
              <a16:creationId xmlns:a16="http://schemas.microsoft.com/office/drawing/2014/main" id="{C81C78E3-37C6-48E5-BF2F-047F3C1AEE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0" name="Text Box 8">
          <a:extLst>
            <a:ext uri="{FF2B5EF4-FFF2-40B4-BE49-F238E27FC236}">
              <a16:creationId xmlns:a16="http://schemas.microsoft.com/office/drawing/2014/main" id="{DEEC2102-1797-4341-9CC1-57DCDA128F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1" name="Text Box 8">
          <a:extLst>
            <a:ext uri="{FF2B5EF4-FFF2-40B4-BE49-F238E27FC236}">
              <a16:creationId xmlns:a16="http://schemas.microsoft.com/office/drawing/2014/main" id="{52EE9AF3-19AE-4685-9962-B78AC85497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12" name="Text Box 8">
          <a:extLst>
            <a:ext uri="{FF2B5EF4-FFF2-40B4-BE49-F238E27FC236}">
              <a16:creationId xmlns:a16="http://schemas.microsoft.com/office/drawing/2014/main" id="{289B2D83-4BFF-43EB-9201-C003F459CB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13" name="Text Box 8">
          <a:extLst>
            <a:ext uri="{FF2B5EF4-FFF2-40B4-BE49-F238E27FC236}">
              <a16:creationId xmlns:a16="http://schemas.microsoft.com/office/drawing/2014/main" id="{FCC06929-227D-4279-8B22-64CBA35377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14" name="Text Box 8">
          <a:extLst>
            <a:ext uri="{FF2B5EF4-FFF2-40B4-BE49-F238E27FC236}">
              <a16:creationId xmlns:a16="http://schemas.microsoft.com/office/drawing/2014/main" id="{FECBA767-E0D1-4FF5-918C-FCDBDA1352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15" name="Text Box 8">
          <a:extLst>
            <a:ext uri="{FF2B5EF4-FFF2-40B4-BE49-F238E27FC236}">
              <a16:creationId xmlns:a16="http://schemas.microsoft.com/office/drawing/2014/main" id="{5ED979D1-927F-457A-BAE8-8163E739CF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6" name="Text Box 8">
          <a:extLst>
            <a:ext uri="{FF2B5EF4-FFF2-40B4-BE49-F238E27FC236}">
              <a16:creationId xmlns:a16="http://schemas.microsoft.com/office/drawing/2014/main" id="{E3C68722-C96D-4D73-A776-7E0353B18F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817" name="Text Box 8">
          <a:extLst>
            <a:ext uri="{FF2B5EF4-FFF2-40B4-BE49-F238E27FC236}">
              <a16:creationId xmlns:a16="http://schemas.microsoft.com/office/drawing/2014/main" id="{0963B401-60EA-49C4-9F19-36D88D77D9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8" name="Text Box 8">
          <a:extLst>
            <a:ext uri="{FF2B5EF4-FFF2-40B4-BE49-F238E27FC236}">
              <a16:creationId xmlns:a16="http://schemas.microsoft.com/office/drawing/2014/main" id="{AF69126F-BC4E-4E87-81F3-1184A393C3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9" name="Text Box 8">
          <a:extLst>
            <a:ext uri="{FF2B5EF4-FFF2-40B4-BE49-F238E27FC236}">
              <a16:creationId xmlns:a16="http://schemas.microsoft.com/office/drawing/2014/main" id="{EB9AE0D4-AF02-44CE-8413-9933242A68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20" name="Text Box 8">
          <a:extLst>
            <a:ext uri="{FF2B5EF4-FFF2-40B4-BE49-F238E27FC236}">
              <a16:creationId xmlns:a16="http://schemas.microsoft.com/office/drawing/2014/main" id="{DE40CCCA-FF72-41A0-971F-543077150C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21" name="Text Box 8">
          <a:extLst>
            <a:ext uri="{FF2B5EF4-FFF2-40B4-BE49-F238E27FC236}">
              <a16:creationId xmlns:a16="http://schemas.microsoft.com/office/drawing/2014/main" id="{BD20103F-C27F-4248-8CF1-41F72D390A4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22" name="Text Box 8">
          <a:extLst>
            <a:ext uri="{FF2B5EF4-FFF2-40B4-BE49-F238E27FC236}">
              <a16:creationId xmlns:a16="http://schemas.microsoft.com/office/drawing/2014/main" id="{FA5CF709-D22E-4DE8-97EB-14D67500A5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23" name="Text Box 8">
          <a:extLst>
            <a:ext uri="{FF2B5EF4-FFF2-40B4-BE49-F238E27FC236}">
              <a16:creationId xmlns:a16="http://schemas.microsoft.com/office/drawing/2014/main" id="{0D316A46-4E6A-4E0B-AE3F-761B126721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24" name="Text Box 8">
          <a:extLst>
            <a:ext uri="{FF2B5EF4-FFF2-40B4-BE49-F238E27FC236}">
              <a16:creationId xmlns:a16="http://schemas.microsoft.com/office/drawing/2014/main" id="{75E370F7-1B43-46AC-8826-0D20A7E5B2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5" name="Text Box 8">
          <a:extLst>
            <a:ext uri="{FF2B5EF4-FFF2-40B4-BE49-F238E27FC236}">
              <a16:creationId xmlns:a16="http://schemas.microsoft.com/office/drawing/2014/main" id="{DD8711E3-F341-4EE4-9A85-411B64E7B7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6" name="Text Box 8">
          <a:extLst>
            <a:ext uri="{FF2B5EF4-FFF2-40B4-BE49-F238E27FC236}">
              <a16:creationId xmlns:a16="http://schemas.microsoft.com/office/drawing/2014/main" id="{629B27D3-8CC8-43A7-A620-3054A840EC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7" name="Text Box 8">
          <a:extLst>
            <a:ext uri="{FF2B5EF4-FFF2-40B4-BE49-F238E27FC236}">
              <a16:creationId xmlns:a16="http://schemas.microsoft.com/office/drawing/2014/main" id="{268D2D4B-E1FF-4E41-AA85-894CFE1A8D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8" name="Text Box 8">
          <a:extLst>
            <a:ext uri="{FF2B5EF4-FFF2-40B4-BE49-F238E27FC236}">
              <a16:creationId xmlns:a16="http://schemas.microsoft.com/office/drawing/2014/main" id="{876ACBC1-B973-4FC5-B1AF-73AAB47F17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9" name="Text Box 8">
          <a:extLst>
            <a:ext uri="{FF2B5EF4-FFF2-40B4-BE49-F238E27FC236}">
              <a16:creationId xmlns:a16="http://schemas.microsoft.com/office/drawing/2014/main" id="{6AABBA43-25D3-4F5C-B0DC-204DA2E1D5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0" name="Text Box 8">
          <a:extLst>
            <a:ext uri="{FF2B5EF4-FFF2-40B4-BE49-F238E27FC236}">
              <a16:creationId xmlns:a16="http://schemas.microsoft.com/office/drawing/2014/main" id="{70E5E657-A6F9-4F80-A61B-B0376FB4BB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1" name="Text Box 8">
          <a:extLst>
            <a:ext uri="{FF2B5EF4-FFF2-40B4-BE49-F238E27FC236}">
              <a16:creationId xmlns:a16="http://schemas.microsoft.com/office/drawing/2014/main" id="{D5D4935C-173B-407F-A410-5BF4B6AA9C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2" name="Text Box 8">
          <a:extLst>
            <a:ext uri="{FF2B5EF4-FFF2-40B4-BE49-F238E27FC236}">
              <a16:creationId xmlns:a16="http://schemas.microsoft.com/office/drawing/2014/main" id="{461956C4-5223-4208-95E3-3E254E1654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3" name="Text Box 8">
          <a:extLst>
            <a:ext uri="{FF2B5EF4-FFF2-40B4-BE49-F238E27FC236}">
              <a16:creationId xmlns:a16="http://schemas.microsoft.com/office/drawing/2014/main" id="{39A81CBD-7D75-4CD7-8854-097C8743F5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34" name="Text Box 8">
          <a:extLst>
            <a:ext uri="{FF2B5EF4-FFF2-40B4-BE49-F238E27FC236}">
              <a16:creationId xmlns:a16="http://schemas.microsoft.com/office/drawing/2014/main" id="{87D0F314-660D-49F2-BE10-127CB6E627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5" name="Text Box 8">
          <a:extLst>
            <a:ext uri="{FF2B5EF4-FFF2-40B4-BE49-F238E27FC236}">
              <a16:creationId xmlns:a16="http://schemas.microsoft.com/office/drawing/2014/main" id="{FA6A6DC5-E94E-41C7-B3F2-D8DC61112B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6" name="Text Box 8">
          <a:extLst>
            <a:ext uri="{FF2B5EF4-FFF2-40B4-BE49-F238E27FC236}">
              <a16:creationId xmlns:a16="http://schemas.microsoft.com/office/drawing/2014/main" id="{F112EA45-5897-425F-9481-11BE267BE7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7" name="Text Box 8">
          <a:extLst>
            <a:ext uri="{FF2B5EF4-FFF2-40B4-BE49-F238E27FC236}">
              <a16:creationId xmlns:a16="http://schemas.microsoft.com/office/drawing/2014/main" id="{B26D423C-577A-4934-8DF8-F01440D984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8" name="Text Box 8">
          <a:extLst>
            <a:ext uri="{FF2B5EF4-FFF2-40B4-BE49-F238E27FC236}">
              <a16:creationId xmlns:a16="http://schemas.microsoft.com/office/drawing/2014/main" id="{9BC46DE2-D8B3-41CA-A3BD-95E916B857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9" name="Text Box 8">
          <a:extLst>
            <a:ext uri="{FF2B5EF4-FFF2-40B4-BE49-F238E27FC236}">
              <a16:creationId xmlns:a16="http://schemas.microsoft.com/office/drawing/2014/main" id="{19FD0B29-CA2D-4409-AEF8-AF41221378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0" name="Text Box 8">
          <a:extLst>
            <a:ext uri="{FF2B5EF4-FFF2-40B4-BE49-F238E27FC236}">
              <a16:creationId xmlns:a16="http://schemas.microsoft.com/office/drawing/2014/main" id="{C886430F-6E98-461C-8382-84139669D8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1" name="Text Box 8">
          <a:extLst>
            <a:ext uri="{FF2B5EF4-FFF2-40B4-BE49-F238E27FC236}">
              <a16:creationId xmlns:a16="http://schemas.microsoft.com/office/drawing/2014/main" id="{E05A9315-060B-44A9-8181-50DF737846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2" name="Text Box 8">
          <a:extLst>
            <a:ext uri="{FF2B5EF4-FFF2-40B4-BE49-F238E27FC236}">
              <a16:creationId xmlns:a16="http://schemas.microsoft.com/office/drawing/2014/main" id="{702EEA6B-DD7E-409F-8F7D-824CC0A3EC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3" name="Text Box 8">
          <a:extLst>
            <a:ext uri="{FF2B5EF4-FFF2-40B4-BE49-F238E27FC236}">
              <a16:creationId xmlns:a16="http://schemas.microsoft.com/office/drawing/2014/main" id="{F9CAD398-53D0-42EA-97DA-C17254D2BD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4" name="Text Box 8">
          <a:extLst>
            <a:ext uri="{FF2B5EF4-FFF2-40B4-BE49-F238E27FC236}">
              <a16:creationId xmlns:a16="http://schemas.microsoft.com/office/drawing/2014/main" id="{92543CE7-F7D4-487E-AD3F-84603C3BD6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5" name="Text Box 8">
          <a:extLst>
            <a:ext uri="{FF2B5EF4-FFF2-40B4-BE49-F238E27FC236}">
              <a16:creationId xmlns:a16="http://schemas.microsoft.com/office/drawing/2014/main" id="{FEC8AF99-07F8-4EDE-A71E-853C1FACD2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6" name="Text Box 8">
          <a:extLst>
            <a:ext uri="{FF2B5EF4-FFF2-40B4-BE49-F238E27FC236}">
              <a16:creationId xmlns:a16="http://schemas.microsoft.com/office/drawing/2014/main" id="{50B892FB-5E8F-48FF-AA09-28AC3CAC08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7" name="Text Box 8">
          <a:extLst>
            <a:ext uri="{FF2B5EF4-FFF2-40B4-BE49-F238E27FC236}">
              <a16:creationId xmlns:a16="http://schemas.microsoft.com/office/drawing/2014/main" id="{DBB2CAB0-C980-4EF8-911E-1B2FD42167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48" name="Text Box 8">
          <a:extLst>
            <a:ext uri="{FF2B5EF4-FFF2-40B4-BE49-F238E27FC236}">
              <a16:creationId xmlns:a16="http://schemas.microsoft.com/office/drawing/2014/main" id="{036540D5-CABF-4D7B-A793-A253A82335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49" name="Text Box 8">
          <a:extLst>
            <a:ext uri="{FF2B5EF4-FFF2-40B4-BE49-F238E27FC236}">
              <a16:creationId xmlns:a16="http://schemas.microsoft.com/office/drawing/2014/main" id="{AE4BFCC7-6EC3-4A74-8E79-8E85F888F9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0" name="Text Box 8">
          <a:extLst>
            <a:ext uri="{FF2B5EF4-FFF2-40B4-BE49-F238E27FC236}">
              <a16:creationId xmlns:a16="http://schemas.microsoft.com/office/drawing/2014/main" id="{FA4652A7-32EA-4DC3-8182-4D69FDAF20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1" name="Text Box 8">
          <a:extLst>
            <a:ext uri="{FF2B5EF4-FFF2-40B4-BE49-F238E27FC236}">
              <a16:creationId xmlns:a16="http://schemas.microsoft.com/office/drawing/2014/main" id="{D5A1FB58-33E2-4EF0-90B7-7F5958C8C7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2" name="Text Box 8">
          <a:extLst>
            <a:ext uri="{FF2B5EF4-FFF2-40B4-BE49-F238E27FC236}">
              <a16:creationId xmlns:a16="http://schemas.microsoft.com/office/drawing/2014/main" id="{5084FD0E-921C-4C3D-B687-EFF226E117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3" name="Text Box 8">
          <a:extLst>
            <a:ext uri="{FF2B5EF4-FFF2-40B4-BE49-F238E27FC236}">
              <a16:creationId xmlns:a16="http://schemas.microsoft.com/office/drawing/2014/main" id="{052B2D41-BD5D-4660-BBE3-79D798CBCC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4" name="Text Box 8">
          <a:extLst>
            <a:ext uri="{FF2B5EF4-FFF2-40B4-BE49-F238E27FC236}">
              <a16:creationId xmlns:a16="http://schemas.microsoft.com/office/drawing/2014/main" id="{138CD57B-3BAE-4BD5-A861-3EEB30FEDF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5" name="Text Box 8">
          <a:extLst>
            <a:ext uri="{FF2B5EF4-FFF2-40B4-BE49-F238E27FC236}">
              <a16:creationId xmlns:a16="http://schemas.microsoft.com/office/drawing/2014/main" id="{93920DB0-68E7-4CB9-92C4-B2AB9538F4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6" name="Text Box 8">
          <a:extLst>
            <a:ext uri="{FF2B5EF4-FFF2-40B4-BE49-F238E27FC236}">
              <a16:creationId xmlns:a16="http://schemas.microsoft.com/office/drawing/2014/main" id="{5C444595-D35E-4C68-AF9A-219A3EBE44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7" name="Text Box 8">
          <a:extLst>
            <a:ext uri="{FF2B5EF4-FFF2-40B4-BE49-F238E27FC236}">
              <a16:creationId xmlns:a16="http://schemas.microsoft.com/office/drawing/2014/main" id="{694447B1-149B-490F-AEDE-1D4E7F5B79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8" name="Text Box 8">
          <a:extLst>
            <a:ext uri="{FF2B5EF4-FFF2-40B4-BE49-F238E27FC236}">
              <a16:creationId xmlns:a16="http://schemas.microsoft.com/office/drawing/2014/main" id="{35FDFD73-C885-4D9F-B74B-3BE3AA88FE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9" name="Text Box 8">
          <a:extLst>
            <a:ext uri="{FF2B5EF4-FFF2-40B4-BE49-F238E27FC236}">
              <a16:creationId xmlns:a16="http://schemas.microsoft.com/office/drawing/2014/main" id="{609933CD-7F17-4643-8812-8E7DBD00FC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60" name="Text Box 8">
          <a:extLst>
            <a:ext uri="{FF2B5EF4-FFF2-40B4-BE49-F238E27FC236}">
              <a16:creationId xmlns:a16="http://schemas.microsoft.com/office/drawing/2014/main" id="{CEC294BC-C5F1-44D5-9FB1-AA782223D1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61" name="Text Box 8">
          <a:extLst>
            <a:ext uri="{FF2B5EF4-FFF2-40B4-BE49-F238E27FC236}">
              <a16:creationId xmlns:a16="http://schemas.microsoft.com/office/drawing/2014/main" id="{04EF5779-E8CD-43B4-9165-2C38A32B6F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62" name="Text Box 8">
          <a:extLst>
            <a:ext uri="{FF2B5EF4-FFF2-40B4-BE49-F238E27FC236}">
              <a16:creationId xmlns:a16="http://schemas.microsoft.com/office/drawing/2014/main" id="{347FF45E-755E-4FFE-BCE0-349F536D67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63" name="Text Box 8">
          <a:extLst>
            <a:ext uri="{FF2B5EF4-FFF2-40B4-BE49-F238E27FC236}">
              <a16:creationId xmlns:a16="http://schemas.microsoft.com/office/drawing/2014/main" id="{F1C9B219-28F0-4A4F-9126-7651CDC92F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64" name="Text Box 8">
          <a:extLst>
            <a:ext uri="{FF2B5EF4-FFF2-40B4-BE49-F238E27FC236}">
              <a16:creationId xmlns:a16="http://schemas.microsoft.com/office/drawing/2014/main" id="{6B0DAD4A-1753-49DC-9B58-D07F7F02C0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65" name="Text Box 8">
          <a:extLst>
            <a:ext uri="{FF2B5EF4-FFF2-40B4-BE49-F238E27FC236}">
              <a16:creationId xmlns:a16="http://schemas.microsoft.com/office/drawing/2014/main" id="{3A1DAAEB-15B2-4BCA-B79D-9E3B2D4A72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66" name="Text Box 8">
          <a:extLst>
            <a:ext uri="{FF2B5EF4-FFF2-40B4-BE49-F238E27FC236}">
              <a16:creationId xmlns:a16="http://schemas.microsoft.com/office/drawing/2014/main" id="{1C9851C2-C5EB-49CE-B6E3-5246DF4052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67" name="Text Box 8">
          <a:extLst>
            <a:ext uri="{FF2B5EF4-FFF2-40B4-BE49-F238E27FC236}">
              <a16:creationId xmlns:a16="http://schemas.microsoft.com/office/drawing/2014/main" id="{55498640-D262-4C38-85A9-80D99E7485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68" name="Text Box 8">
          <a:extLst>
            <a:ext uri="{FF2B5EF4-FFF2-40B4-BE49-F238E27FC236}">
              <a16:creationId xmlns:a16="http://schemas.microsoft.com/office/drawing/2014/main" id="{11189886-7F8D-46CD-A44C-3B9DDB67E4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869" name="Text Box 8">
          <a:extLst>
            <a:ext uri="{FF2B5EF4-FFF2-40B4-BE49-F238E27FC236}">
              <a16:creationId xmlns:a16="http://schemas.microsoft.com/office/drawing/2014/main" id="{5123A481-ED23-4B8D-B684-52739FDBC5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0" name="Text Box 8">
          <a:extLst>
            <a:ext uri="{FF2B5EF4-FFF2-40B4-BE49-F238E27FC236}">
              <a16:creationId xmlns:a16="http://schemas.microsoft.com/office/drawing/2014/main" id="{1F96DA02-C6E5-45A5-9979-6AE5A53E03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1" name="Text Box 8">
          <a:extLst>
            <a:ext uri="{FF2B5EF4-FFF2-40B4-BE49-F238E27FC236}">
              <a16:creationId xmlns:a16="http://schemas.microsoft.com/office/drawing/2014/main" id="{DC9C19A5-1E50-4C0F-AAAE-A9892D8286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2" name="Text Box 8">
          <a:extLst>
            <a:ext uri="{FF2B5EF4-FFF2-40B4-BE49-F238E27FC236}">
              <a16:creationId xmlns:a16="http://schemas.microsoft.com/office/drawing/2014/main" id="{DE9F9042-7936-4BA0-8040-92C524A59E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3" name="Text Box 8">
          <a:extLst>
            <a:ext uri="{FF2B5EF4-FFF2-40B4-BE49-F238E27FC236}">
              <a16:creationId xmlns:a16="http://schemas.microsoft.com/office/drawing/2014/main" id="{6511EC88-E08E-40B4-AD06-C452FEE626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4" name="Text Box 8">
          <a:extLst>
            <a:ext uri="{FF2B5EF4-FFF2-40B4-BE49-F238E27FC236}">
              <a16:creationId xmlns:a16="http://schemas.microsoft.com/office/drawing/2014/main" id="{515D7B5B-19E5-4A95-87C6-E6EF993CDD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75" name="Text Box 8">
          <a:extLst>
            <a:ext uri="{FF2B5EF4-FFF2-40B4-BE49-F238E27FC236}">
              <a16:creationId xmlns:a16="http://schemas.microsoft.com/office/drawing/2014/main" id="{D98048AF-46C5-4DF1-9F58-9F7B025856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6" name="Text Box 8">
          <a:extLst>
            <a:ext uri="{FF2B5EF4-FFF2-40B4-BE49-F238E27FC236}">
              <a16:creationId xmlns:a16="http://schemas.microsoft.com/office/drawing/2014/main" id="{36DC4D05-9957-4B00-9EC8-7CBCE5A8D0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7" name="Text Box 8">
          <a:extLst>
            <a:ext uri="{FF2B5EF4-FFF2-40B4-BE49-F238E27FC236}">
              <a16:creationId xmlns:a16="http://schemas.microsoft.com/office/drawing/2014/main" id="{C74F47F3-D89E-48B6-9739-C1784D531D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78" name="Text Box 8">
          <a:extLst>
            <a:ext uri="{FF2B5EF4-FFF2-40B4-BE49-F238E27FC236}">
              <a16:creationId xmlns:a16="http://schemas.microsoft.com/office/drawing/2014/main" id="{378BCB07-900B-48CE-81DE-8FAE766634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79" name="Text Box 8">
          <a:extLst>
            <a:ext uri="{FF2B5EF4-FFF2-40B4-BE49-F238E27FC236}">
              <a16:creationId xmlns:a16="http://schemas.microsoft.com/office/drawing/2014/main" id="{926AAC32-49E8-41A2-8656-9FAC8206AB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80" name="Text Box 8">
          <a:extLst>
            <a:ext uri="{FF2B5EF4-FFF2-40B4-BE49-F238E27FC236}">
              <a16:creationId xmlns:a16="http://schemas.microsoft.com/office/drawing/2014/main" id="{4650408E-EA17-4736-809F-27669953A2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81" name="Text Box 8">
          <a:extLst>
            <a:ext uri="{FF2B5EF4-FFF2-40B4-BE49-F238E27FC236}">
              <a16:creationId xmlns:a16="http://schemas.microsoft.com/office/drawing/2014/main" id="{865AC2E7-BAAF-4632-BEF2-EBA281FCCA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2" name="Text Box 8">
          <a:extLst>
            <a:ext uri="{FF2B5EF4-FFF2-40B4-BE49-F238E27FC236}">
              <a16:creationId xmlns:a16="http://schemas.microsoft.com/office/drawing/2014/main" id="{A7B526CA-1CEF-479D-8A1A-126CFB726A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883" name="Text Box 8">
          <a:extLst>
            <a:ext uri="{FF2B5EF4-FFF2-40B4-BE49-F238E27FC236}">
              <a16:creationId xmlns:a16="http://schemas.microsoft.com/office/drawing/2014/main" id="{8398CF64-211A-486F-AC31-C065D0C5D91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4" name="Text Box 8">
          <a:extLst>
            <a:ext uri="{FF2B5EF4-FFF2-40B4-BE49-F238E27FC236}">
              <a16:creationId xmlns:a16="http://schemas.microsoft.com/office/drawing/2014/main" id="{12861475-F2FD-40D5-81A9-F2F05543EF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5" name="Text Box 8">
          <a:extLst>
            <a:ext uri="{FF2B5EF4-FFF2-40B4-BE49-F238E27FC236}">
              <a16:creationId xmlns:a16="http://schemas.microsoft.com/office/drawing/2014/main" id="{8AAA7FEF-71FA-4337-92C1-522CC36E85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6" name="Text Box 8">
          <a:extLst>
            <a:ext uri="{FF2B5EF4-FFF2-40B4-BE49-F238E27FC236}">
              <a16:creationId xmlns:a16="http://schemas.microsoft.com/office/drawing/2014/main" id="{07533428-3551-47CF-A117-D1885F465F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7" name="Text Box 8">
          <a:extLst>
            <a:ext uri="{FF2B5EF4-FFF2-40B4-BE49-F238E27FC236}">
              <a16:creationId xmlns:a16="http://schemas.microsoft.com/office/drawing/2014/main" id="{F56696B1-557C-40DD-A9CE-11D9CC97DA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8" name="Text Box 8">
          <a:extLst>
            <a:ext uri="{FF2B5EF4-FFF2-40B4-BE49-F238E27FC236}">
              <a16:creationId xmlns:a16="http://schemas.microsoft.com/office/drawing/2014/main" id="{C970B2B0-23D4-4BAE-9787-DD710086B9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89" name="Text Box 8">
          <a:extLst>
            <a:ext uri="{FF2B5EF4-FFF2-40B4-BE49-F238E27FC236}">
              <a16:creationId xmlns:a16="http://schemas.microsoft.com/office/drawing/2014/main" id="{30D3263A-AF86-439A-B70A-E27850D957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0" name="Text Box 8">
          <a:extLst>
            <a:ext uri="{FF2B5EF4-FFF2-40B4-BE49-F238E27FC236}">
              <a16:creationId xmlns:a16="http://schemas.microsoft.com/office/drawing/2014/main" id="{8EBB6A44-0BF2-4AD5-B4ED-58AC931EDB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1" name="Text Box 8">
          <a:extLst>
            <a:ext uri="{FF2B5EF4-FFF2-40B4-BE49-F238E27FC236}">
              <a16:creationId xmlns:a16="http://schemas.microsoft.com/office/drawing/2014/main" id="{D6922611-3869-4A76-9D0C-6FBCE99895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2" name="Text Box 8">
          <a:extLst>
            <a:ext uri="{FF2B5EF4-FFF2-40B4-BE49-F238E27FC236}">
              <a16:creationId xmlns:a16="http://schemas.microsoft.com/office/drawing/2014/main" id="{F727A3F7-D8A0-4874-AC2B-8B334EF8D6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3" name="Text Box 8">
          <a:extLst>
            <a:ext uri="{FF2B5EF4-FFF2-40B4-BE49-F238E27FC236}">
              <a16:creationId xmlns:a16="http://schemas.microsoft.com/office/drawing/2014/main" id="{AE3402D6-3563-4B31-8DF8-064D536D6D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4" name="Text Box 8">
          <a:extLst>
            <a:ext uri="{FF2B5EF4-FFF2-40B4-BE49-F238E27FC236}">
              <a16:creationId xmlns:a16="http://schemas.microsoft.com/office/drawing/2014/main" id="{5002C07D-21EB-4D21-A037-84FF56A5CA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95" name="Text Box 8">
          <a:extLst>
            <a:ext uri="{FF2B5EF4-FFF2-40B4-BE49-F238E27FC236}">
              <a16:creationId xmlns:a16="http://schemas.microsoft.com/office/drawing/2014/main" id="{654A8A41-23A6-48D9-A5AD-7C993E9561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96" name="Text Box 8">
          <a:extLst>
            <a:ext uri="{FF2B5EF4-FFF2-40B4-BE49-F238E27FC236}">
              <a16:creationId xmlns:a16="http://schemas.microsoft.com/office/drawing/2014/main" id="{5F49EEE9-9A71-40EE-B1E4-A5EE93700C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97" name="Text Box 8">
          <a:extLst>
            <a:ext uri="{FF2B5EF4-FFF2-40B4-BE49-F238E27FC236}">
              <a16:creationId xmlns:a16="http://schemas.microsoft.com/office/drawing/2014/main" id="{17BBF1F4-AE69-4A2B-8E37-27458F3C07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98" name="Text Box 8">
          <a:extLst>
            <a:ext uri="{FF2B5EF4-FFF2-40B4-BE49-F238E27FC236}">
              <a16:creationId xmlns:a16="http://schemas.microsoft.com/office/drawing/2014/main" id="{24D34BE1-25CF-4301-91FF-3D73A70DD5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99" name="Text Box 8">
          <a:extLst>
            <a:ext uri="{FF2B5EF4-FFF2-40B4-BE49-F238E27FC236}">
              <a16:creationId xmlns:a16="http://schemas.microsoft.com/office/drawing/2014/main" id="{6924E5C9-A65E-4545-A984-05DCC2A64F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00" name="Text Box 8">
          <a:extLst>
            <a:ext uri="{FF2B5EF4-FFF2-40B4-BE49-F238E27FC236}">
              <a16:creationId xmlns:a16="http://schemas.microsoft.com/office/drawing/2014/main" id="{501088DF-0246-487B-A966-ADD01D482B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01" name="Text Box 8">
          <a:extLst>
            <a:ext uri="{FF2B5EF4-FFF2-40B4-BE49-F238E27FC236}">
              <a16:creationId xmlns:a16="http://schemas.microsoft.com/office/drawing/2014/main" id="{A1DE9EE8-03CE-4A99-B25B-DECA63057F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02" name="Text Box 8">
          <a:extLst>
            <a:ext uri="{FF2B5EF4-FFF2-40B4-BE49-F238E27FC236}">
              <a16:creationId xmlns:a16="http://schemas.microsoft.com/office/drawing/2014/main" id="{7B9C850D-08EE-4FBE-9F68-47379A236B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3" name="Text Box 8">
          <a:extLst>
            <a:ext uri="{FF2B5EF4-FFF2-40B4-BE49-F238E27FC236}">
              <a16:creationId xmlns:a16="http://schemas.microsoft.com/office/drawing/2014/main" id="{0D45EB28-DD49-4C40-8D6B-F139016376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04" name="Text Box 8">
          <a:extLst>
            <a:ext uri="{FF2B5EF4-FFF2-40B4-BE49-F238E27FC236}">
              <a16:creationId xmlns:a16="http://schemas.microsoft.com/office/drawing/2014/main" id="{519FB2DE-230F-4E4E-859A-F64E9E8001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5" name="Text Box 8">
          <a:extLst>
            <a:ext uri="{FF2B5EF4-FFF2-40B4-BE49-F238E27FC236}">
              <a16:creationId xmlns:a16="http://schemas.microsoft.com/office/drawing/2014/main" id="{2684C009-D9DE-4109-B572-FBE0367D4C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6" name="Text Box 8">
          <a:extLst>
            <a:ext uri="{FF2B5EF4-FFF2-40B4-BE49-F238E27FC236}">
              <a16:creationId xmlns:a16="http://schemas.microsoft.com/office/drawing/2014/main" id="{FEECB638-146A-4311-92FA-27F604C1A4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7" name="Text Box 8">
          <a:extLst>
            <a:ext uri="{FF2B5EF4-FFF2-40B4-BE49-F238E27FC236}">
              <a16:creationId xmlns:a16="http://schemas.microsoft.com/office/drawing/2014/main" id="{E963F0BC-29A9-441E-8539-C8ED7AE65B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8" name="Text Box 8">
          <a:extLst>
            <a:ext uri="{FF2B5EF4-FFF2-40B4-BE49-F238E27FC236}">
              <a16:creationId xmlns:a16="http://schemas.microsoft.com/office/drawing/2014/main" id="{B063B1FC-B44A-4A55-8576-5CB7CC0C1A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9" name="Text Box 8">
          <a:extLst>
            <a:ext uri="{FF2B5EF4-FFF2-40B4-BE49-F238E27FC236}">
              <a16:creationId xmlns:a16="http://schemas.microsoft.com/office/drawing/2014/main" id="{D32C8DB6-FF78-44A4-8882-022CEB891F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10" name="Text Box 8">
          <a:extLst>
            <a:ext uri="{FF2B5EF4-FFF2-40B4-BE49-F238E27FC236}">
              <a16:creationId xmlns:a16="http://schemas.microsoft.com/office/drawing/2014/main" id="{3BB0E5AE-4172-41E9-BA46-583570373E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1" name="Text Box 8">
          <a:extLst>
            <a:ext uri="{FF2B5EF4-FFF2-40B4-BE49-F238E27FC236}">
              <a16:creationId xmlns:a16="http://schemas.microsoft.com/office/drawing/2014/main" id="{023514F2-841B-4B2B-ABB8-FB18F17C83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2" name="Text Box 8">
          <a:extLst>
            <a:ext uri="{FF2B5EF4-FFF2-40B4-BE49-F238E27FC236}">
              <a16:creationId xmlns:a16="http://schemas.microsoft.com/office/drawing/2014/main" id="{C81C40DF-4591-45AD-A063-2FC74A1F21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13" name="Text Box 8">
          <a:extLst>
            <a:ext uri="{FF2B5EF4-FFF2-40B4-BE49-F238E27FC236}">
              <a16:creationId xmlns:a16="http://schemas.microsoft.com/office/drawing/2014/main" id="{467C988E-0DF5-457D-8B06-AD818C53A4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14" name="Text Box 8">
          <a:extLst>
            <a:ext uri="{FF2B5EF4-FFF2-40B4-BE49-F238E27FC236}">
              <a16:creationId xmlns:a16="http://schemas.microsoft.com/office/drawing/2014/main" id="{5415C99A-7B94-4014-9097-763FBDCE49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15" name="Text Box 8">
          <a:extLst>
            <a:ext uri="{FF2B5EF4-FFF2-40B4-BE49-F238E27FC236}">
              <a16:creationId xmlns:a16="http://schemas.microsoft.com/office/drawing/2014/main" id="{E46527B7-DD6E-4450-98D0-0FE17E5AF7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16" name="Text Box 8">
          <a:extLst>
            <a:ext uri="{FF2B5EF4-FFF2-40B4-BE49-F238E27FC236}">
              <a16:creationId xmlns:a16="http://schemas.microsoft.com/office/drawing/2014/main" id="{854955C0-5F66-4298-93F0-709C6085A6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7" name="Text Box 8">
          <a:extLst>
            <a:ext uri="{FF2B5EF4-FFF2-40B4-BE49-F238E27FC236}">
              <a16:creationId xmlns:a16="http://schemas.microsoft.com/office/drawing/2014/main" id="{31F41B4C-46E5-4D3F-B5D3-6F93E925FA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18" name="Text Box 8">
          <a:extLst>
            <a:ext uri="{FF2B5EF4-FFF2-40B4-BE49-F238E27FC236}">
              <a16:creationId xmlns:a16="http://schemas.microsoft.com/office/drawing/2014/main" id="{F4DB09FD-DCCC-4575-83FC-CCCBE51C4B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9" name="Text Box 8">
          <a:extLst>
            <a:ext uri="{FF2B5EF4-FFF2-40B4-BE49-F238E27FC236}">
              <a16:creationId xmlns:a16="http://schemas.microsoft.com/office/drawing/2014/main" id="{CEBA262B-86B5-4E1A-A0BA-18F0786950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0" name="Text Box 8">
          <a:extLst>
            <a:ext uri="{FF2B5EF4-FFF2-40B4-BE49-F238E27FC236}">
              <a16:creationId xmlns:a16="http://schemas.microsoft.com/office/drawing/2014/main" id="{86C20FEA-2DB6-491C-8DD6-5087844D21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1" name="Text Box 8">
          <a:extLst>
            <a:ext uri="{FF2B5EF4-FFF2-40B4-BE49-F238E27FC236}">
              <a16:creationId xmlns:a16="http://schemas.microsoft.com/office/drawing/2014/main" id="{EAC732DE-D59D-40B1-BA2F-A3309BB18E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2" name="Text Box 8">
          <a:extLst>
            <a:ext uri="{FF2B5EF4-FFF2-40B4-BE49-F238E27FC236}">
              <a16:creationId xmlns:a16="http://schemas.microsoft.com/office/drawing/2014/main" id="{D56F9B1D-48AA-47EB-B9A7-8C4F712FD5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3" name="Text Box 8">
          <a:extLst>
            <a:ext uri="{FF2B5EF4-FFF2-40B4-BE49-F238E27FC236}">
              <a16:creationId xmlns:a16="http://schemas.microsoft.com/office/drawing/2014/main" id="{78920AA7-7FD5-4E50-AFD1-BBCDD40AF1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24" name="Text Box 8">
          <a:extLst>
            <a:ext uri="{FF2B5EF4-FFF2-40B4-BE49-F238E27FC236}">
              <a16:creationId xmlns:a16="http://schemas.microsoft.com/office/drawing/2014/main" id="{8712FD56-00AB-4C26-A040-E62F2D737E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25" name="Text Box 8">
          <a:extLst>
            <a:ext uri="{FF2B5EF4-FFF2-40B4-BE49-F238E27FC236}">
              <a16:creationId xmlns:a16="http://schemas.microsoft.com/office/drawing/2014/main" id="{05163B16-7963-4CA6-9032-F5DE47C764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6" name="Text Box 8">
          <a:extLst>
            <a:ext uri="{FF2B5EF4-FFF2-40B4-BE49-F238E27FC236}">
              <a16:creationId xmlns:a16="http://schemas.microsoft.com/office/drawing/2014/main" id="{D6CFFDDB-F6B9-44C0-89ED-8765A7C234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7" name="Text Box 8">
          <a:extLst>
            <a:ext uri="{FF2B5EF4-FFF2-40B4-BE49-F238E27FC236}">
              <a16:creationId xmlns:a16="http://schemas.microsoft.com/office/drawing/2014/main" id="{FD0C524F-EE10-414D-9388-64CBD96BE02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8" name="Text Box 8">
          <a:extLst>
            <a:ext uri="{FF2B5EF4-FFF2-40B4-BE49-F238E27FC236}">
              <a16:creationId xmlns:a16="http://schemas.microsoft.com/office/drawing/2014/main" id="{955F1FB6-FD2A-4238-90C6-D59DC6AAD0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9" name="Text Box 8">
          <a:extLst>
            <a:ext uri="{FF2B5EF4-FFF2-40B4-BE49-F238E27FC236}">
              <a16:creationId xmlns:a16="http://schemas.microsoft.com/office/drawing/2014/main" id="{5BAF3358-04C9-481B-8307-71B2C0CBD9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30" name="Text Box 8">
          <a:extLst>
            <a:ext uri="{FF2B5EF4-FFF2-40B4-BE49-F238E27FC236}">
              <a16:creationId xmlns:a16="http://schemas.microsoft.com/office/drawing/2014/main" id="{8F7FCB50-DCE8-484C-B1C0-F476E7B517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1" name="Text Box 8">
          <a:extLst>
            <a:ext uri="{FF2B5EF4-FFF2-40B4-BE49-F238E27FC236}">
              <a16:creationId xmlns:a16="http://schemas.microsoft.com/office/drawing/2014/main" id="{0EDB890C-173E-4A04-ABD5-27B114231E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2" name="Text Box 8">
          <a:extLst>
            <a:ext uri="{FF2B5EF4-FFF2-40B4-BE49-F238E27FC236}">
              <a16:creationId xmlns:a16="http://schemas.microsoft.com/office/drawing/2014/main" id="{058C59FC-7DBC-4F67-8348-50DCC2DB12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3" name="Text Box 8">
          <a:extLst>
            <a:ext uri="{FF2B5EF4-FFF2-40B4-BE49-F238E27FC236}">
              <a16:creationId xmlns:a16="http://schemas.microsoft.com/office/drawing/2014/main" id="{AC92E28A-F2AB-4FEC-A776-F1C8523D6E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4" name="Text Box 8">
          <a:extLst>
            <a:ext uri="{FF2B5EF4-FFF2-40B4-BE49-F238E27FC236}">
              <a16:creationId xmlns:a16="http://schemas.microsoft.com/office/drawing/2014/main" id="{FA5D5BB3-B4BF-4D01-BCB7-03E91EEECB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35" name="Text Box 8">
          <a:extLst>
            <a:ext uri="{FF2B5EF4-FFF2-40B4-BE49-F238E27FC236}">
              <a16:creationId xmlns:a16="http://schemas.microsoft.com/office/drawing/2014/main" id="{594F12EB-1F82-4BF6-8D97-0B74D948C43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36" name="Text Box 8">
          <a:extLst>
            <a:ext uri="{FF2B5EF4-FFF2-40B4-BE49-F238E27FC236}">
              <a16:creationId xmlns:a16="http://schemas.microsoft.com/office/drawing/2014/main" id="{F1397EF8-A9D8-4EC2-9C29-47D1E9F8C3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37" name="Text Box 8">
          <a:extLst>
            <a:ext uri="{FF2B5EF4-FFF2-40B4-BE49-F238E27FC236}">
              <a16:creationId xmlns:a16="http://schemas.microsoft.com/office/drawing/2014/main" id="{19C1FF6E-A1D5-433A-A98F-FB5F140ED1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38" name="Text Box 8">
          <a:extLst>
            <a:ext uri="{FF2B5EF4-FFF2-40B4-BE49-F238E27FC236}">
              <a16:creationId xmlns:a16="http://schemas.microsoft.com/office/drawing/2014/main" id="{9F8ECBDA-E4A5-4F09-8B3D-CF2CDC224C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39" name="Text Box 8">
          <a:extLst>
            <a:ext uri="{FF2B5EF4-FFF2-40B4-BE49-F238E27FC236}">
              <a16:creationId xmlns:a16="http://schemas.microsoft.com/office/drawing/2014/main" id="{520D3940-9B5F-4AE7-B783-146F0026D0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40" name="Text Box 8">
          <a:extLst>
            <a:ext uri="{FF2B5EF4-FFF2-40B4-BE49-F238E27FC236}">
              <a16:creationId xmlns:a16="http://schemas.microsoft.com/office/drawing/2014/main" id="{FE2F38CD-B50C-4775-8881-1AA55CAA00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1" name="Text Box 8">
          <a:extLst>
            <a:ext uri="{FF2B5EF4-FFF2-40B4-BE49-F238E27FC236}">
              <a16:creationId xmlns:a16="http://schemas.microsoft.com/office/drawing/2014/main" id="{31C5B735-7C70-4990-904B-E265D173AD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42" name="Text Box 8">
          <a:extLst>
            <a:ext uri="{FF2B5EF4-FFF2-40B4-BE49-F238E27FC236}">
              <a16:creationId xmlns:a16="http://schemas.microsoft.com/office/drawing/2014/main" id="{8ECD6ED3-3C54-4B6A-979A-8CFDFF43F3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3" name="Text Box 8">
          <a:extLst>
            <a:ext uri="{FF2B5EF4-FFF2-40B4-BE49-F238E27FC236}">
              <a16:creationId xmlns:a16="http://schemas.microsoft.com/office/drawing/2014/main" id="{8092DF6A-C064-4CA5-BD94-2091B2AB1A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4" name="Text Box 8">
          <a:extLst>
            <a:ext uri="{FF2B5EF4-FFF2-40B4-BE49-F238E27FC236}">
              <a16:creationId xmlns:a16="http://schemas.microsoft.com/office/drawing/2014/main" id="{1082721F-DC1D-4717-99C8-B09FEB4067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5" name="Text Box 8">
          <a:extLst>
            <a:ext uri="{FF2B5EF4-FFF2-40B4-BE49-F238E27FC236}">
              <a16:creationId xmlns:a16="http://schemas.microsoft.com/office/drawing/2014/main" id="{CC9F22CE-E4AF-4BB1-B49F-1FBC95963DE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6" name="Text Box 8">
          <a:extLst>
            <a:ext uri="{FF2B5EF4-FFF2-40B4-BE49-F238E27FC236}">
              <a16:creationId xmlns:a16="http://schemas.microsoft.com/office/drawing/2014/main" id="{2ED97B50-D6B4-48AE-A3E6-462DC2AA88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7" name="Text Box 8">
          <a:extLst>
            <a:ext uri="{FF2B5EF4-FFF2-40B4-BE49-F238E27FC236}">
              <a16:creationId xmlns:a16="http://schemas.microsoft.com/office/drawing/2014/main" id="{66795540-A69A-4FBA-A4C2-45FEC9B04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48" name="Text Box 8">
          <a:extLst>
            <a:ext uri="{FF2B5EF4-FFF2-40B4-BE49-F238E27FC236}">
              <a16:creationId xmlns:a16="http://schemas.microsoft.com/office/drawing/2014/main" id="{8F7780E5-C812-48D6-8055-5AE16B5254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9" name="Text Box 8">
          <a:extLst>
            <a:ext uri="{FF2B5EF4-FFF2-40B4-BE49-F238E27FC236}">
              <a16:creationId xmlns:a16="http://schemas.microsoft.com/office/drawing/2014/main" id="{C4211D9E-CE9A-41CC-B6DA-F32057AA2A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0" name="Text Box 8">
          <a:extLst>
            <a:ext uri="{FF2B5EF4-FFF2-40B4-BE49-F238E27FC236}">
              <a16:creationId xmlns:a16="http://schemas.microsoft.com/office/drawing/2014/main" id="{82FC0538-0A1D-43F2-B054-34CED4E54B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51" name="Text Box 8">
          <a:extLst>
            <a:ext uri="{FF2B5EF4-FFF2-40B4-BE49-F238E27FC236}">
              <a16:creationId xmlns:a16="http://schemas.microsoft.com/office/drawing/2014/main" id="{1972BA04-F3F1-4C45-AB3E-0DBA5D8C31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2" name="Text Box 8">
          <a:extLst>
            <a:ext uri="{FF2B5EF4-FFF2-40B4-BE49-F238E27FC236}">
              <a16:creationId xmlns:a16="http://schemas.microsoft.com/office/drawing/2014/main" id="{2EDF396B-B9E8-4A8A-8025-C52EA10184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3" name="Text Box 8">
          <a:extLst>
            <a:ext uri="{FF2B5EF4-FFF2-40B4-BE49-F238E27FC236}">
              <a16:creationId xmlns:a16="http://schemas.microsoft.com/office/drawing/2014/main" id="{76517E98-28E2-4DC7-9C35-01345B35F9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4" name="Text Box 8">
          <a:extLst>
            <a:ext uri="{FF2B5EF4-FFF2-40B4-BE49-F238E27FC236}">
              <a16:creationId xmlns:a16="http://schemas.microsoft.com/office/drawing/2014/main" id="{23304A86-30E8-4599-BC0A-DF3B377206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5" name="Text Box 8">
          <a:extLst>
            <a:ext uri="{FF2B5EF4-FFF2-40B4-BE49-F238E27FC236}">
              <a16:creationId xmlns:a16="http://schemas.microsoft.com/office/drawing/2014/main" id="{42609A9E-53C8-4F6D-82B0-2328B89734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56" name="Text Box 8">
          <a:extLst>
            <a:ext uri="{FF2B5EF4-FFF2-40B4-BE49-F238E27FC236}">
              <a16:creationId xmlns:a16="http://schemas.microsoft.com/office/drawing/2014/main" id="{29B56241-79BE-4FBC-B49E-1FF26E2E1A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7" name="Text Box 8">
          <a:extLst>
            <a:ext uri="{FF2B5EF4-FFF2-40B4-BE49-F238E27FC236}">
              <a16:creationId xmlns:a16="http://schemas.microsoft.com/office/drawing/2014/main" id="{9CFD2471-DA8E-4606-8D5C-4258B008E6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8" name="Text Box 8">
          <a:extLst>
            <a:ext uri="{FF2B5EF4-FFF2-40B4-BE49-F238E27FC236}">
              <a16:creationId xmlns:a16="http://schemas.microsoft.com/office/drawing/2014/main" id="{2FBBF294-DD3C-469F-91C7-A6FFFCD3D8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9" name="Text Box 8">
          <a:extLst>
            <a:ext uri="{FF2B5EF4-FFF2-40B4-BE49-F238E27FC236}">
              <a16:creationId xmlns:a16="http://schemas.microsoft.com/office/drawing/2014/main" id="{01A2B4CF-9337-46B9-8598-31DC241CD4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60" name="Text Box 8">
          <a:extLst>
            <a:ext uri="{FF2B5EF4-FFF2-40B4-BE49-F238E27FC236}">
              <a16:creationId xmlns:a16="http://schemas.microsoft.com/office/drawing/2014/main" id="{0BE2BBDA-C318-4989-8F15-2BC9EBCD3C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61" name="Text Box 8">
          <a:extLst>
            <a:ext uri="{FF2B5EF4-FFF2-40B4-BE49-F238E27FC236}">
              <a16:creationId xmlns:a16="http://schemas.microsoft.com/office/drawing/2014/main" id="{407716E4-1A73-4E58-85A0-C5A3A81864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62" name="Text Box 8">
          <a:extLst>
            <a:ext uri="{FF2B5EF4-FFF2-40B4-BE49-F238E27FC236}">
              <a16:creationId xmlns:a16="http://schemas.microsoft.com/office/drawing/2014/main" id="{16CDDDA3-AD7E-417B-A3B0-A725ADF902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63" name="Text Box 8">
          <a:extLst>
            <a:ext uri="{FF2B5EF4-FFF2-40B4-BE49-F238E27FC236}">
              <a16:creationId xmlns:a16="http://schemas.microsoft.com/office/drawing/2014/main" id="{CE329F85-39D7-45D9-BEDF-8AF50E098F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4" name="Text Box 8">
          <a:extLst>
            <a:ext uri="{FF2B5EF4-FFF2-40B4-BE49-F238E27FC236}">
              <a16:creationId xmlns:a16="http://schemas.microsoft.com/office/drawing/2014/main" id="{4D5C83F8-5C33-4012-A836-0A41465A61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5" name="Text Box 8">
          <a:extLst>
            <a:ext uri="{FF2B5EF4-FFF2-40B4-BE49-F238E27FC236}">
              <a16:creationId xmlns:a16="http://schemas.microsoft.com/office/drawing/2014/main" id="{A7E061A4-BFAC-435B-8DDD-53EE7C25C2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6" name="Text Box 8">
          <a:extLst>
            <a:ext uri="{FF2B5EF4-FFF2-40B4-BE49-F238E27FC236}">
              <a16:creationId xmlns:a16="http://schemas.microsoft.com/office/drawing/2014/main" id="{714D11F5-69F6-4CE7-A35D-55C4FBAFAB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7" name="Text Box 8">
          <a:extLst>
            <a:ext uri="{FF2B5EF4-FFF2-40B4-BE49-F238E27FC236}">
              <a16:creationId xmlns:a16="http://schemas.microsoft.com/office/drawing/2014/main" id="{3B38160E-108C-4EAF-B96F-02D3934577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8" name="Text Box 8">
          <a:extLst>
            <a:ext uri="{FF2B5EF4-FFF2-40B4-BE49-F238E27FC236}">
              <a16:creationId xmlns:a16="http://schemas.microsoft.com/office/drawing/2014/main" id="{EA5F9706-8C2B-4C2F-88E0-B01B61FB3F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69" name="Text Box 8">
          <a:extLst>
            <a:ext uri="{FF2B5EF4-FFF2-40B4-BE49-F238E27FC236}">
              <a16:creationId xmlns:a16="http://schemas.microsoft.com/office/drawing/2014/main" id="{D182CB69-20DF-4D65-89E5-162B8FE62C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70" name="Text Box 8">
          <a:extLst>
            <a:ext uri="{FF2B5EF4-FFF2-40B4-BE49-F238E27FC236}">
              <a16:creationId xmlns:a16="http://schemas.microsoft.com/office/drawing/2014/main" id="{274D1F0B-E285-4F6D-87A0-75C2E75915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71" name="Text Box 8">
          <a:extLst>
            <a:ext uri="{FF2B5EF4-FFF2-40B4-BE49-F238E27FC236}">
              <a16:creationId xmlns:a16="http://schemas.microsoft.com/office/drawing/2014/main" id="{C5769015-EA1D-4C48-9869-254841E704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72" name="Text Box 8">
          <a:extLst>
            <a:ext uri="{FF2B5EF4-FFF2-40B4-BE49-F238E27FC236}">
              <a16:creationId xmlns:a16="http://schemas.microsoft.com/office/drawing/2014/main" id="{630F720F-CF86-4169-A459-FB583016A8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73" name="Text Box 8">
          <a:extLst>
            <a:ext uri="{FF2B5EF4-FFF2-40B4-BE49-F238E27FC236}">
              <a16:creationId xmlns:a16="http://schemas.microsoft.com/office/drawing/2014/main" id="{D9441E4D-DEE9-49F5-876D-9CF60D5FA9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74" name="Text Box 8">
          <a:extLst>
            <a:ext uri="{FF2B5EF4-FFF2-40B4-BE49-F238E27FC236}">
              <a16:creationId xmlns:a16="http://schemas.microsoft.com/office/drawing/2014/main" id="{FAED3D2B-26A2-407A-91BF-875CBA68C4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75" name="Text Box 8">
          <a:extLst>
            <a:ext uri="{FF2B5EF4-FFF2-40B4-BE49-F238E27FC236}">
              <a16:creationId xmlns:a16="http://schemas.microsoft.com/office/drawing/2014/main" id="{EEFC7008-B5C4-43D2-BADC-9BE844C2E4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76" name="Text Box 8">
          <a:extLst>
            <a:ext uri="{FF2B5EF4-FFF2-40B4-BE49-F238E27FC236}">
              <a16:creationId xmlns:a16="http://schemas.microsoft.com/office/drawing/2014/main" id="{D23932EE-E618-4E8F-9229-4A3517B759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77" name="Text Box 8">
          <a:extLst>
            <a:ext uri="{FF2B5EF4-FFF2-40B4-BE49-F238E27FC236}">
              <a16:creationId xmlns:a16="http://schemas.microsoft.com/office/drawing/2014/main" id="{5B19303C-7DF4-4377-AB51-FC620D0C01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78" name="Text Box 8">
          <a:extLst>
            <a:ext uri="{FF2B5EF4-FFF2-40B4-BE49-F238E27FC236}">
              <a16:creationId xmlns:a16="http://schemas.microsoft.com/office/drawing/2014/main" id="{9BB8E847-7057-4D69-A7D1-4F6F28B400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79" name="Text Box 8">
          <a:extLst>
            <a:ext uri="{FF2B5EF4-FFF2-40B4-BE49-F238E27FC236}">
              <a16:creationId xmlns:a16="http://schemas.microsoft.com/office/drawing/2014/main" id="{F132E196-98F5-44E0-8729-3341919725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80" name="Text Box 8">
          <a:extLst>
            <a:ext uri="{FF2B5EF4-FFF2-40B4-BE49-F238E27FC236}">
              <a16:creationId xmlns:a16="http://schemas.microsoft.com/office/drawing/2014/main" id="{F56B92C7-0EFA-4006-A4C7-73F75B39E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1" name="Text Box 8">
          <a:extLst>
            <a:ext uri="{FF2B5EF4-FFF2-40B4-BE49-F238E27FC236}">
              <a16:creationId xmlns:a16="http://schemas.microsoft.com/office/drawing/2014/main" id="{735C32D9-E79B-438A-A5A6-AA11CD99E7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2" name="Text Box 8">
          <a:extLst>
            <a:ext uri="{FF2B5EF4-FFF2-40B4-BE49-F238E27FC236}">
              <a16:creationId xmlns:a16="http://schemas.microsoft.com/office/drawing/2014/main" id="{EF8A9C99-C0CA-43C8-AE6C-14D36CBE08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3" name="Text Box 8">
          <a:extLst>
            <a:ext uri="{FF2B5EF4-FFF2-40B4-BE49-F238E27FC236}">
              <a16:creationId xmlns:a16="http://schemas.microsoft.com/office/drawing/2014/main" id="{DA244C56-091D-49AF-8C87-552FC7E58E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4" name="Text Box 8">
          <a:extLst>
            <a:ext uri="{FF2B5EF4-FFF2-40B4-BE49-F238E27FC236}">
              <a16:creationId xmlns:a16="http://schemas.microsoft.com/office/drawing/2014/main" id="{472C2057-939D-4BFF-B2D6-50CDC8FD69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5" name="Text Box 8">
          <a:extLst>
            <a:ext uri="{FF2B5EF4-FFF2-40B4-BE49-F238E27FC236}">
              <a16:creationId xmlns:a16="http://schemas.microsoft.com/office/drawing/2014/main" id="{D3CFE29F-EB1A-457F-BCDF-EB7B9502F8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86" name="Text Box 8">
          <a:extLst>
            <a:ext uri="{FF2B5EF4-FFF2-40B4-BE49-F238E27FC236}">
              <a16:creationId xmlns:a16="http://schemas.microsoft.com/office/drawing/2014/main" id="{6CCCE7A7-0F14-4877-A628-92A93E7845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87" name="Text Box 8">
          <a:extLst>
            <a:ext uri="{FF2B5EF4-FFF2-40B4-BE49-F238E27FC236}">
              <a16:creationId xmlns:a16="http://schemas.microsoft.com/office/drawing/2014/main" id="{3B8BACDD-FBEB-4A69-BD86-998535EFDB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88" name="Text Box 8">
          <a:extLst>
            <a:ext uri="{FF2B5EF4-FFF2-40B4-BE49-F238E27FC236}">
              <a16:creationId xmlns:a16="http://schemas.microsoft.com/office/drawing/2014/main" id="{6513CDCF-3013-41BE-97B3-D54A3A92E4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89" name="Text Box 8">
          <a:extLst>
            <a:ext uri="{FF2B5EF4-FFF2-40B4-BE49-F238E27FC236}">
              <a16:creationId xmlns:a16="http://schemas.microsoft.com/office/drawing/2014/main" id="{F1392C33-373B-4AC8-9D99-EB7E078626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0" name="Text Box 8">
          <a:extLst>
            <a:ext uri="{FF2B5EF4-FFF2-40B4-BE49-F238E27FC236}">
              <a16:creationId xmlns:a16="http://schemas.microsoft.com/office/drawing/2014/main" id="{07FAD168-F4A2-461B-B56E-EB50BE3E79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1" name="Text Box 8">
          <a:extLst>
            <a:ext uri="{FF2B5EF4-FFF2-40B4-BE49-F238E27FC236}">
              <a16:creationId xmlns:a16="http://schemas.microsoft.com/office/drawing/2014/main" id="{6B9DA5B4-DE0E-4DBC-B5A6-5D57AE6D18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2" name="Text Box 8">
          <a:extLst>
            <a:ext uri="{FF2B5EF4-FFF2-40B4-BE49-F238E27FC236}">
              <a16:creationId xmlns:a16="http://schemas.microsoft.com/office/drawing/2014/main" id="{B30AA347-222F-4D20-85EA-2EBFC10762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3" name="Text Box 8">
          <a:extLst>
            <a:ext uri="{FF2B5EF4-FFF2-40B4-BE49-F238E27FC236}">
              <a16:creationId xmlns:a16="http://schemas.microsoft.com/office/drawing/2014/main" id="{16CB114E-A8C6-42F7-ACD2-13D6ECAC2D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4" name="Text Box 8">
          <a:extLst>
            <a:ext uri="{FF2B5EF4-FFF2-40B4-BE49-F238E27FC236}">
              <a16:creationId xmlns:a16="http://schemas.microsoft.com/office/drawing/2014/main" id="{CD4642CA-62EC-46CE-A9F0-774FB6873B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5" name="Text Box 8">
          <a:extLst>
            <a:ext uri="{FF2B5EF4-FFF2-40B4-BE49-F238E27FC236}">
              <a16:creationId xmlns:a16="http://schemas.microsoft.com/office/drawing/2014/main" id="{3E717E15-5818-4B45-9645-3E8DE11BBC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6" name="Text Box 8">
          <a:extLst>
            <a:ext uri="{FF2B5EF4-FFF2-40B4-BE49-F238E27FC236}">
              <a16:creationId xmlns:a16="http://schemas.microsoft.com/office/drawing/2014/main" id="{B8D95A12-4635-42ED-ADDB-94FBB9931E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97" name="Text Box 8">
          <a:extLst>
            <a:ext uri="{FF2B5EF4-FFF2-40B4-BE49-F238E27FC236}">
              <a16:creationId xmlns:a16="http://schemas.microsoft.com/office/drawing/2014/main" id="{24A359E2-04BB-4FC7-B65D-5D2089D33D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8" name="Text Box 8">
          <a:extLst>
            <a:ext uri="{FF2B5EF4-FFF2-40B4-BE49-F238E27FC236}">
              <a16:creationId xmlns:a16="http://schemas.microsoft.com/office/drawing/2014/main" id="{F8D0B463-4177-469D-9A4B-A0B5962193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9" name="Text Box 8">
          <a:extLst>
            <a:ext uri="{FF2B5EF4-FFF2-40B4-BE49-F238E27FC236}">
              <a16:creationId xmlns:a16="http://schemas.microsoft.com/office/drawing/2014/main" id="{32759514-571D-41BC-90C5-1989E4CC94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00" name="Text Box 8">
          <a:extLst>
            <a:ext uri="{FF2B5EF4-FFF2-40B4-BE49-F238E27FC236}">
              <a16:creationId xmlns:a16="http://schemas.microsoft.com/office/drawing/2014/main" id="{36140321-14C4-4E66-8F9A-8D24E2F412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01" name="Text Box 8">
          <a:extLst>
            <a:ext uri="{FF2B5EF4-FFF2-40B4-BE49-F238E27FC236}">
              <a16:creationId xmlns:a16="http://schemas.microsoft.com/office/drawing/2014/main" id="{928DE487-8037-4F79-80F1-D035222A0B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02" name="Text Box 8">
          <a:extLst>
            <a:ext uri="{FF2B5EF4-FFF2-40B4-BE49-F238E27FC236}">
              <a16:creationId xmlns:a16="http://schemas.microsoft.com/office/drawing/2014/main" id="{FDA13B39-D13A-455D-9EB9-720CA4F1CB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3" name="Text Box 8">
          <a:extLst>
            <a:ext uri="{FF2B5EF4-FFF2-40B4-BE49-F238E27FC236}">
              <a16:creationId xmlns:a16="http://schemas.microsoft.com/office/drawing/2014/main" id="{9EA3B8B7-0091-4BF2-8F70-536C1CA0B34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4" name="Text Box 8">
          <a:extLst>
            <a:ext uri="{FF2B5EF4-FFF2-40B4-BE49-F238E27FC236}">
              <a16:creationId xmlns:a16="http://schemas.microsoft.com/office/drawing/2014/main" id="{87B6CABB-8562-480D-9D1D-408B4AE822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5" name="Text Box 8">
          <a:extLst>
            <a:ext uri="{FF2B5EF4-FFF2-40B4-BE49-F238E27FC236}">
              <a16:creationId xmlns:a16="http://schemas.microsoft.com/office/drawing/2014/main" id="{5F38457B-FC32-4EDC-8A3B-6897B045F7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6" name="Text Box 8">
          <a:extLst>
            <a:ext uri="{FF2B5EF4-FFF2-40B4-BE49-F238E27FC236}">
              <a16:creationId xmlns:a16="http://schemas.microsoft.com/office/drawing/2014/main" id="{7FB2CAF3-EE83-4825-B884-333CE3A14E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7" name="Text Box 8">
          <a:extLst>
            <a:ext uri="{FF2B5EF4-FFF2-40B4-BE49-F238E27FC236}">
              <a16:creationId xmlns:a16="http://schemas.microsoft.com/office/drawing/2014/main" id="{F765A1D0-F24F-4A01-AB74-06055F455F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8" name="Text Box 8">
          <a:extLst>
            <a:ext uri="{FF2B5EF4-FFF2-40B4-BE49-F238E27FC236}">
              <a16:creationId xmlns:a16="http://schemas.microsoft.com/office/drawing/2014/main" id="{7738722A-3653-4360-AACB-398A8A77B7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1CCE-D50E-4753-B62B-B36A3990FA00}">
  <sheetPr>
    <pageSetUpPr autoPageBreaks="0"/>
  </sheetPr>
  <dimension ref="A1:F49"/>
  <sheetViews>
    <sheetView zoomScaleNormal="100" workbookViewId="0">
      <selection activeCell="D20" sqref="D20"/>
    </sheetView>
  </sheetViews>
  <sheetFormatPr baseColWidth="10" defaultColWidth="8.83203125" defaultRowHeight="16"/>
  <cols>
    <col min="1" max="1" width="37.6640625" style="1" customWidth="1"/>
    <col min="2" max="2" width="16.1640625" style="1" customWidth="1"/>
    <col min="3" max="16384" width="8.83203125" style="1"/>
  </cols>
  <sheetData>
    <row r="1" spans="1:6">
      <c r="A1" s="76" t="s">
        <v>0</v>
      </c>
      <c r="B1" s="77"/>
    </row>
    <row r="2" spans="1:6" ht="17" thickBot="1">
      <c r="A2" s="78"/>
      <c r="B2" s="79"/>
    </row>
    <row r="3" spans="1:6">
      <c r="A3" s="2" t="s">
        <v>1</v>
      </c>
      <c r="B3" s="3"/>
      <c r="E3" s="4"/>
      <c r="F3" s="1" t="s">
        <v>2</v>
      </c>
    </row>
    <row r="4" spans="1:6">
      <c r="A4" s="5" t="s">
        <v>3</v>
      </c>
      <c r="B4" s="6">
        <v>0.6</v>
      </c>
      <c r="E4" s="7"/>
      <c r="F4" s="1" t="s">
        <v>4</v>
      </c>
    </row>
    <row r="5" spans="1:6">
      <c r="A5" s="5" t="s">
        <v>5</v>
      </c>
      <c r="B5" s="8">
        <v>1.5</v>
      </c>
      <c r="E5" s="9"/>
      <c r="F5" s="1" t="s">
        <v>6</v>
      </c>
    </row>
    <row r="6" spans="1:6">
      <c r="A6" s="10"/>
      <c r="B6" s="11"/>
      <c r="E6" s="12"/>
      <c r="F6" s="1" t="s">
        <v>7</v>
      </c>
    </row>
    <row r="7" spans="1:6">
      <c r="A7" s="13" t="s">
        <v>8</v>
      </c>
      <c r="B7" s="11"/>
    </row>
    <row r="8" spans="1:6">
      <c r="A8" s="5" t="s">
        <v>9</v>
      </c>
      <c r="B8" s="8">
        <v>1.75</v>
      </c>
    </row>
    <row r="9" spans="1:6">
      <c r="A9" s="10"/>
      <c r="B9" s="11"/>
    </row>
    <row r="10" spans="1:6">
      <c r="A10" s="13" t="s">
        <v>10</v>
      </c>
      <c r="B10" s="11"/>
    </row>
    <row r="11" spans="1:6">
      <c r="A11" s="10" t="s">
        <v>11</v>
      </c>
      <c r="B11" s="6">
        <v>0.85</v>
      </c>
    </row>
    <row r="12" spans="1:6">
      <c r="A12" s="5" t="s">
        <v>12</v>
      </c>
      <c r="B12" s="14">
        <f>200*10^6</f>
        <v>200000000</v>
      </c>
    </row>
    <row r="13" spans="1:6">
      <c r="A13" s="5" t="s">
        <v>13</v>
      </c>
      <c r="B13" s="8">
        <v>4.3</v>
      </c>
    </row>
    <row r="14" spans="1:6">
      <c r="A14" s="5" t="s">
        <v>14</v>
      </c>
      <c r="B14" s="14">
        <f>100*10^6</f>
        <v>100000000</v>
      </c>
    </row>
    <row r="15" spans="1:6">
      <c r="A15" s="5" t="s">
        <v>15</v>
      </c>
      <c r="B15" s="8">
        <v>5.3</v>
      </c>
    </row>
    <row r="16" spans="1:6">
      <c r="A16" s="10"/>
      <c r="B16" s="11"/>
    </row>
    <row r="17" spans="1:2">
      <c r="A17" s="15" t="s">
        <v>16</v>
      </c>
      <c r="B17" s="11"/>
    </row>
    <row r="18" spans="1:2">
      <c r="A18" s="10" t="s">
        <v>17</v>
      </c>
      <c r="B18" s="16"/>
    </row>
    <row r="19" spans="1:2">
      <c r="A19" s="17" t="s">
        <v>18</v>
      </c>
      <c r="B19" s="18">
        <f>600*10^6</f>
        <v>600000000</v>
      </c>
    </row>
    <row r="20" spans="1:2">
      <c r="A20" s="17" t="s">
        <v>19</v>
      </c>
      <c r="B20" s="18">
        <f>-35*10^6</f>
        <v>-35000000</v>
      </c>
    </row>
    <row r="21" spans="1:2" ht="17" thickBot="1">
      <c r="A21" s="19" t="s">
        <v>5</v>
      </c>
      <c r="B21" s="20">
        <v>11</v>
      </c>
    </row>
    <row r="23" spans="1:2">
      <c r="A23" s="21" t="s">
        <v>20</v>
      </c>
      <c r="B23" s="21"/>
    </row>
    <row r="24" spans="1:2">
      <c r="A24" s="1" t="s">
        <v>21</v>
      </c>
      <c r="B24" s="22"/>
    </row>
    <row r="25" spans="1:2">
      <c r="A25" s="1" t="s">
        <v>22</v>
      </c>
      <c r="B25" s="22"/>
    </row>
    <row r="26" spans="1:2">
      <c r="B26" s="22"/>
    </row>
    <row r="27" spans="1:2">
      <c r="A27" s="21" t="s">
        <v>23</v>
      </c>
      <c r="B27" s="22"/>
    </row>
    <row r="28" spans="1:2">
      <c r="A28" s="1" t="s">
        <v>24</v>
      </c>
      <c r="B28" s="22"/>
    </row>
    <row r="29" spans="1:2">
      <c r="A29" s="1" t="s">
        <v>25</v>
      </c>
      <c r="B29" s="22"/>
    </row>
    <row r="30" spans="1:2">
      <c r="A30" s="1" t="s">
        <v>26</v>
      </c>
      <c r="B30" s="22"/>
    </row>
    <row r="31" spans="1:2">
      <c r="B31" s="22"/>
    </row>
    <row r="32" spans="1:2">
      <c r="A32" s="21" t="s">
        <v>10</v>
      </c>
      <c r="B32" s="22"/>
    </row>
    <row r="33" spans="1:3">
      <c r="A33" s="1" t="s">
        <v>27</v>
      </c>
      <c r="B33" s="22"/>
    </row>
    <row r="34" spans="1:3">
      <c r="A34" s="1" t="s">
        <v>28</v>
      </c>
      <c r="B34" s="22"/>
      <c r="C34" s="23"/>
    </row>
    <row r="35" spans="1:3">
      <c r="A35" s="1" t="s">
        <v>29</v>
      </c>
      <c r="B35" s="22"/>
      <c r="C35" s="23"/>
    </row>
    <row r="36" spans="1:3">
      <c r="B36" s="22"/>
      <c r="C36" s="23"/>
    </row>
    <row r="37" spans="1:3">
      <c r="A37" s="21" t="s">
        <v>30</v>
      </c>
      <c r="B37" s="22"/>
      <c r="C37" s="23"/>
    </row>
    <row r="38" spans="1:3">
      <c r="A38" s="1" t="s">
        <v>31</v>
      </c>
      <c r="B38" s="22"/>
      <c r="C38" s="23"/>
    </row>
    <row r="39" spans="1:3">
      <c r="B39" s="22"/>
      <c r="C39" s="23"/>
    </row>
    <row r="40" spans="1:3">
      <c r="A40" s="21" t="s">
        <v>32</v>
      </c>
      <c r="B40" s="22"/>
      <c r="C40" s="23"/>
    </row>
    <row r="41" spans="1:3">
      <c r="A41" s="1" t="s">
        <v>33</v>
      </c>
      <c r="B41" s="22"/>
      <c r="C41" s="23"/>
    </row>
    <row r="42" spans="1:3">
      <c r="A42" s="1" t="s">
        <v>34</v>
      </c>
      <c r="B42" s="22"/>
      <c r="C42" s="23"/>
    </row>
    <row r="43" spans="1:3">
      <c r="A43" s="1" t="s">
        <v>35</v>
      </c>
      <c r="B43" s="22"/>
      <c r="C43" s="23"/>
    </row>
    <row r="44" spans="1:3">
      <c r="A44" s="1" t="s">
        <v>14</v>
      </c>
      <c r="B44" s="22"/>
      <c r="C44" s="23"/>
    </row>
    <row r="45" spans="1:3">
      <c r="A45" s="1" t="s">
        <v>36</v>
      </c>
      <c r="B45" s="22"/>
      <c r="C45" s="23"/>
    </row>
    <row r="46" spans="1:3">
      <c r="C46" s="23"/>
    </row>
    <row r="47" spans="1:3">
      <c r="A47" s="21" t="s">
        <v>37</v>
      </c>
      <c r="B47" s="24"/>
      <c r="C47" s="23"/>
    </row>
    <row r="48" spans="1:3">
      <c r="C48" s="23"/>
    </row>
    <row r="49" spans="3:3">
      <c r="C49" s="23"/>
    </row>
  </sheetData>
  <mergeCells count="1">
    <mergeCell ref="A1:B2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9E91-A96B-4D7B-B003-A2ED80069D9D}">
  <dimension ref="A1:D101"/>
  <sheetViews>
    <sheetView zoomScaleNormal="100" workbookViewId="0">
      <selection activeCell="G26" sqref="G26"/>
    </sheetView>
  </sheetViews>
  <sheetFormatPr baseColWidth="10" defaultColWidth="8.83203125" defaultRowHeight="13"/>
  <cols>
    <col min="1" max="1" width="7.5" customWidth="1"/>
    <col min="2" max="2" width="18.5" customWidth="1"/>
    <col min="3" max="3" width="19.33203125" bestFit="1" customWidth="1"/>
    <col min="4" max="4" width="19.5" bestFit="1" customWidth="1"/>
  </cols>
  <sheetData>
    <row r="1" spans="1:4">
      <c r="A1" s="25" t="s">
        <v>38</v>
      </c>
      <c r="B1" s="25" t="s">
        <v>39</v>
      </c>
      <c r="C1" s="25" t="s">
        <v>40</v>
      </c>
      <c r="D1" s="26" t="s">
        <v>41</v>
      </c>
    </row>
    <row r="2" spans="1:4">
      <c r="A2">
        <v>1</v>
      </c>
      <c r="B2" s="27">
        <v>2.2000000000000002</v>
      </c>
      <c r="C2">
        <v>9.68</v>
      </c>
      <c r="D2">
        <v>266.19</v>
      </c>
    </row>
    <row r="3" spans="1:4">
      <c r="A3">
        <v>2</v>
      </c>
      <c r="B3" s="27">
        <v>3</v>
      </c>
      <c r="C3">
        <v>11.15</v>
      </c>
      <c r="D3">
        <v>210.5</v>
      </c>
    </row>
    <row r="4" spans="1:4">
      <c r="A4">
        <v>3</v>
      </c>
      <c r="B4" s="27">
        <v>1.91</v>
      </c>
      <c r="C4">
        <v>9.5</v>
      </c>
      <c r="D4">
        <v>270.98</v>
      </c>
    </row>
    <row r="5" spans="1:4">
      <c r="A5">
        <v>4</v>
      </c>
      <c r="B5" s="27">
        <v>1.45</v>
      </c>
      <c r="C5">
        <v>9.31</v>
      </c>
      <c r="D5">
        <v>279.79000000000002</v>
      </c>
    </row>
    <row r="6" spans="1:4">
      <c r="A6">
        <v>5</v>
      </c>
      <c r="B6" s="27">
        <v>1.21</v>
      </c>
      <c r="C6">
        <v>10.27</v>
      </c>
      <c r="D6">
        <v>235.3</v>
      </c>
    </row>
    <row r="7" spans="1:4">
      <c r="A7">
        <v>6</v>
      </c>
      <c r="B7" s="27">
        <v>1.72</v>
      </c>
      <c r="C7">
        <v>12.64</v>
      </c>
      <c r="D7">
        <v>164.17</v>
      </c>
    </row>
    <row r="8" spans="1:4">
      <c r="A8">
        <v>7</v>
      </c>
      <c r="B8" s="27">
        <v>1.08</v>
      </c>
      <c r="C8">
        <v>9.75</v>
      </c>
      <c r="D8">
        <v>266.27</v>
      </c>
    </row>
    <row r="9" spans="1:4">
      <c r="A9">
        <v>8</v>
      </c>
      <c r="B9" s="27">
        <v>1.98</v>
      </c>
      <c r="C9">
        <v>12.06</v>
      </c>
      <c r="D9">
        <v>177.35</v>
      </c>
    </row>
    <row r="10" spans="1:4">
      <c r="A10">
        <v>9</v>
      </c>
      <c r="B10" s="27">
        <v>0.5</v>
      </c>
      <c r="C10">
        <v>11.14</v>
      </c>
      <c r="D10">
        <v>184.32</v>
      </c>
    </row>
    <row r="11" spans="1:4">
      <c r="A11">
        <v>10</v>
      </c>
      <c r="B11" s="27">
        <v>1.78</v>
      </c>
      <c r="C11">
        <v>11.39</v>
      </c>
      <c r="D11">
        <v>178.64</v>
      </c>
    </row>
    <row r="12" spans="1:4">
      <c r="A12">
        <v>11</v>
      </c>
      <c r="B12" s="27">
        <v>1.75</v>
      </c>
      <c r="C12">
        <v>10.18</v>
      </c>
      <c r="D12">
        <v>246.09</v>
      </c>
    </row>
    <row r="13" spans="1:4">
      <c r="A13">
        <v>12</v>
      </c>
      <c r="B13" s="27">
        <v>2.34</v>
      </c>
      <c r="C13">
        <v>10.54</v>
      </c>
      <c r="D13">
        <v>243.43</v>
      </c>
    </row>
    <row r="14" spans="1:4">
      <c r="A14">
        <v>13</v>
      </c>
      <c r="B14" s="27">
        <v>1.25</v>
      </c>
      <c r="C14">
        <v>10.119999999999999</v>
      </c>
      <c r="D14">
        <v>249.66</v>
      </c>
    </row>
    <row r="15" spans="1:4">
      <c r="A15">
        <v>14</v>
      </c>
      <c r="B15">
        <v>1.89</v>
      </c>
      <c r="C15">
        <v>10.42</v>
      </c>
      <c r="D15">
        <v>239.98</v>
      </c>
    </row>
    <row r="16" spans="1:4">
      <c r="A16">
        <v>15</v>
      </c>
      <c r="B16">
        <v>1.24</v>
      </c>
      <c r="C16">
        <v>12.26</v>
      </c>
      <c r="D16">
        <v>175.43</v>
      </c>
    </row>
    <row r="17" spans="1:4">
      <c r="A17">
        <v>16</v>
      </c>
      <c r="B17">
        <v>0.6</v>
      </c>
      <c r="C17">
        <v>10.29</v>
      </c>
      <c r="D17">
        <v>241.41</v>
      </c>
    </row>
    <row r="18" spans="1:4">
      <c r="A18">
        <v>17</v>
      </c>
      <c r="B18">
        <v>2.2000000000000002</v>
      </c>
      <c r="C18">
        <v>12.52</v>
      </c>
      <c r="D18">
        <v>176.59</v>
      </c>
    </row>
    <row r="19" spans="1:4">
      <c r="A19">
        <v>18</v>
      </c>
      <c r="B19">
        <v>1.59</v>
      </c>
      <c r="C19">
        <v>11.58</v>
      </c>
      <c r="D19">
        <v>179.25</v>
      </c>
    </row>
    <row r="20" spans="1:4">
      <c r="A20">
        <v>19</v>
      </c>
      <c r="B20">
        <v>0.5</v>
      </c>
      <c r="C20">
        <v>10.15</v>
      </c>
      <c r="D20">
        <v>252.53</v>
      </c>
    </row>
    <row r="21" spans="1:4">
      <c r="A21">
        <v>20</v>
      </c>
      <c r="B21">
        <v>1.28</v>
      </c>
      <c r="C21">
        <v>10.53</v>
      </c>
      <c r="D21">
        <v>230.53</v>
      </c>
    </row>
    <row r="22" spans="1:4">
      <c r="A22">
        <v>21</v>
      </c>
      <c r="B22">
        <v>1.6</v>
      </c>
      <c r="C22">
        <v>11.5</v>
      </c>
      <c r="D22">
        <v>201.53</v>
      </c>
    </row>
    <row r="23" spans="1:4">
      <c r="A23">
        <v>22</v>
      </c>
      <c r="B23">
        <v>2.67</v>
      </c>
      <c r="C23">
        <v>12.52</v>
      </c>
      <c r="D23">
        <v>185.2</v>
      </c>
    </row>
    <row r="24" spans="1:4">
      <c r="A24">
        <v>23</v>
      </c>
      <c r="B24">
        <v>2.68</v>
      </c>
      <c r="C24">
        <v>11.88</v>
      </c>
      <c r="D24">
        <v>184.81</v>
      </c>
    </row>
    <row r="25" spans="1:4">
      <c r="A25">
        <v>24</v>
      </c>
      <c r="B25">
        <v>2.36</v>
      </c>
      <c r="C25">
        <v>10.5</v>
      </c>
      <c r="D25">
        <v>248.76</v>
      </c>
    </row>
    <row r="26" spans="1:4">
      <c r="A26">
        <v>25</v>
      </c>
      <c r="B26">
        <v>0.5</v>
      </c>
      <c r="C26">
        <v>12.1</v>
      </c>
      <c r="D26">
        <v>191.3</v>
      </c>
    </row>
    <row r="27" spans="1:4">
      <c r="A27">
        <v>26</v>
      </c>
      <c r="B27">
        <v>0.62</v>
      </c>
      <c r="C27">
        <v>9.67</v>
      </c>
      <c r="D27">
        <v>271.27999999999997</v>
      </c>
    </row>
    <row r="28" spans="1:4">
      <c r="A28">
        <v>27</v>
      </c>
      <c r="B28">
        <v>1.56</v>
      </c>
      <c r="C28">
        <v>11.79</v>
      </c>
      <c r="D28">
        <v>191.95</v>
      </c>
    </row>
    <row r="29" spans="1:4">
      <c r="A29">
        <v>28</v>
      </c>
      <c r="B29">
        <v>2.69</v>
      </c>
      <c r="C29">
        <v>9.42</v>
      </c>
      <c r="D29">
        <v>286.57</v>
      </c>
    </row>
    <row r="30" spans="1:4">
      <c r="A30">
        <v>29</v>
      </c>
      <c r="B30">
        <v>0.74</v>
      </c>
      <c r="C30">
        <v>11.24</v>
      </c>
      <c r="D30">
        <v>204.04</v>
      </c>
    </row>
    <row r="31" spans="1:4">
      <c r="A31">
        <v>30</v>
      </c>
      <c r="B31">
        <v>2.81</v>
      </c>
      <c r="C31">
        <v>11.85</v>
      </c>
      <c r="D31">
        <v>203.93</v>
      </c>
    </row>
    <row r="32" spans="1:4">
      <c r="A32">
        <v>31</v>
      </c>
      <c r="B32">
        <v>0.85</v>
      </c>
      <c r="C32">
        <v>10.81</v>
      </c>
      <c r="D32">
        <v>236.2</v>
      </c>
    </row>
    <row r="33" spans="1:4">
      <c r="A33">
        <v>32</v>
      </c>
      <c r="B33">
        <v>2.21</v>
      </c>
      <c r="C33">
        <v>11.12</v>
      </c>
      <c r="D33">
        <v>201.41</v>
      </c>
    </row>
    <row r="34" spans="1:4">
      <c r="A34">
        <v>33</v>
      </c>
      <c r="B34">
        <v>2.21</v>
      </c>
      <c r="C34">
        <v>9.6300000000000008</v>
      </c>
      <c r="D34">
        <v>259.8</v>
      </c>
    </row>
    <row r="35" spans="1:4">
      <c r="A35">
        <v>34</v>
      </c>
      <c r="B35">
        <v>2.25</v>
      </c>
      <c r="C35">
        <v>10.37</v>
      </c>
      <c r="D35">
        <v>227.9</v>
      </c>
    </row>
    <row r="36" spans="1:4">
      <c r="A36">
        <v>35</v>
      </c>
      <c r="B36">
        <v>2.1800000000000002</v>
      </c>
      <c r="C36">
        <v>10.45</v>
      </c>
      <c r="D36">
        <v>240.58</v>
      </c>
    </row>
    <row r="37" spans="1:4">
      <c r="A37">
        <v>36</v>
      </c>
      <c r="B37">
        <v>0.88</v>
      </c>
      <c r="C37">
        <v>12.01</v>
      </c>
      <c r="D37">
        <v>185.9</v>
      </c>
    </row>
    <row r="38" spans="1:4">
      <c r="A38">
        <v>37</v>
      </c>
      <c r="B38">
        <v>1.39</v>
      </c>
      <c r="C38">
        <v>9.6199999999999992</v>
      </c>
      <c r="D38">
        <v>264.16000000000003</v>
      </c>
    </row>
    <row r="39" spans="1:4">
      <c r="A39">
        <v>38</v>
      </c>
      <c r="B39">
        <v>2.57</v>
      </c>
      <c r="C39">
        <v>12.12</v>
      </c>
      <c r="D39">
        <v>184.3</v>
      </c>
    </row>
    <row r="40" spans="1:4">
      <c r="A40">
        <v>39</v>
      </c>
      <c r="B40">
        <v>2.23</v>
      </c>
      <c r="C40">
        <v>12.29</v>
      </c>
      <c r="D40">
        <v>147.99</v>
      </c>
    </row>
    <row r="41" spans="1:4">
      <c r="A41">
        <v>40</v>
      </c>
      <c r="B41">
        <v>1.3</v>
      </c>
      <c r="C41">
        <v>10.29</v>
      </c>
      <c r="D41">
        <v>245.44</v>
      </c>
    </row>
    <row r="42" spans="1:4">
      <c r="A42">
        <v>41</v>
      </c>
      <c r="B42">
        <v>2.91</v>
      </c>
      <c r="C42">
        <v>12.11</v>
      </c>
      <c r="D42">
        <v>159.02000000000001</v>
      </c>
    </row>
    <row r="43" spans="1:4">
      <c r="A43">
        <v>42</v>
      </c>
      <c r="B43">
        <v>3</v>
      </c>
      <c r="C43">
        <v>9.58</v>
      </c>
      <c r="D43">
        <v>266.97000000000003</v>
      </c>
    </row>
    <row r="44" spans="1:4">
      <c r="A44">
        <v>43</v>
      </c>
      <c r="B44">
        <v>2.48</v>
      </c>
      <c r="C44">
        <v>9.74</v>
      </c>
      <c r="D44">
        <v>247.15</v>
      </c>
    </row>
    <row r="45" spans="1:4">
      <c r="A45">
        <v>44</v>
      </c>
      <c r="B45">
        <v>0.84</v>
      </c>
      <c r="C45">
        <v>9.89</v>
      </c>
      <c r="D45">
        <v>251.41</v>
      </c>
    </row>
    <row r="46" spans="1:4">
      <c r="A46">
        <v>45</v>
      </c>
      <c r="B46">
        <v>1.28</v>
      </c>
      <c r="C46">
        <v>9.4600000000000009</v>
      </c>
      <c r="D46">
        <v>265.22000000000003</v>
      </c>
    </row>
    <row r="47" spans="1:4">
      <c r="A47">
        <v>46</v>
      </c>
      <c r="B47">
        <v>2.41</v>
      </c>
      <c r="C47">
        <v>10.220000000000001</v>
      </c>
      <c r="D47">
        <v>241.98</v>
      </c>
    </row>
    <row r="48" spans="1:4">
      <c r="A48">
        <v>47</v>
      </c>
      <c r="B48">
        <v>2.4500000000000002</v>
      </c>
      <c r="C48">
        <v>11.6</v>
      </c>
      <c r="D48">
        <v>194.08</v>
      </c>
    </row>
    <row r="49" spans="1:4">
      <c r="A49">
        <v>48</v>
      </c>
      <c r="B49">
        <v>2.38</v>
      </c>
      <c r="C49">
        <v>10.18</v>
      </c>
      <c r="D49">
        <v>242.13</v>
      </c>
    </row>
    <row r="50" spans="1:4">
      <c r="A50">
        <v>49</v>
      </c>
      <c r="B50">
        <v>1.24</v>
      </c>
      <c r="C50">
        <v>10.61</v>
      </c>
      <c r="D50">
        <v>242.58</v>
      </c>
    </row>
    <row r="51" spans="1:4">
      <c r="A51">
        <v>50</v>
      </c>
      <c r="B51">
        <v>0.85</v>
      </c>
      <c r="C51">
        <v>11.38</v>
      </c>
      <c r="D51">
        <v>176.78</v>
      </c>
    </row>
    <row r="52" spans="1:4">
      <c r="A52">
        <v>51</v>
      </c>
      <c r="B52">
        <v>1.49</v>
      </c>
      <c r="C52">
        <v>9.31</v>
      </c>
      <c r="D52">
        <v>281.67</v>
      </c>
    </row>
    <row r="53" spans="1:4">
      <c r="A53">
        <v>52</v>
      </c>
      <c r="B53">
        <v>2.7</v>
      </c>
      <c r="C53">
        <v>10.76</v>
      </c>
      <c r="D53">
        <v>227.8</v>
      </c>
    </row>
    <row r="54" spans="1:4">
      <c r="A54">
        <v>53</v>
      </c>
      <c r="B54">
        <v>1.95</v>
      </c>
      <c r="C54">
        <v>11.3</v>
      </c>
      <c r="D54">
        <v>202.44</v>
      </c>
    </row>
    <row r="55" spans="1:4">
      <c r="A55">
        <v>54</v>
      </c>
      <c r="B55">
        <v>2.0299999999999998</v>
      </c>
      <c r="C55">
        <v>9.3699999999999992</v>
      </c>
      <c r="D55">
        <v>283.74</v>
      </c>
    </row>
    <row r="56" spans="1:4">
      <c r="A56">
        <v>55</v>
      </c>
      <c r="B56">
        <v>1.95</v>
      </c>
      <c r="C56">
        <v>12.68</v>
      </c>
      <c r="D56">
        <v>142.94</v>
      </c>
    </row>
    <row r="57" spans="1:4">
      <c r="A57">
        <v>56</v>
      </c>
      <c r="B57">
        <v>2.02</v>
      </c>
      <c r="C57">
        <v>10.02</v>
      </c>
      <c r="D57">
        <v>239.14</v>
      </c>
    </row>
    <row r="58" spans="1:4">
      <c r="A58">
        <v>57</v>
      </c>
      <c r="B58">
        <v>2.33</v>
      </c>
      <c r="C58">
        <v>12.66</v>
      </c>
      <c r="D58">
        <v>155.86000000000001</v>
      </c>
    </row>
    <row r="59" spans="1:4">
      <c r="A59">
        <v>58</v>
      </c>
      <c r="B59">
        <v>1.45</v>
      </c>
      <c r="C59">
        <v>9.52</v>
      </c>
      <c r="D59">
        <v>263.37</v>
      </c>
    </row>
    <row r="60" spans="1:4">
      <c r="A60">
        <v>59</v>
      </c>
      <c r="B60">
        <v>1.67</v>
      </c>
      <c r="C60">
        <v>9.8800000000000008</v>
      </c>
      <c r="D60">
        <v>259.86</v>
      </c>
    </row>
    <row r="61" spans="1:4">
      <c r="A61">
        <v>60</v>
      </c>
      <c r="B61">
        <v>2.04</v>
      </c>
      <c r="C61">
        <v>10.46</v>
      </c>
      <c r="D61">
        <v>227.68</v>
      </c>
    </row>
    <row r="62" spans="1:4">
      <c r="A62">
        <v>61</v>
      </c>
      <c r="B62">
        <v>1.39</v>
      </c>
      <c r="C62">
        <v>9.77</v>
      </c>
      <c r="D62">
        <v>258.04000000000002</v>
      </c>
    </row>
    <row r="63" spans="1:4">
      <c r="A63">
        <v>62</v>
      </c>
      <c r="B63">
        <v>1.41</v>
      </c>
      <c r="C63">
        <v>10.64</v>
      </c>
      <c r="D63">
        <v>219.53</v>
      </c>
    </row>
    <row r="64" spans="1:4">
      <c r="A64">
        <v>63</v>
      </c>
      <c r="B64">
        <v>1.21</v>
      </c>
      <c r="C64">
        <v>9.76</v>
      </c>
      <c r="D64">
        <v>248.91</v>
      </c>
    </row>
    <row r="65" spans="1:4">
      <c r="A65">
        <v>64</v>
      </c>
      <c r="B65">
        <v>1.32</v>
      </c>
      <c r="C65">
        <v>10.84</v>
      </c>
      <c r="D65">
        <v>226.5</v>
      </c>
    </row>
    <row r="66" spans="1:4">
      <c r="A66">
        <v>65</v>
      </c>
      <c r="B66">
        <v>1.28</v>
      </c>
      <c r="C66">
        <v>10.34</v>
      </c>
      <c r="D66">
        <v>230.6</v>
      </c>
    </row>
    <row r="67" spans="1:4">
      <c r="A67">
        <v>66</v>
      </c>
      <c r="B67">
        <v>1.52</v>
      </c>
      <c r="C67">
        <v>10.9</v>
      </c>
      <c r="D67">
        <v>235.75</v>
      </c>
    </row>
    <row r="68" spans="1:4">
      <c r="A68">
        <v>67</v>
      </c>
      <c r="B68">
        <v>2.1</v>
      </c>
      <c r="C68">
        <v>11.43</v>
      </c>
      <c r="D68">
        <v>197.37</v>
      </c>
    </row>
    <row r="69" spans="1:4">
      <c r="A69">
        <v>68</v>
      </c>
      <c r="B69">
        <v>1.81</v>
      </c>
      <c r="C69">
        <v>11.17</v>
      </c>
      <c r="D69">
        <v>221.34</v>
      </c>
    </row>
    <row r="70" spans="1:4">
      <c r="A70">
        <v>69</v>
      </c>
      <c r="B70">
        <v>2.1</v>
      </c>
      <c r="C70">
        <v>11.45</v>
      </c>
      <c r="D70">
        <v>203.1</v>
      </c>
    </row>
    <row r="71" spans="1:4">
      <c r="A71">
        <v>70</v>
      </c>
      <c r="B71">
        <v>2.0099999999999998</v>
      </c>
      <c r="C71">
        <v>11.05</v>
      </c>
      <c r="D71">
        <v>213.7</v>
      </c>
    </row>
    <row r="72" spans="1:4">
      <c r="A72">
        <v>71</v>
      </c>
      <c r="B72">
        <v>1.94</v>
      </c>
      <c r="C72">
        <v>10.58</v>
      </c>
      <c r="D72">
        <v>225.24</v>
      </c>
    </row>
    <row r="73" spans="1:4">
      <c r="A73">
        <v>72</v>
      </c>
      <c r="B73">
        <v>0.82</v>
      </c>
      <c r="C73">
        <v>9.92</v>
      </c>
      <c r="D73">
        <v>249.1</v>
      </c>
    </row>
    <row r="74" spans="1:4">
      <c r="A74">
        <v>73</v>
      </c>
      <c r="B74">
        <v>1.81</v>
      </c>
      <c r="C74">
        <v>9.6</v>
      </c>
      <c r="D74">
        <v>267.01</v>
      </c>
    </row>
    <row r="75" spans="1:4">
      <c r="A75">
        <v>74</v>
      </c>
      <c r="B75">
        <v>1.94</v>
      </c>
      <c r="C75">
        <v>10.8</v>
      </c>
      <c r="D75">
        <v>222.14</v>
      </c>
    </row>
    <row r="76" spans="1:4">
      <c r="A76">
        <v>75</v>
      </c>
      <c r="B76">
        <v>1.65</v>
      </c>
      <c r="C76">
        <v>11.87</v>
      </c>
      <c r="D76">
        <v>190.55</v>
      </c>
    </row>
    <row r="77" spans="1:4">
      <c r="A77">
        <v>76</v>
      </c>
      <c r="B77">
        <v>1.82</v>
      </c>
      <c r="C77">
        <v>12.49</v>
      </c>
      <c r="D77">
        <v>170.96</v>
      </c>
    </row>
    <row r="78" spans="1:4">
      <c r="A78">
        <v>77</v>
      </c>
      <c r="B78">
        <v>2.21</v>
      </c>
      <c r="C78">
        <v>10.24</v>
      </c>
      <c r="D78">
        <v>235.18</v>
      </c>
    </row>
    <row r="79" spans="1:4">
      <c r="A79">
        <v>78</v>
      </c>
      <c r="B79">
        <v>1.1000000000000001</v>
      </c>
      <c r="C79">
        <v>9.61</v>
      </c>
      <c r="D79">
        <v>260.2</v>
      </c>
    </row>
    <row r="80" spans="1:4">
      <c r="A80">
        <v>79</v>
      </c>
      <c r="B80">
        <v>1.64</v>
      </c>
      <c r="C80">
        <v>9.91</v>
      </c>
      <c r="D80">
        <v>249.93</v>
      </c>
    </row>
    <row r="81" spans="1:4">
      <c r="A81">
        <v>80</v>
      </c>
      <c r="B81">
        <v>2.42</v>
      </c>
      <c r="C81">
        <v>12.27</v>
      </c>
      <c r="D81">
        <v>178.77</v>
      </c>
    </row>
    <row r="82" spans="1:4">
      <c r="A82">
        <v>81</v>
      </c>
      <c r="B82">
        <v>1.61</v>
      </c>
      <c r="C82">
        <v>11.17</v>
      </c>
      <c r="D82">
        <v>197.59</v>
      </c>
    </row>
    <row r="83" spans="1:4">
      <c r="A83">
        <v>82</v>
      </c>
      <c r="B83">
        <v>2.71</v>
      </c>
      <c r="C83">
        <v>9.6</v>
      </c>
      <c r="D83">
        <v>255.91</v>
      </c>
    </row>
    <row r="84" spans="1:4">
      <c r="A84">
        <v>83</v>
      </c>
      <c r="B84">
        <v>2.1800000000000002</v>
      </c>
      <c r="C84">
        <v>10.74</v>
      </c>
      <c r="D84">
        <v>213.74</v>
      </c>
    </row>
    <row r="85" spans="1:4">
      <c r="A85">
        <v>84</v>
      </c>
      <c r="B85">
        <v>2.58</v>
      </c>
      <c r="C85">
        <v>9.2799999999999994</v>
      </c>
      <c r="D85">
        <v>270.85000000000002</v>
      </c>
    </row>
    <row r="86" spans="1:4">
      <c r="A86">
        <v>85</v>
      </c>
      <c r="B86">
        <v>1.34</v>
      </c>
      <c r="C86">
        <v>11.86</v>
      </c>
      <c r="D86">
        <v>178.62</v>
      </c>
    </row>
    <row r="87" spans="1:4">
      <c r="A87">
        <v>86</v>
      </c>
      <c r="B87">
        <v>2.44</v>
      </c>
      <c r="C87">
        <v>11.01</v>
      </c>
      <c r="D87">
        <v>213.53</v>
      </c>
    </row>
    <row r="88" spans="1:4">
      <c r="A88">
        <v>87</v>
      </c>
      <c r="B88">
        <v>1.57</v>
      </c>
      <c r="C88">
        <v>12.51</v>
      </c>
      <c r="D88">
        <v>172.72</v>
      </c>
    </row>
    <row r="89" spans="1:4">
      <c r="A89">
        <v>88</v>
      </c>
      <c r="B89">
        <v>1.01</v>
      </c>
      <c r="C89">
        <v>12.57</v>
      </c>
      <c r="D89">
        <v>177.59</v>
      </c>
    </row>
    <row r="90" spans="1:4">
      <c r="A90">
        <v>89</v>
      </c>
      <c r="B90">
        <v>1.01</v>
      </c>
      <c r="C90">
        <v>9.43</v>
      </c>
      <c r="D90">
        <v>270.5</v>
      </c>
    </row>
    <row r="91" spans="1:4">
      <c r="A91">
        <v>90</v>
      </c>
      <c r="B91">
        <v>2.2599999999999998</v>
      </c>
      <c r="C91">
        <v>11.65</v>
      </c>
      <c r="D91">
        <v>180.08</v>
      </c>
    </row>
    <row r="92" spans="1:4">
      <c r="A92">
        <v>91</v>
      </c>
      <c r="B92">
        <v>1.81</v>
      </c>
      <c r="C92">
        <v>12.35</v>
      </c>
      <c r="D92">
        <v>153.65</v>
      </c>
    </row>
    <row r="93" spans="1:4">
      <c r="A93">
        <v>92</v>
      </c>
      <c r="B93">
        <v>1.51</v>
      </c>
      <c r="C93">
        <v>9.9700000000000006</v>
      </c>
      <c r="D93">
        <v>262.11</v>
      </c>
    </row>
    <row r="94" spans="1:4">
      <c r="A94">
        <v>93</v>
      </c>
      <c r="B94">
        <v>1.2</v>
      </c>
      <c r="C94">
        <v>9.35</v>
      </c>
      <c r="D94">
        <v>282.73</v>
      </c>
    </row>
    <row r="95" spans="1:4">
      <c r="A95">
        <v>94</v>
      </c>
      <c r="B95">
        <v>1.58</v>
      </c>
      <c r="C95">
        <v>9.8800000000000008</v>
      </c>
      <c r="D95">
        <v>251.05</v>
      </c>
    </row>
    <row r="96" spans="1:4">
      <c r="A96">
        <v>95</v>
      </c>
      <c r="B96">
        <v>2.15</v>
      </c>
      <c r="C96">
        <v>11.24</v>
      </c>
      <c r="D96">
        <v>207.33</v>
      </c>
    </row>
    <row r="97" spans="1:4">
      <c r="A97">
        <v>96</v>
      </c>
      <c r="B97">
        <v>0.71</v>
      </c>
      <c r="C97">
        <v>9.85</v>
      </c>
      <c r="D97">
        <v>267.74</v>
      </c>
    </row>
    <row r="98" spans="1:4">
      <c r="A98">
        <v>97</v>
      </c>
      <c r="B98">
        <v>2.25</v>
      </c>
      <c r="C98">
        <v>10.17</v>
      </c>
      <c r="D98">
        <v>242.5</v>
      </c>
    </row>
    <row r="99" spans="1:4">
      <c r="A99">
        <v>98</v>
      </c>
      <c r="B99">
        <v>1.08</v>
      </c>
      <c r="C99">
        <v>12.1</v>
      </c>
      <c r="D99">
        <v>154.88999999999999</v>
      </c>
    </row>
    <row r="100" spans="1:4">
      <c r="A100">
        <v>99</v>
      </c>
      <c r="B100">
        <v>1.1000000000000001</v>
      </c>
      <c r="C100">
        <v>12.01</v>
      </c>
      <c r="D100">
        <v>192.7</v>
      </c>
    </row>
    <row r="101" spans="1:4">
      <c r="A101">
        <v>100</v>
      </c>
      <c r="B101">
        <v>2.31</v>
      </c>
      <c r="C101">
        <v>12.09</v>
      </c>
      <c r="D101">
        <v>167.62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A6D9-2ADC-4EFE-9F1E-E9B61D99C3C5}">
  <dimension ref="A1:D24"/>
  <sheetViews>
    <sheetView tabSelected="1" zoomScale="115" zoomScaleNormal="115" workbookViewId="0">
      <selection activeCell="C25" sqref="C25"/>
    </sheetView>
  </sheetViews>
  <sheetFormatPr baseColWidth="10" defaultColWidth="8.83203125" defaultRowHeight="13"/>
  <cols>
    <col min="1" max="1" width="9.83203125" bestFit="1" customWidth="1"/>
    <col min="2" max="2" width="10.33203125" customWidth="1"/>
    <col min="3" max="3" width="18.83203125" bestFit="1" customWidth="1"/>
    <col min="4" max="4" width="9.83203125" customWidth="1"/>
  </cols>
  <sheetData>
    <row r="1" spans="1:4">
      <c r="A1" s="25" t="s">
        <v>42</v>
      </c>
      <c r="B1" s="25" t="s">
        <v>43</v>
      </c>
      <c r="C1" s="25" t="s">
        <v>100</v>
      </c>
      <c r="D1" s="26" t="s">
        <v>44</v>
      </c>
    </row>
    <row r="2" spans="1:4">
      <c r="A2">
        <v>1</v>
      </c>
      <c r="B2" s="28">
        <v>0.03</v>
      </c>
      <c r="C2">
        <v>0.5</v>
      </c>
      <c r="D2" s="29">
        <v>0.85</v>
      </c>
    </row>
    <row r="3" spans="1:4">
      <c r="A3">
        <v>2</v>
      </c>
      <c r="B3" s="28">
        <v>0.04</v>
      </c>
      <c r="C3">
        <v>0.75</v>
      </c>
      <c r="D3" s="29">
        <v>0.85</v>
      </c>
    </row>
    <row r="4" spans="1:4">
      <c r="A4">
        <v>3</v>
      </c>
      <c r="B4" s="28">
        <v>0.05</v>
      </c>
      <c r="C4">
        <v>1</v>
      </c>
      <c r="D4" s="29">
        <v>0.85</v>
      </c>
    </row>
    <row r="5" spans="1:4">
      <c r="A5">
        <v>4</v>
      </c>
      <c r="B5" s="28">
        <v>0.12</v>
      </c>
      <c r="C5">
        <v>1.25</v>
      </c>
      <c r="D5" s="29">
        <v>0.85</v>
      </c>
    </row>
    <row r="6" spans="1:4">
      <c r="A6">
        <v>5</v>
      </c>
      <c r="B6" s="28">
        <v>0.12</v>
      </c>
      <c r="C6">
        <v>1.5</v>
      </c>
      <c r="D6" s="29">
        <v>0.85</v>
      </c>
    </row>
    <row r="7" spans="1:4">
      <c r="A7">
        <v>6</v>
      </c>
      <c r="B7" s="28">
        <v>0.13</v>
      </c>
      <c r="C7">
        <v>1.75</v>
      </c>
      <c r="D7" s="29">
        <v>0.85</v>
      </c>
    </row>
    <row r="8" spans="1:4">
      <c r="A8">
        <v>7</v>
      </c>
      <c r="B8" s="28">
        <v>0.12</v>
      </c>
      <c r="C8">
        <v>2</v>
      </c>
      <c r="D8" s="29">
        <v>0.9</v>
      </c>
    </row>
    <row r="9" spans="1:4">
      <c r="A9">
        <v>8</v>
      </c>
      <c r="B9" s="28">
        <v>0.17</v>
      </c>
      <c r="C9">
        <v>2.25</v>
      </c>
      <c r="D9" s="29">
        <v>0.9</v>
      </c>
    </row>
    <row r="10" spans="1:4">
      <c r="A10">
        <v>9</v>
      </c>
      <c r="B10" s="28">
        <v>0.11</v>
      </c>
      <c r="C10">
        <v>2.5</v>
      </c>
      <c r="D10" s="29">
        <v>0.9</v>
      </c>
    </row>
    <row r="11" spans="1:4">
      <c r="A11">
        <v>10</v>
      </c>
      <c r="B11" s="28">
        <v>7.0000000000000007E-2</v>
      </c>
      <c r="C11">
        <v>2.75</v>
      </c>
      <c r="D11" s="29">
        <v>0.9</v>
      </c>
    </row>
    <row r="12" spans="1:4">
      <c r="A12">
        <v>11</v>
      </c>
      <c r="B12" s="28">
        <v>0.04</v>
      </c>
      <c r="C12">
        <v>3</v>
      </c>
      <c r="D12" s="29">
        <v>0.9</v>
      </c>
    </row>
    <row r="13" spans="1:4">
      <c r="B13" s="28"/>
      <c r="D13" s="29"/>
    </row>
    <row r="14" spans="1:4">
      <c r="B14" s="28"/>
      <c r="D14" s="29"/>
    </row>
    <row r="15" spans="1:4">
      <c r="B15" s="28"/>
      <c r="D15" s="29"/>
    </row>
    <row r="16" spans="1:4">
      <c r="B16" s="28"/>
      <c r="D16" s="29"/>
    </row>
    <row r="17" spans="2:4">
      <c r="B17" s="28"/>
      <c r="D17" s="29"/>
    </row>
    <row r="18" spans="2:4">
      <c r="B18" s="28"/>
      <c r="D18" s="29"/>
    </row>
    <row r="19" spans="2:4">
      <c r="B19" s="28"/>
      <c r="D19" s="29"/>
    </row>
    <row r="20" spans="2:4">
      <c r="B20" s="28"/>
      <c r="D20" s="29"/>
    </row>
    <row r="21" spans="2:4">
      <c r="B21" s="28"/>
      <c r="D21" s="29"/>
    </row>
    <row r="22" spans="2:4">
      <c r="B22" s="28"/>
      <c r="D22" s="29"/>
    </row>
    <row r="23" spans="2:4">
      <c r="B23" s="28"/>
      <c r="D23" s="29"/>
    </row>
    <row r="24" spans="2:4">
      <c r="B2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B23E-96DB-4112-99A9-5EDFCBB8C7B5}">
  <sheetPr>
    <pageSetUpPr autoPageBreaks="0"/>
  </sheetPr>
  <dimension ref="A1:V68"/>
  <sheetViews>
    <sheetView zoomScale="70" zoomScaleNormal="70" workbookViewId="0">
      <selection activeCell="G26" sqref="G26"/>
    </sheetView>
  </sheetViews>
  <sheetFormatPr baseColWidth="10" defaultColWidth="8.83203125" defaultRowHeight="16"/>
  <cols>
    <col min="1" max="1" width="38.5" style="1" bestFit="1" customWidth="1"/>
    <col min="2" max="2" width="15.33203125" style="1" customWidth="1"/>
    <col min="3" max="3" width="8.83203125" style="1"/>
    <col min="4" max="4" width="48.1640625" style="1" customWidth="1"/>
    <col min="5" max="5" width="15.6640625" style="1" bestFit="1" customWidth="1"/>
    <col min="6" max="6" width="14.33203125" style="1" customWidth="1"/>
    <col min="7" max="7" width="17.1640625" style="1" bestFit="1" customWidth="1"/>
    <col min="8" max="8" width="16.1640625" style="1" customWidth="1"/>
    <col min="9" max="18" width="16.6640625" style="1" bestFit="1" customWidth="1"/>
    <col min="19" max="16384" width="8.83203125" style="1"/>
  </cols>
  <sheetData>
    <row r="1" spans="1:22">
      <c r="A1" s="76" t="s">
        <v>0</v>
      </c>
      <c r="B1" s="77"/>
      <c r="D1" s="76" t="s">
        <v>45</v>
      </c>
      <c r="E1" s="77"/>
    </row>
    <row r="2" spans="1:22" ht="17" thickBot="1">
      <c r="A2" s="78"/>
      <c r="B2" s="79"/>
      <c r="D2" s="78"/>
      <c r="E2" s="79"/>
      <c r="G2" s="4"/>
      <c r="H2" s="1" t="s">
        <v>2</v>
      </c>
    </row>
    <row r="3" spans="1:22">
      <c r="A3" s="2" t="s">
        <v>1</v>
      </c>
      <c r="B3" s="3"/>
      <c r="D3" s="1" t="s">
        <v>46</v>
      </c>
      <c r="E3" s="30">
        <v>120000</v>
      </c>
      <c r="F3" s="31"/>
      <c r="G3" s="7"/>
      <c r="H3" s="1" t="s">
        <v>4</v>
      </c>
    </row>
    <row r="4" spans="1:22">
      <c r="A4" s="5" t="s">
        <v>3</v>
      </c>
      <c r="B4" s="6">
        <v>0.6</v>
      </c>
      <c r="D4" s="1" t="s">
        <v>47</v>
      </c>
      <c r="E4" s="32">
        <f>B5</f>
        <v>1.5</v>
      </c>
      <c r="F4" s="33"/>
      <c r="G4" s="9"/>
      <c r="H4" s="1" t="s">
        <v>6</v>
      </c>
    </row>
    <row r="5" spans="1:22">
      <c r="A5" s="5" t="s">
        <v>5</v>
      </c>
      <c r="B5" s="34">
        <v>1.5</v>
      </c>
      <c r="D5" s="1" t="s">
        <v>48</v>
      </c>
      <c r="E5" s="30">
        <f>B28</f>
        <v>108000000</v>
      </c>
      <c r="F5" s="22"/>
      <c r="G5" s="12"/>
      <c r="H5" s="1" t="s">
        <v>7</v>
      </c>
    </row>
    <row r="6" spans="1:22">
      <c r="A6" s="10"/>
      <c r="B6" s="11"/>
      <c r="G6" s="35"/>
      <c r="H6" s="1" t="s">
        <v>49</v>
      </c>
    </row>
    <row r="7" spans="1:22" ht="17" thickBot="1">
      <c r="A7" s="13" t="s">
        <v>8</v>
      </c>
      <c r="B7" s="11"/>
      <c r="D7" s="21" t="s">
        <v>50</v>
      </c>
    </row>
    <row r="8" spans="1:22">
      <c r="A8" s="5" t="s">
        <v>9</v>
      </c>
      <c r="B8" s="8">
        <v>1.75</v>
      </c>
      <c r="D8" s="1" t="s">
        <v>51</v>
      </c>
      <c r="E8" s="36">
        <v>3</v>
      </c>
      <c r="F8" s="37"/>
      <c r="G8" s="87" t="s">
        <v>52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9"/>
    </row>
    <row r="9" spans="1:22" ht="17" thickBot="1">
      <c r="A9" s="10"/>
      <c r="B9" s="11"/>
      <c r="D9" s="1" t="s">
        <v>53</v>
      </c>
      <c r="E9" s="38">
        <v>270</v>
      </c>
      <c r="G9" s="90"/>
      <c r="H9" s="91"/>
      <c r="I9" s="91"/>
      <c r="J9" s="91"/>
      <c r="K9" s="91"/>
      <c r="L9" s="91"/>
      <c r="M9" s="91"/>
      <c r="N9" s="91"/>
      <c r="O9" s="91"/>
      <c r="P9" s="91"/>
      <c r="Q9" s="91"/>
      <c r="R9" s="92"/>
    </row>
    <row r="10" spans="1:22">
      <c r="A10" s="13" t="s">
        <v>10</v>
      </c>
      <c r="B10" s="11"/>
      <c r="D10" s="1" t="s">
        <v>54</v>
      </c>
      <c r="E10" s="38">
        <v>16</v>
      </c>
      <c r="G10" s="39"/>
      <c r="H10" s="40"/>
      <c r="I10" s="80" t="s">
        <v>55</v>
      </c>
      <c r="J10" s="80"/>
      <c r="K10" s="80"/>
      <c r="L10" s="80"/>
      <c r="M10" s="80"/>
      <c r="N10" s="80"/>
      <c r="O10" s="80"/>
      <c r="P10" s="80"/>
      <c r="Q10" s="80"/>
      <c r="R10" s="81"/>
      <c r="S10" s="21"/>
    </row>
    <row r="11" spans="1:22">
      <c r="A11" s="10" t="s">
        <v>11</v>
      </c>
      <c r="B11" s="41">
        <f>INDEX($I$49:$R$49,MATCH($B$5,$I$48:$R$48,0))</f>
        <v>0.74</v>
      </c>
      <c r="D11" s="1" t="s">
        <v>56</v>
      </c>
      <c r="E11" s="42">
        <v>0.6</v>
      </c>
      <c r="G11" s="10"/>
      <c r="H11" s="33">
        <f>E49</f>
        <v>1537.5</v>
      </c>
      <c r="I11" s="43">
        <v>1</v>
      </c>
      <c r="J11" s="43">
        <v>1.5</v>
      </c>
      <c r="K11" s="43">
        <v>2</v>
      </c>
      <c r="L11" s="43">
        <v>2.5</v>
      </c>
      <c r="M11" s="43">
        <v>3</v>
      </c>
      <c r="N11" s="43">
        <v>3.5</v>
      </c>
      <c r="O11" s="43">
        <v>4</v>
      </c>
      <c r="P11" s="43">
        <v>4.5</v>
      </c>
      <c r="Q11" s="43">
        <v>5</v>
      </c>
      <c r="R11" s="44">
        <v>5.5</v>
      </c>
      <c r="S11" s="43"/>
      <c r="T11" s="43"/>
      <c r="U11" s="43"/>
      <c r="V11" s="43"/>
    </row>
    <row r="12" spans="1:22">
      <c r="A12" s="5" t="s">
        <v>12</v>
      </c>
      <c r="B12" s="14">
        <f>200*10^6</f>
        <v>200000000</v>
      </c>
      <c r="D12" s="1" t="s">
        <v>57</v>
      </c>
      <c r="E12" s="45">
        <v>7.0000000000000007E-2</v>
      </c>
      <c r="G12" s="82" t="s">
        <v>58</v>
      </c>
      <c r="H12" s="1">
        <v>0</v>
      </c>
      <c r="I12" s="33">
        <f t="dataTable" ref="I12:R22" dt2D="1" dtr="1" r1="B5" r2="E21" ca="1"/>
        <v>780</v>
      </c>
      <c r="J12" s="33">
        <v>1230</v>
      </c>
      <c r="K12" s="33">
        <v>1680</v>
      </c>
      <c r="L12" s="33">
        <v>2130</v>
      </c>
      <c r="M12" s="33">
        <v>2500</v>
      </c>
      <c r="N12" s="33">
        <v>2500</v>
      </c>
      <c r="O12" s="33">
        <v>2500</v>
      </c>
      <c r="P12" s="33">
        <v>2500</v>
      </c>
      <c r="Q12" s="33">
        <v>2500</v>
      </c>
      <c r="R12" s="46">
        <v>2500</v>
      </c>
    </row>
    <row r="13" spans="1:22">
      <c r="A13" s="5" t="s">
        <v>13</v>
      </c>
      <c r="B13" s="8">
        <v>4.3</v>
      </c>
      <c r="G13" s="82"/>
      <c r="H13" s="1">
        <v>0.5</v>
      </c>
      <c r="I13" s="33">
        <v>738.75</v>
      </c>
      <c r="J13" s="33">
        <v>1188.75</v>
      </c>
      <c r="K13" s="33">
        <v>1638.75</v>
      </c>
      <c r="L13" s="33">
        <v>2088.75</v>
      </c>
      <c r="M13" s="33">
        <v>2500</v>
      </c>
      <c r="N13" s="33">
        <v>2500</v>
      </c>
      <c r="O13" s="33">
        <v>2500</v>
      </c>
      <c r="P13" s="33">
        <v>2500</v>
      </c>
      <c r="Q13" s="33">
        <v>2500</v>
      </c>
      <c r="R13" s="46">
        <v>2500</v>
      </c>
    </row>
    <row r="14" spans="1:22">
      <c r="A14" s="5" t="s">
        <v>14</v>
      </c>
      <c r="B14" s="14">
        <f>100*10^6</f>
        <v>100000000</v>
      </c>
      <c r="D14" s="1" t="s">
        <v>59</v>
      </c>
      <c r="E14" s="32">
        <v>40</v>
      </c>
      <c r="G14" s="82"/>
      <c r="H14" s="1">
        <v>1</v>
      </c>
      <c r="I14" s="33">
        <v>855</v>
      </c>
      <c r="J14" s="33">
        <v>1305</v>
      </c>
      <c r="K14" s="33">
        <v>1755</v>
      </c>
      <c r="L14" s="33">
        <v>2205</v>
      </c>
      <c r="M14" s="33">
        <v>2500</v>
      </c>
      <c r="N14" s="33">
        <v>2500</v>
      </c>
      <c r="O14" s="33">
        <v>2500</v>
      </c>
      <c r="P14" s="33">
        <v>2500</v>
      </c>
      <c r="Q14" s="33">
        <v>2500</v>
      </c>
      <c r="R14" s="46">
        <v>2500</v>
      </c>
    </row>
    <row r="15" spans="1:22">
      <c r="A15" s="5" t="s">
        <v>15</v>
      </c>
      <c r="B15" s="8">
        <v>5.3</v>
      </c>
      <c r="D15" s="1" t="s">
        <v>60</v>
      </c>
      <c r="E15" s="32">
        <v>200</v>
      </c>
      <c r="G15" s="82"/>
      <c r="H15" s="1">
        <v>1.5</v>
      </c>
      <c r="I15" s="33">
        <v>971.25</v>
      </c>
      <c r="J15" s="33">
        <v>1421.25</v>
      </c>
      <c r="K15" s="33">
        <v>1871.25</v>
      </c>
      <c r="L15" s="33">
        <v>2321.25</v>
      </c>
      <c r="M15" s="33">
        <v>2500</v>
      </c>
      <c r="N15" s="33">
        <v>2500</v>
      </c>
      <c r="O15" s="33">
        <v>2500</v>
      </c>
      <c r="P15" s="33">
        <v>2500</v>
      </c>
      <c r="Q15" s="33">
        <v>2500</v>
      </c>
      <c r="R15" s="46">
        <v>2500</v>
      </c>
    </row>
    <row r="16" spans="1:22">
      <c r="A16" s="10"/>
      <c r="B16" s="11"/>
      <c r="G16" s="82"/>
      <c r="H16" s="1">
        <v>2</v>
      </c>
      <c r="I16" s="33">
        <v>1087.5</v>
      </c>
      <c r="J16" s="33">
        <v>1537.5</v>
      </c>
      <c r="K16" s="33">
        <v>1987.5</v>
      </c>
      <c r="L16" s="33">
        <v>2437.5</v>
      </c>
      <c r="M16" s="33">
        <v>2500</v>
      </c>
      <c r="N16" s="33">
        <v>2500</v>
      </c>
      <c r="O16" s="33">
        <v>2500</v>
      </c>
      <c r="P16" s="33">
        <v>2500</v>
      </c>
      <c r="Q16" s="33">
        <v>2500</v>
      </c>
      <c r="R16" s="46">
        <v>2500</v>
      </c>
    </row>
    <row r="17" spans="1:18" ht="15.5" customHeight="1">
      <c r="A17" s="15" t="s">
        <v>16</v>
      </c>
      <c r="B17" s="11"/>
      <c r="D17" s="1" t="s">
        <v>61</v>
      </c>
      <c r="E17" s="47">
        <v>2500</v>
      </c>
      <c r="F17" s="48"/>
      <c r="G17" s="82"/>
      <c r="H17" s="1">
        <v>2.5</v>
      </c>
      <c r="I17" s="33">
        <v>1203.75</v>
      </c>
      <c r="J17" s="33">
        <v>1653.75</v>
      </c>
      <c r="K17" s="33">
        <v>2103.75</v>
      </c>
      <c r="L17" s="33">
        <v>2500</v>
      </c>
      <c r="M17" s="33">
        <v>2500</v>
      </c>
      <c r="N17" s="33">
        <v>2500</v>
      </c>
      <c r="O17" s="33">
        <v>2500</v>
      </c>
      <c r="P17" s="33">
        <v>2500</v>
      </c>
      <c r="Q17" s="33">
        <v>2500</v>
      </c>
      <c r="R17" s="46">
        <v>2500</v>
      </c>
    </row>
    <row r="18" spans="1:18" ht="15.5" customHeight="1">
      <c r="A18" s="10" t="s">
        <v>17</v>
      </c>
      <c r="B18" s="16"/>
      <c r="D18" s="1" t="s">
        <v>62</v>
      </c>
      <c r="E18" s="49">
        <v>0</v>
      </c>
      <c r="F18" s="50"/>
      <c r="G18" s="82"/>
      <c r="H18" s="1">
        <v>3</v>
      </c>
      <c r="I18" s="33">
        <v>1320</v>
      </c>
      <c r="J18" s="33">
        <v>1770</v>
      </c>
      <c r="K18" s="33">
        <v>2220</v>
      </c>
      <c r="L18" s="33">
        <v>2500</v>
      </c>
      <c r="M18" s="33">
        <v>2500</v>
      </c>
      <c r="N18" s="33">
        <v>2500</v>
      </c>
      <c r="O18" s="33">
        <v>2500</v>
      </c>
      <c r="P18" s="33">
        <v>2500</v>
      </c>
      <c r="Q18" s="33">
        <v>2500</v>
      </c>
      <c r="R18" s="46">
        <v>2500</v>
      </c>
    </row>
    <row r="19" spans="1:18">
      <c r="A19" s="17" t="s">
        <v>18</v>
      </c>
      <c r="B19" s="18">
        <f>600*10^6</f>
        <v>600000000</v>
      </c>
      <c r="G19" s="82"/>
      <c r="H19" s="1">
        <v>3.5</v>
      </c>
      <c r="I19" s="33">
        <v>1436.25</v>
      </c>
      <c r="J19" s="33">
        <v>1886.25</v>
      </c>
      <c r="K19" s="33">
        <v>2336.25</v>
      </c>
      <c r="L19" s="33">
        <v>2500</v>
      </c>
      <c r="M19" s="33">
        <v>2500</v>
      </c>
      <c r="N19" s="33">
        <v>2500</v>
      </c>
      <c r="O19" s="33">
        <v>2500</v>
      </c>
      <c r="P19" s="33">
        <v>2500</v>
      </c>
      <c r="Q19" s="33">
        <v>2500</v>
      </c>
      <c r="R19" s="46">
        <v>2500</v>
      </c>
    </row>
    <row r="20" spans="1:18" ht="14" customHeight="1">
      <c r="A20" s="17" t="s">
        <v>19</v>
      </c>
      <c r="B20" s="18">
        <f>-35*10^6</f>
        <v>-35000000</v>
      </c>
      <c r="D20" s="21" t="s">
        <v>63</v>
      </c>
      <c r="F20" s="51"/>
      <c r="G20" s="82"/>
      <c r="H20" s="1">
        <v>4</v>
      </c>
      <c r="I20" s="33">
        <v>1552.5</v>
      </c>
      <c r="J20" s="33">
        <v>2002.5</v>
      </c>
      <c r="K20" s="33">
        <v>2452.5</v>
      </c>
      <c r="L20" s="33">
        <v>2500</v>
      </c>
      <c r="M20" s="33">
        <v>2500</v>
      </c>
      <c r="N20" s="33">
        <v>2500</v>
      </c>
      <c r="O20" s="33">
        <v>2500</v>
      </c>
      <c r="P20" s="33">
        <v>2500</v>
      </c>
      <c r="Q20" s="33">
        <v>2500</v>
      </c>
      <c r="R20" s="46">
        <v>2500</v>
      </c>
    </row>
    <row r="21" spans="1:18" ht="13" customHeight="1" thickBot="1">
      <c r="A21" s="19" t="s">
        <v>5</v>
      </c>
      <c r="B21" s="20">
        <v>12</v>
      </c>
      <c r="D21" s="1" t="s">
        <v>64</v>
      </c>
      <c r="E21" s="52">
        <v>2</v>
      </c>
      <c r="G21" s="82"/>
      <c r="H21" s="1">
        <v>4.5</v>
      </c>
      <c r="I21" s="33">
        <v>1668.75</v>
      </c>
      <c r="J21" s="33">
        <v>2118.75</v>
      </c>
      <c r="K21" s="33">
        <v>2500</v>
      </c>
      <c r="L21" s="33">
        <v>2500</v>
      </c>
      <c r="M21" s="33">
        <v>2500</v>
      </c>
      <c r="N21" s="33">
        <v>2500</v>
      </c>
      <c r="O21" s="33">
        <v>2500</v>
      </c>
      <c r="P21" s="33">
        <v>2500</v>
      </c>
      <c r="Q21" s="33">
        <v>2500</v>
      </c>
      <c r="R21" s="46">
        <v>2500</v>
      </c>
    </row>
    <row r="22" spans="1:18" ht="17" thickBot="1">
      <c r="G22" s="83"/>
      <c r="H22" s="53">
        <v>5</v>
      </c>
      <c r="I22" s="54">
        <v>1785</v>
      </c>
      <c r="J22" s="54">
        <v>2235</v>
      </c>
      <c r="K22" s="54">
        <v>2500</v>
      </c>
      <c r="L22" s="54">
        <v>2500</v>
      </c>
      <c r="M22" s="54">
        <v>2500</v>
      </c>
      <c r="N22" s="54">
        <v>2500</v>
      </c>
      <c r="O22" s="54">
        <v>2500</v>
      </c>
      <c r="P22" s="54">
        <v>2500</v>
      </c>
      <c r="Q22" s="54">
        <v>2500</v>
      </c>
      <c r="R22" s="55">
        <v>2500</v>
      </c>
    </row>
    <row r="23" spans="1:18">
      <c r="A23" s="21" t="s">
        <v>20</v>
      </c>
      <c r="B23" s="21"/>
      <c r="D23" s="21" t="s">
        <v>65</v>
      </c>
    </row>
    <row r="24" spans="1:18">
      <c r="A24" s="1" t="s">
        <v>21</v>
      </c>
      <c r="B24" s="22">
        <f>MAX(B19+B20*B21,0)</f>
        <v>180000000</v>
      </c>
      <c r="D24" s="1" t="s">
        <v>66</v>
      </c>
      <c r="E24" s="56">
        <f>E10/(E8+E21)</f>
        <v>3.2</v>
      </c>
      <c r="H24" s="57" t="s">
        <v>67</v>
      </c>
    </row>
    <row r="25" spans="1:18">
      <c r="A25" s="1" t="s">
        <v>22</v>
      </c>
      <c r="B25" s="22">
        <f>B24</f>
        <v>180000000</v>
      </c>
      <c r="H25" s="58" t="s">
        <v>68</v>
      </c>
      <c r="I25" s="51">
        <f t="shared" ref="I25:R25" si="0">MAX(I12:I22)</f>
        <v>1785</v>
      </c>
      <c r="J25" s="51">
        <f t="shared" si="0"/>
        <v>2235</v>
      </c>
      <c r="K25" s="51">
        <f t="shared" si="0"/>
        <v>2500</v>
      </c>
      <c r="L25" s="51">
        <f t="shared" si="0"/>
        <v>2500</v>
      </c>
      <c r="M25" s="51">
        <f t="shared" si="0"/>
        <v>2500</v>
      </c>
      <c r="N25" s="51">
        <f t="shared" si="0"/>
        <v>2500</v>
      </c>
      <c r="O25" s="51">
        <f t="shared" si="0"/>
        <v>2500</v>
      </c>
      <c r="P25" s="51">
        <f t="shared" si="0"/>
        <v>2500</v>
      </c>
      <c r="Q25" s="51">
        <f t="shared" si="0"/>
        <v>2500</v>
      </c>
      <c r="R25" s="51">
        <f t="shared" si="0"/>
        <v>2500</v>
      </c>
    </row>
    <row r="26" spans="1:18">
      <c r="B26" s="22"/>
      <c r="D26" s="21" t="s">
        <v>69</v>
      </c>
      <c r="H26" s="58" t="s">
        <v>70</v>
      </c>
      <c r="I26" s="1">
        <f t="shared" ref="I26:R26" si="1">INDEX($H$12:$H$22,MATCH(I25,I12:I22,0))</f>
        <v>5</v>
      </c>
      <c r="J26" s="1">
        <f t="shared" si="1"/>
        <v>5</v>
      </c>
      <c r="K26" s="1">
        <f t="shared" si="1"/>
        <v>4.5</v>
      </c>
      <c r="L26" s="1">
        <f t="shared" si="1"/>
        <v>2.5</v>
      </c>
      <c r="M26" s="1">
        <f t="shared" si="1"/>
        <v>0</v>
      </c>
      <c r="N26" s="1">
        <f t="shared" si="1"/>
        <v>0</v>
      </c>
      <c r="O26" s="1">
        <f t="shared" si="1"/>
        <v>0</v>
      </c>
      <c r="P26" s="1">
        <f t="shared" si="1"/>
        <v>0</v>
      </c>
      <c r="Q26" s="1">
        <f t="shared" si="1"/>
        <v>0</v>
      </c>
      <c r="R26" s="1">
        <f t="shared" si="1"/>
        <v>0</v>
      </c>
    </row>
    <row r="27" spans="1:18">
      <c r="A27" s="21" t="s">
        <v>23</v>
      </c>
      <c r="B27" s="22"/>
      <c r="D27" s="1" t="s">
        <v>71</v>
      </c>
      <c r="E27" s="1">
        <f>E8*E9</f>
        <v>810</v>
      </c>
    </row>
    <row r="28" spans="1:18">
      <c r="A28" s="1" t="s">
        <v>24</v>
      </c>
      <c r="B28" s="22">
        <f>B25*B4</f>
        <v>108000000</v>
      </c>
      <c r="D28" s="1" t="s">
        <v>72</v>
      </c>
      <c r="E28" s="1">
        <f>E9*E21</f>
        <v>540</v>
      </c>
    </row>
    <row r="29" spans="1:18" ht="17" thickBot="1">
      <c r="A29" s="1" t="s">
        <v>25</v>
      </c>
      <c r="B29" s="22">
        <f>B28*B11</f>
        <v>79920000</v>
      </c>
      <c r="D29" s="1" t="s">
        <v>73</v>
      </c>
      <c r="E29" s="59">
        <f>MIN(1,E11+E12*E24)</f>
        <v>0.82400000000000007</v>
      </c>
    </row>
    <row r="30" spans="1:18">
      <c r="A30" s="1" t="s">
        <v>26</v>
      </c>
      <c r="B30" s="22">
        <f>B25-B29</f>
        <v>100080000</v>
      </c>
      <c r="G30" s="87" t="s">
        <v>74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9"/>
    </row>
    <row r="31" spans="1:18" ht="17" thickBot="1">
      <c r="B31" s="22"/>
      <c r="D31" s="21" t="s">
        <v>75</v>
      </c>
      <c r="G31" s="90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2"/>
    </row>
    <row r="32" spans="1:18">
      <c r="A32" s="21" t="s">
        <v>10</v>
      </c>
      <c r="B32" s="22"/>
      <c r="D32" s="1" t="s">
        <v>76</v>
      </c>
      <c r="E32" s="56">
        <f>E5/E3</f>
        <v>900</v>
      </c>
      <c r="G32" s="39"/>
      <c r="H32" s="40"/>
      <c r="I32" s="80" t="s">
        <v>55</v>
      </c>
      <c r="J32" s="80"/>
      <c r="K32" s="80"/>
      <c r="L32" s="80"/>
      <c r="M32" s="80"/>
      <c r="N32" s="80"/>
      <c r="O32" s="80"/>
      <c r="P32" s="80"/>
      <c r="Q32" s="80"/>
      <c r="R32" s="81"/>
    </row>
    <row r="33" spans="1:18">
      <c r="A33" s="1" t="s">
        <v>27</v>
      </c>
      <c r="B33" s="22">
        <f>B28+B30</f>
        <v>208080000</v>
      </c>
      <c r="D33" s="1" t="s">
        <v>77</v>
      </c>
      <c r="E33" s="60">
        <f>MAX(0,SUM(E27:E28)-E32)</f>
        <v>450</v>
      </c>
      <c r="F33" s="61"/>
      <c r="G33" s="10"/>
      <c r="H33" s="61">
        <f>E29</f>
        <v>0.82400000000000007</v>
      </c>
      <c r="I33" s="43">
        <v>1</v>
      </c>
      <c r="J33" s="43">
        <v>1.5</v>
      </c>
      <c r="K33" s="43">
        <v>2</v>
      </c>
      <c r="L33" s="43">
        <v>2.5</v>
      </c>
      <c r="M33" s="43">
        <v>3</v>
      </c>
      <c r="N33" s="43">
        <v>3.5</v>
      </c>
      <c r="O33" s="43">
        <v>4</v>
      </c>
      <c r="P33" s="43">
        <v>4.5</v>
      </c>
      <c r="Q33" s="43">
        <v>5</v>
      </c>
      <c r="R33" s="44">
        <v>5.5</v>
      </c>
    </row>
    <row r="34" spans="1:18">
      <c r="A34" s="1" t="s">
        <v>28</v>
      </c>
      <c r="B34" s="22">
        <f>MIN(B33,B12)</f>
        <v>200000000</v>
      </c>
      <c r="G34" s="82" t="s">
        <v>58</v>
      </c>
      <c r="H34" s="1">
        <v>0</v>
      </c>
      <c r="I34" s="62">
        <f t="dataTable" ref="I34:R44" dt2D="1" dtr="1" r1="E4" r2="E21"/>
        <v>0.97333333333333338</v>
      </c>
      <c r="J34" s="62">
        <v>0.97333333333333338</v>
      </c>
      <c r="K34" s="62">
        <v>0.97333333333333338</v>
      </c>
      <c r="L34" s="62">
        <v>0.97333333333333338</v>
      </c>
      <c r="M34" s="62">
        <v>0.97333333333333338</v>
      </c>
      <c r="N34" s="62">
        <v>0.97333333333333338</v>
      </c>
      <c r="O34" s="62">
        <v>0.97333333333333338</v>
      </c>
      <c r="P34" s="62">
        <v>0.97333333333333338</v>
      </c>
      <c r="Q34" s="62">
        <v>0.97333333333333338</v>
      </c>
      <c r="R34" s="63">
        <v>0.97333333333333338</v>
      </c>
    </row>
    <row r="35" spans="1:18">
      <c r="A35" s="1" t="s">
        <v>29</v>
      </c>
      <c r="B35" s="22">
        <f>B33-B34</f>
        <v>8080000</v>
      </c>
      <c r="C35" s="23"/>
      <c r="D35" s="21" t="s">
        <v>78</v>
      </c>
      <c r="G35" s="82"/>
      <c r="H35" s="1">
        <v>0.5</v>
      </c>
      <c r="I35" s="62">
        <v>0.91999999999999993</v>
      </c>
      <c r="J35" s="62">
        <v>0.91999999999999993</v>
      </c>
      <c r="K35" s="62">
        <v>0.91999999999999993</v>
      </c>
      <c r="L35" s="62">
        <v>0.91999999999999993</v>
      </c>
      <c r="M35" s="62">
        <v>0.91999999999999993</v>
      </c>
      <c r="N35" s="62">
        <v>0.91999999999999993</v>
      </c>
      <c r="O35" s="62">
        <v>0.91999999999999993</v>
      </c>
      <c r="P35" s="62">
        <v>0.91999999999999993</v>
      </c>
      <c r="Q35" s="62">
        <v>0.91999999999999993</v>
      </c>
      <c r="R35" s="63">
        <v>0.91999999999999993</v>
      </c>
    </row>
    <row r="36" spans="1:18">
      <c r="B36" s="22"/>
      <c r="C36" s="23"/>
      <c r="D36" s="1" t="s">
        <v>79</v>
      </c>
      <c r="E36" s="64">
        <f>E32*E4</f>
        <v>1350</v>
      </c>
      <c r="F36" s="65"/>
      <c r="G36" s="82"/>
      <c r="H36" s="1">
        <v>1</v>
      </c>
      <c r="I36" s="62">
        <v>0.88</v>
      </c>
      <c r="J36" s="62">
        <v>0.88</v>
      </c>
      <c r="K36" s="62">
        <v>0.88</v>
      </c>
      <c r="L36" s="62">
        <v>0.88</v>
      </c>
      <c r="M36" s="62">
        <v>0.88</v>
      </c>
      <c r="N36" s="62">
        <v>0.88</v>
      </c>
      <c r="O36" s="62">
        <v>0.88</v>
      </c>
      <c r="P36" s="62">
        <v>0.88</v>
      </c>
      <c r="Q36" s="62">
        <v>0.88</v>
      </c>
      <c r="R36" s="63">
        <v>0.88</v>
      </c>
    </row>
    <row r="37" spans="1:18">
      <c r="A37" s="21" t="s">
        <v>30</v>
      </c>
      <c r="B37" s="22"/>
      <c r="C37" s="23"/>
      <c r="D37" s="1" t="s">
        <v>80</v>
      </c>
      <c r="E37" s="66">
        <f>E33*B8</f>
        <v>787.5</v>
      </c>
      <c r="F37" s="67"/>
      <c r="G37" s="82"/>
      <c r="H37" s="1">
        <v>1.5</v>
      </c>
      <c r="I37" s="62">
        <v>0.84888888888888892</v>
      </c>
      <c r="J37" s="62">
        <v>0.84888888888888892</v>
      </c>
      <c r="K37" s="62">
        <v>0.84888888888888892</v>
      </c>
      <c r="L37" s="62">
        <v>0.84888888888888892</v>
      </c>
      <c r="M37" s="62">
        <v>0.84888888888888892</v>
      </c>
      <c r="N37" s="62">
        <v>0.84888888888888892</v>
      </c>
      <c r="O37" s="62">
        <v>0.84888888888888892</v>
      </c>
      <c r="P37" s="62">
        <v>0.84888888888888892</v>
      </c>
      <c r="Q37" s="62">
        <v>0.84888888888888892</v>
      </c>
      <c r="R37" s="63">
        <v>0.84888888888888892</v>
      </c>
    </row>
    <row r="38" spans="1:18">
      <c r="A38" s="1" t="s">
        <v>31</v>
      </c>
      <c r="B38" s="22">
        <f>B25*B21</f>
        <v>2160000000</v>
      </c>
      <c r="C38" s="23"/>
      <c r="D38" s="1" t="s">
        <v>81</v>
      </c>
      <c r="E38" s="64">
        <f>SUM(E36:E37)</f>
        <v>2137.5</v>
      </c>
      <c r="G38" s="82"/>
      <c r="H38" s="1">
        <v>2</v>
      </c>
      <c r="I38" s="62">
        <v>0.82400000000000007</v>
      </c>
      <c r="J38" s="62">
        <v>0.82400000000000007</v>
      </c>
      <c r="K38" s="62">
        <v>0.82400000000000007</v>
      </c>
      <c r="L38" s="62">
        <v>0.82400000000000007</v>
      </c>
      <c r="M38" s="62">
        <v>0.82400000000000007</v>
      </c>
      <c r="N38" s="62">
        <v>0.82400000000000007</v>
      </c>
      <c r="O38" s="62">
        <v>0.82400000000000007</v>
      </c>
      <c r="P38" s="62">
        <v>0.82400000000000007</v>
      </c>
      <c r="Q38" s="62">
        <v>0.82400000000000007</v>
      </c>
      <c r="R38" s="63">
        <v>0.82400000000000007</v>
      </c>
    </row>
    <row r="39" spans="1:18">
      <c r="B39" s="22"/>
      <c r="C39" s="23"/>
      <c r="G39" s="82"/>
      <c r="H39" s="1">
        <v>2.5</v>
      </c>
      <c r="I39" s="62">
        <v>0.8036363636363637</v>
      </c>
      <c r="J39" s="62">
        <v>0.8036363636363637</v>
      </c>
      <c r="K39" s="62">
        <v>0.8036363636363637</v>
      </c>
      <c r="L39" s="62">
        <v>0.8036363636363637</v>
      </c>
      <c r="M39" s="62">
        <v>0.8036363636363637</v>
      </c>
      <c r="N39" s="62">
        <v>0.8036363636363637</v>
      </c>
      <c r="O39" s="62">
        <v>0.8036363636363637</v>
      </c>
      <c r="P39" s="62">
        <v>0.8036363636363637</v>
      </c>
      <c r="Q39" s="62">
        <v>0.8036363636363637</v>
      </c>
      <c r="R39" s="63">
        <v>0.8036363636363637</v>
      </c>
    </row>
    <row r="40" spans="1:18">
      <c r="A40" s="21" t="s">
        <v>32</v>
      </c>
      <c r="B40" s="22"/>
      <c r="C40" s="23"/>
      <c r="D40" s="21" t="s">
        <v>82</v>
      </c>
      <c r="F40" s="33"/>
      <c r="G40" s="82"/>
      <c r="H40" s="1">
        <v>3</v>
      </c>
      <c r="I40" s="62">
        <v>0.78666666666666663</v>
      </c>
      <c r="J40" s="62">
        <v>0.78666666666666663</v>
      </c>
      <c r="K40" s="62">
        <v>0.78666666666666663</v>
      </c>
      <c r="L40" s="62">
        <v>0.78666666666666663</v>
      </c>
      <c r="M40" s="62">
        <v>0.78666666666666663</v>
      </c>
      <c r="N40" s="62">
        <v>0.78666666666666663</v>
      </c>
      <c r="O40" s="62">
        <v>0.78666666666666663</v>
      </c>
      <c r="P40" s="62">
        <v>0.78666666666666663</v>
      </c>
      <c r="Q40" s="62">
        <v>0.78666666666666663</v>
      </c>
      <c r="R40" s="63">
        <v>0.78666666666666663</v>
      </c>
    </row>
    <row r="41" spans="1:18">
      <c r="A41" s="1" t="s">
        <v>33</v>
      </c>
      <c r="B41" s="22">
        <f>B28*B5</f>
        <v>162000000</v>
      </c>
      <c r="C41" s="23"/>
      <c r="D41" s="1" t="s">
        <v>83</v>
      </c>
      <c r="E41" s="33">
        <f>E14*(E8+E21)</f>
        <v>200</v>
      </c>
      <c r="F41" s="68"/>
      <c r="G41" s="82"/>
      <c r="H41" s="1">
        <v>3.5</v>
      </c>
      <c r="I41" s="62">
        <v>0.77230769230769236</v>
      </c>
      <c r="J41" s="62">
        <v>0.77230769230769236</v>
      </c>
      <c r="K41" s="62">
        <v>0.77230769230769236</v>
      </c>
      <c r="L41" s="62">
        <v>0.77230769230769236</v>
      </c>
      <c r="M41" s="62">
        <v>0.77230769230769236</v>
      </c>
      <c r="N41" s="62">
        <v>0.77230769230769236</v>
      </c>
      <c r="O41" s="62">
        <v>0.77230769230769236</v>
      </c>
      <c r="P41" s="62">
        <v>0.77230769230769236</v>
      </c>
      <c r="Q41" s="62">
        <v>0.77230769230769236</v>
      </c>
      <c r="R41" s="63">
        <v>0.77230769230769236</v>
      </c>
    </row>
    <row r="42" spans="1:18">
      <c r="A42" s="1" t="s">
        <v>34</v>
      </c>
      <c r="B42" s="22">
        <f>B30*B8</f>
        <v>175140000</v>
      </c>
      <c r="C42" s="23"/>
      <c r="D42" s="1" t="s">
        <v>84</v>
      </c>
      <c r="E42" s="33">
        <f>E21*E15</f>
        <v>400</v>
      </c>
      <c r="F42" s="33"/>
      <c r="G42" s="82"/>
      <c r="H42" s="1">
        <v>4</v>
      </c>
      <c r="I42" s="62">
        <v>0.76</v>
      </c>
      <c r="J42" s="62">
        <v>0.76</v>
      </c>
      <c r="K42" s="62">
        <v>0.76</v>
      </c>
      <c r="L42" s="62">
        <v>0.76</v>
      </c>
      <c r="M42" s="62">
        <v>0.76</v>
      </c>
      <c r="N42" s="62">
        <v>0.76</v>
      </c>
      <c r="O42" s="62">
        <v>0.76</v>
      </c>
      <c r="P42" s="62">
        <v>0.76</v>
      </c>
      <c r="Q42" s="62">
        <v>0.76</v>
      </c>
      <c r="R42" s="63">
        <v>0.76</v>
      </c>
    </row>
    <row r="43" spans="1:18">
      <c r="A43" s="1" t="s">
        <v>35</v>
      </c>
      <c r="B43" s="22">
        <f>B34*B13</f>
        <v>860000000</v>
      </c>
      <c r="C43" s="23"/>
      <c r="D43" s="1" t="s">
        <v>81</v>
      </c>
      <c r="E43" s="33">
        <f>SUM(E41:E42)</f>
        <v>600</v>
      </c>
      <c r="G43" s="82"/>
      <c r="H43" s="1">
        <v>4.5</v>
      </c>
      <c r="I43" s="62">
        <v>0.7493333333333333</v>
      </c>
      <c r="J43" s="62">
        <v>0.7493333333333333</v>
      </c>
      <c r="K43" s="62">
        <v>0.7493333333333333</v>
      </c>
      <c r="L43" s="62">
        <v>0.7493333333333333</v>
      </c>
      <c r="M43" s="62">
        <v>0.7493333333333333</v>
      </c>
      <c r="N43" s="62">
        <v>0.7493333333333333</v>
      </c>
      <c r="O43" s="62">
        <v>0.7493333333333333</v>
      </c>
      <c r="P43" s="62">
        <v>0.7493333333333333</v>
      </c>
      <c r="Q43" s="62">
        <v>0.7493333333333333</v>
      </c>
      <c r="R43" s="63">
        <v>0.7493333333333333</v>
      </c>
    </row>
    <row r="44" spans="1:18" ht="17" thickBot="1">
      <c r="A44" s="1" t="s">
        <v>14</v>
      </c>
      <c r="B44" s="22">
        <f>IF(B35&gt;0,B14,0)</f>
        <v>100000000</v>
      </c>
      <c r="C44" s="23"/>
      <c r="G44" s="83"/>
      <c r="H44" s="53">
        <v>5</v>
      </c>
      <c r="I44" s="69">
        <v>0.74</v>
      </c>
      <c r="J44" s="69">
        <v>0.74</v>
      </c>
      <c r="K44" s="69">
        <v>0.74</v>
      </c>
      <c r="L44" s="69">
        <v>0.74</v>
      </c>
      <c r="M44" s="69">
        <v>0.74</v>
      </c>
      <c r="N44" s="69">
        <v>0.74</v>
      </c>
      <c r="O44" s="69">
        <v>0.74</v>
      </c>
      <c r="P44" s="69">
        <v>0.74</v>
      </c>
      <c r="Q44" s="69">
        <v>0.74</v>
      </c>
      <c r="R44" s="70">
        <v>0.74</v>
      </c>
    </row>
    <row r="45" spans="1:18">
      <c r="A45" s="1" t="s">
        <v>36</v>
      </c>
      <c r="B45" s="22">
        <f>B35*B15</f>
        <v>42824000</v>
      </c>
      <c r="C45" s="23"/>
      <c r="D45" s="21" t="s">
        <v>85</v>
      </c>
    </row>
    <row r="46" spans="1:18" ht="17" thickBot="1">
      <c r="C46" s="23"/>
      <c r="D46" s="1" t="s">
        <v>86</v>
      </c>
      <c r="E46" s="33">
        <f>E38-E43</f>
        <v>1537.5</v>
      </c>
      <c r="H46" s="57" t="s">
        <v>87</v>
      </c>
    </row>
    <row r="47" spans="1:18" ht="17" thickBot="1">
      <c r="A47" s="21" t="s">
        <v>37</v>
      </c>
      <c r="B47" s="24">
        <f>B38-SUM(B41:B45)</f>
        <v>820036000</v>
      </c>
      <c r="C47" s="23"/>
      <c r="D47" s="1" t="s">
        <v>88</v>
      </c>
      <c r="E47" s="33">
        <f>MIN(E17,E46)</f>
        <v>1537.5</v>
      </c>
      <c r="I47" s="84" t="s">
        <v>55</v>
      </c>
      <c r="J47" s="85"/>
      <c r="K47" s="85"/>
      <c r="L47" s="85"/>
      <c r="M47" s="85"/>
      <c r="N47" s="85"/>
      <c r="O47" s="85"/>
      <c r="P47" s="85"/>
      <c r="Q47" s="85"/>
      <c r="R47" s="86"/>
    </row>
    <row r="48" spans="1:18">
      <c r="C48" s="23"/>
      <c r="D48" s="1" t="s">
        <v>89</v>
      </c>
      <c r="E48" s="33">
        <f>MAX(0,E46-E17)</f>
        <v>0</v>
      </c>
      <c r="I48" s="33">
        <f>I11</f>
        <v>1</v>
      </c>
      <c r="J48" s="33">
        <f t="shared" ref="J48:R48" si="2">J11</f>
        <v>1.5</v>
      </c>
      <c r="K48" s="33">
        <f t="shared" si="2"/>
        <v>2</v>
      </c>
      <c r="L48" s="33">
        <f t="shared" si="2"/>
        <v>2.5</v>
      </c>
      <c r="M48" s="33">
        <f t="shared" si="2"/>
        <v>3</v>
      </c>
      <c r="N48" s="33">
        <f t="shared" si="2"/>
        <v>3.5</v>
      </c>
      <c r="O48" s="33">
        <f t="shared" si="2"/>
        <v>4</v>
      </c>
      <c r="P48" s="33">
        <f t="shared" si="2"/>
        <v>4.5</v>
      </c>
      <c r="Q48" s="33">
        <f t="shared" si="2"/>
        <v>5</v>
      </c>
      <c r="R48" s="33">
        <f t="shared" si="2"/>
        <v>5.5</v>
      </c>
    </row>
    <row r="49" spans="1:18">
      <c r="C49" s="23"/>
      <c r="D49" s="1" t="s">
        <v>90</v>
      </c>
      <c r="E49" s="71">
        <f>E47+E48*E18</f>
        <v>1537.5</v>
      </c>
      <c r="F49" s="33"/>
      <c r="H49" s="57" t="s">
        <v>91</v>
      </c>
      <c r="I49" s="72">
        <f t="shared" ref="I49:R49" si="3">INDEX(I34:I44,MATCH(I26,$H$34:$H$44,0))</f>
        <v>0.74</v>
      </c>
      <c r="J49" s="72">
        <f t="shared" si="3"/>
        <v>0.74</v>
      </c>
      <c r="K49" s="72">
        <f t="shared" si="3"/>
        <v>0.7493333333333333</v>
      </c>
      <c r="L49" s="72">
        <f t="shared" si="3"/>
        <v>0.8036363636363637</v>
      </c>
      <c r="M49" s="72">
        <f t="shared" si="3"/>
        <v>0.97333333333333338</v>
      </c>
      <c r="N49" s="72">
        <f t="shared" si="3"/>
        <v>0.97333333333333338</v>
      </c>
      <c r="O49" s="72">
        <f t="shared" si="3"/>
        <v>0.97333333333333338</v>
      </c>
      <c r="P49" s="72">
        <f t="shared" si="3"/>
        <v>0.97333333333333338</v>
      </c>
      <c r="Q49" s="72">
        <f t="shared" si="3"/>
        <v>0.97333333333333338</v>
      </c>
      <c r="R49" s="72">
        <f t="shared" si="3"/>
        <v>0.97333333333333338</v>
      </c>
    </row>
    <row r="50" spans="1:18">
      <c r="A50" s="21"/>
      <c r="B50" s="73"/>
      <c r="C50" s="23"/>
      <c r="F50" s="33"/>
    </row>
    <row r="51" spans="1:18" ht="17" thickBot="1">
      <c r="A51" s="21"/>
      <c r="B51" s="22"/>
      <c r="F51" s="33"/>
    </row>
    <row r="52" spans="1:18">
      <c r="F52" s="33"/>
      <c r="H52" s="87" t="s">
        <v>92</v>
      </c>
      <c r="I52" s="88"/>
      <c r="J52" s="88"/>
      <c r="K52" s="88"/>
      <c r="L52" s="88"/>
      <c r="M52" s="88"/>
      <c r="N52" s="88"/>
      <c r="O52" s="88"/>
      <c r="P52" s="88"/>
      <c r="Q52" s="88"/>
      <c r="R52" s="89"/>
    </row>
    <row r="53" spans="1:18" ht="17" thickBot="1">
      <c r="H53" s="90"/>
      <c r="I53" s="91"/>
      <c r="J53" s="91"/>
      <c r="K53" s="91"/>
      <c r="L53" s="91"/>
      <c r="M53" s="91"/>
      <c r="N53" s="91"/>
      <c r="O53" s="91"/>
      <c r="P53" s="91"/>
      <c r="Q53" s="91"/>
      <c r="R53" s="92"/>
    </row>
    <row r="54" spans="1:18">
      <c r="H54" s="57" t="s">
        <v>93</v>
      </c>
      <c r="I54" s="43">
        <v>1</v>
      </c>
      <c r="J54" s="43">
        <v>1.5</v>
      </c>
      <c r="K54" s="43">
        <v>2</v>
      </c>
      <c r="L54" s="43">
        <v>2.5</v>
      </c>
      <c r="M54" s="43">
        <v>3</v>
      </c>
      <c r="N54" s="43">
        <v>3.5</v>
      </c>
      <c r="O54" s="43">
        <v>4</v>
      </c>
      <c r="P54" s="43">
        <v>4.5</v>
      </c>
      <c r="Q54" s="43">
        <v>5</v>
      </c>
      <c r="R54" s="44">
        <v>5.5</v>
      </c>
    </row>
    <row r="55" spans="1:18">
      <c r="H55" s="51">
        <f>B47</f>
        <v>820036000</v>
      </c>
      <c r="I55" s="51">
        <f t="dataTable" ref="I55:R55" dt2D="0" dtr="1" r1="B5" ca="1"/>
        <v>874036000</v>
      </c>
      <c r="J55" s="51">
        <v>820036000</v>
      </c>
      <c r="K55" s="51">
        <v>773142400</v>
      </c>
      <c r="L55" s="51">
        <v>760488727.27272725</v>
      </c>
      <c r="M55" s="51">
        <v>918576000</v>
      </c>
      <c r="N55" s="51">
        <v>864576000</v>
      </c>
      <c r="O55" s="51">
        <v>810576000</v>
      </c>
      <c r="P55" s="51">
        <v>756576000</v>
      </c>
      <c r="Q55" s="51">
        <v>702576000</v>
      </c>
      <c r="R55" s="51">
        <v>648576000</v>
      </c>
    </row>
    <row r="56" spans="1:18">
      <c r="B56" s="73"/>
    </row>
    <row r="57" spans="1:18">
      <c r="D57" s="21" t="s">
        <v>94</v>
      </c>
      <c r="G57" s="74"/>
    </row>
    <row r="58" spans="1:18">
      <c r="D58" s="1" t="s">
        <v>95</v>
      </c>
    </row>
    <row r="59" spans="1:18">
      <c r="D59" s="1" t="s">
        <v>96</v>
      </c>
    </row>
    <row r="60" spans="1:18">
      <c r="D60" s="1" t="s">
        <v>97</v>
      </c>
    </row>
    <row r="61" spans="1:18">
      <c r="D61" s="75" t="s">
        <v>98</v>
      </c>
    </row>
    <row r="62" spans="1:18">
      <c r="D62" s="1" t="s">
        <v>99</v>
      </c>
    </row>
    <row r="68" ht="15.5" customHeight="1"/>
  </sheetData>
  <mergeCells count="10">
    <mergeCell ref="I32:R32"/>
    <mergeCell ref="G34:G44"/>
    <mergeCell ref="I47:R47"/>
    <mergeCell ref="H52:R53"/>
    <mergeCell ref="A1:B2"/>
    <mergeCell ref="D1:E2"/>
    <mergeCell ref="G8:R9"/>
    <mergeCell ref="I10:R10"/>
    <mergeCell ref="G12:G22"/>
    <mergeCell ref="G30:R31"/>
  </mergeCells>
  <conditionalFormatting sqref="I12:K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:R49 S48:S5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K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M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M2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2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2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P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P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2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R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9:R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5:R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Ops-Summary</vt:lpstr>
      <vt:lpstr>Market-Data</vt:lpstr>
      <vt:lpstr>Q6-scenarios</vt:lpstr>
      <vt:lpstr>Q8 - Analyst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2020-10-27T08:02:03Z</dcterms:created>
  <dcterms:modified xsi:type="dcterms:W3CDTF">2020-11-15T09:42:54Z</dcterms:modified>
</cp:coreProperties>
</file>